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技術監理課\30_建築係フォルダ\080714建築係ｻｰﾊﾞｰ\週休2日\★実施要領\R6.10改定\"/>
    </mc:Choice>
  </mc:AlternateContent>
  <bookViews>
    <workbookView xWindow="0" yWindow="0" windowWidth="19800" windowHeight="8940"/>
  </bookViews>
  <sheets>
    <sheet name="【記入例】計画・実施報告書" sheetId="4" r:id="rId1"/>
    <sheet name="計画・実施報告書" sheetId="3" r:id="rId2"/>
  </sheets>
  <definedNames>
    <definedName name="_xlnm.Print_Area" localSheetId="0">【記入例】計画・実施報告書!$A$1:$AZ$131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" i="4" l="1"/>
  <c r="AH74" i="4" l="1"/>
  <c r="AH75" i="4"/>
  <c r="AL76" i="3"/>
  <c r="AL74" i="3"/>
  <c r="AH74" i="3"/>
  <c r="AH75" i="3" s="1"/>
  <c r="AL129" i="4"/>
  <c r="AL127" i="4"/>
  <c r="AL126" i="4"/>
  <c r="AH125" i="4"/>
  <c r="AG125" i="4"/>
  <c r="AF125" i="4"/>
  <c r="AE125" i="4"/>
  <c r="AD125" i="4"/>
  <c r="AC125" i="4"/>
  <c r="AB125" i="4"/>
  <c r="AA125" i="4"/>
  <c r="Z125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AN131" i="4" s="1"/>
  <c r="AL124" i="4"/>
  <c r="AH124" i="4"/>
  <c r="AG124" i="4"/>
  <c r="AF124" i="4"/>
  <c r="AE124" i="4"/>
  <c r="AD124" i="4"/>
  <c r="AC124" i="4"/>
  <c r="AB124" i="4"/>
  <c r="AA124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AJ123" i="4"/>
  <c r="AL119" i="4"/>
  <c r="AL117" i="4"/>
  <c r="AL116" i="4"/>
  <c r="AE115" i="4"/>
  <c r="AD115" i="4"/>
  <c r="AC115" i="4"/>
  <c r="AB115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AE114" i="4"/>
  <c r="AD114" i="4"/>
  <c r="AC114" i="4"/>
  <c r="AB114" i="4"/>
  <c r="AA114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AJ113" i="4"/>
  <c r="AF113" i="4"/>
  <c r="AL114" i="4" s="1"/>
  <c r="AL109" i="4"/>
  <c r="AL107" i="4"/>
  <c r="AL106" i="4"/>
  <c r="AL110" i="4" s="1"/>
  <c r="AN110" i="4" s="1"/>
  <c r="AH105" i="4"/>
  <c r="AG105" i="4"/>
  <c r="AF105" i="4"/>
  <c r="AE105" i="4"/>
  <c r="AD105" i="4"/>
  <c r="AC105" i="4"/>
  <c r="AB105" i="4"/>
  <c r="AA105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AN111" i="4" s="1"/>
  <c r="AL104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AJ103" i="4"/>
  <c r="AL100" i="4"/>
  <c r="AN100" i="4" s="1"/>
  <c r="AL99" i="4"/>
  <c r="AL97" i="4"/>
  <c r="AL96" i="4"/>
  <c r="AL98" i="4" s="1"/>
  <c r="AN98" i="4" s="1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AN101" i="4" s="1"/>
  <c r="AL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AJ93" i="4"/>
  <c r="AL89" i="4"/>
  <c r="AL87" i="4"/>
  <c r="AL86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AN91" i="4" s="1"/>
  <c r="AL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J83" i="4"/>
  <c r="AL79" i="4"/>
  <c r="AL77" i="4"/>
  <c r="AL76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AN81" i="4" s="1"/>
  <c r="AL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AJ73" i="4"/>
  <c r="AL69" i="4"/>
  <c r="AL67" i="4"/>
  <c r="AL66" i="4"/>
  <c r="N65" i="4"/>
  <c r="AL64" i="4"/>
  <c r="AG64" i="4"/>
  <c r="AG65" i="4" s="1"/>
  <c r="AF64" i="4"/>
  <c r="AF65" i="4" s="1"/>
  <c r="AE64" i="4"/>
  <c r="AE65" i="4" s="1"/>
  <c r="AD64" i="4"/>
  <c r="AD65" i="4" s="1"/>
  <c r="AC64" i="4"/>
  <c r="AC65" i="4" s="1"/>
  <c r="AB64" i="4"/>
  <c r="AB65" i="4" s="1"/>
  <c r="AA64" i="4"/>
  <c r="AA65" i="4" s="1"/>
  <c r="Z64" i="4"/>
  <c r="Z65" i="4" s="1"/>
  <c r="Y64" i="4"/>
  <c r="Y65" i="4" s="1"/>
  <c r="X64" i="4"/>
  <c r="X65" i="4" s="1"/>
  <c r="W64" i="4"/>
  <c r="W65" i="4" s="1"/>
  <c r="V64" i="4"/>
  <c r="V65" i="4" s="1"/>
  <c r="U64" i="4"/>
  <c r="U65" i="4" s="1"/>
  <c r="T64" i="4"/>
  <c r="T65" i="4" s="1"/>
  <c r="S64" i="4"/>
  <c r="S65" i="4" s="1"/>
  <c r="R64" i="4"/>
  <c r="R65" i="4" s="1"/>
  <c r="Q64" i="4"/>
  <c r="Q65" i="4" s="1"/>
  <c r="P64" i="4"/>
  <c r="P65" i="4" s="1"/>
  <c r="O64" i="4"/>
  <c r="O65" i="4" s="1"/>
  <c r="N64" i="4"/>
  <c r="M64" i="4"/>
  <c r="M65" i="4" s="1"/>
  <c r="L64" i="4"/>
  <c r="L65" i="4" s="1"/>
  <c r="K64" i="4"/>
  <c r="K65" i="4" s="1"/>
  <c r="J64" i="4"/>
  <c r="J65" i="4" s="1"/>
  <c r="I64" i="4"/>
  <c r="I65" i="4" s="1"/>
  <c r="H64" i="4"/>
  <c r="H65" i="4" s="1"/>
  <c r="G64" i="4"/>
  <c r="G65" i="4" s="1"/>
  <c r="F64" i="4"/>
  <c r="F65" i="4" s="1"/>
  <c r="E64" i="4"/>
  <c r="E65" i="4" s="1"/>
  <c r="D64" i="4"/>
  <c r="D65" i="4" s="1"/>
  <c r="AN71" i="4" s="1"/>
  <c r="AJ63" i="4"/>
  <c r="AL59" i="4"/>
  <c r="AL57" i="4"/>
  <c r="AL56" i="4"/>
  <c r="R55" i="4"/>
  <c r="Q55" i="4"/>
  <c r="P55" i="4"/>
  <c r="AL54" i="4"/>
  <c r="AH54" i="4"/>
  <c r="AH55" i="4" s="1"/>
  <c r="AG54" i="4"/>
  <c r="AG55" i="4" s="1"/>
  <c r="AF54" i="4"/>
  <c r="AF55" i="4" s="1"/>
  <c r="AE54" i="4"/>
  <c r="AE55" i="4" s="1"/>
  <c r="AD54" i="4"/>
  <c r="AD55" i="4" s="1"/>
  <c r="AC54" i="4"/>
  <c r="AC55" i="4" s="1"/>
  <c r="AB54" i="4"/>
  <c r="AB55" i="4" s="1"/>
  <c r="AA54" i="4"/>
  <c r="AA55" i="4" s="1"/>
  <c r="Z54" i="4"/>
  <c r="Z55" i="4" s="1"/>
  <c r="Y54" i="4"/>
  <c r="Y55" i="4" s="1"/>
  <c r="X54" i="4"/>
  <c r="X55" i="4" s="1"/>
  <c r="W54" i="4"/>
  <c r="W55" i="4" s="1"/>
  <c r="V54" i="4"/>
  <c r="V55" i="4" s="1"/>
  <c r="U54" i="4"/>
  <c r="U55" i="4" s="1"/>
  <c r="T54" i="4"/>
  <c r="T55" i="4" s="1"/>
  <c r="S54" i="4"/>
  <c r="S55" i="4" s="1"/>
  <c r="R54" i="4"/>
  <c r="Q54" i="4"/>
  <c r="P54" i="4"/>
  <c r="O54" i="4"/>
  <c r="O55" i="4" s="1"/>
  <c r="N54" i="4"/>
  <c r="N55" i="4" s="1"/>
  <c r="M54" i="4"/>
  <c r="M55" i="4" s="1"/>
  <c r="L54" i="4"/>
  <c r="L55" i="4" s="1"/>
  <c r="K54" i="4"/>
  <c r="K55" i="4" s="1"/>
  <c r="J54" i="4"/>
  <c r="J55" i="4" s="1"/>
  <c r="I54" i="4"/>
  <c r="I55" i="4" s="1"/>
  <c r="H54" i="4"/>
  <c r="H55" i="4" s="1"/>
  <c r="G54" i="4"/>
  <c r="G55" i="4" s="1"/>
  <c r="F54" i="4"/>
  <c r="F55" i="4" s="1"/>
  <c r="E54" i="4"/>
  <c r="E55" i="4" s="1"/>
  <c r="D54" i="4"/>
  <c r="D55" i="4" s="1"/>
  <c r="AN61" i="4" s="1"/>
  <c r="AJ53" i="4"/>
  <c r="AL49" i="4"/>
  <c r="AL47" i="4"/>
  <c r="AL46" i="4"/>
  <c r="AD45" i="4"/>
  <c r="AL44" i="4"/>
  <c r="AH44" i="4"/>
  <c r="AH45" i="4" s="1"/>
  <c r="AG44" i="4"/>
  <c r="AG45" i="4" s="1"/>
  <c r="AF44" i="4"/>
  <c r="AF45" i="4" s="1"/>
  <c r="AE44" i="4"/>
  <c r="AE45" i="4" s="1"/>
  <c r="AD44" i="4"/>
  <c r="AC44" i="4"/>
  <c r="AC45" i="4" s="1"/>
  <c r="AB44" i="4"/>
  <c r="AB45" i="4" s="1"/>
  <c r="AA44" i="4"/>
  <c r="AA45" i="4" s="1"/>
  <c r="Z44" i="4"/>
  <c r="Z45" i="4" s="1"/>
  <c r="Y44" i="4"/>
  <c r="Y45" i="4" s="1"/>
  <c r="X44" i="4"/>
  <c r="X45" i="4" s="1"/>
  <c r="W44" i="4"/>
  <c r="W45" i="4" s="1"/>
  <c r="V44" i="4"/>
  <c r="V45" i="4" s="1"/>
  <c r="U44" i="4"/>
  <c r="U45" i="4" s="1"/>
  <c r="T44" i="4"/>
  <c r="T45" i="4" s="1"/>
  <c r="S44" i="4"/>
  <c r="S45" i="4" s="1"/>
  <c r="R44" i="4"/>
  <c r="R45" i="4" s="1"/>
  <c r="Q44" i="4"/>
  <c r="Q45" i="4" s="1"/>
  <c r="P44" i="4"/>
  <c r="P45" i="4" s="1"/>
  <c r="O44" i="4"/>
  <c r="O45" i="4" s="1"/>
  <c r="N44" i="4"/>
  <c r="N45" i="4" s="1"/>
  <c r="M44" i="4"/>
  <c r="M45" i="4" s="1"/>
  <c r="L44" i="4"/>
  <c r="L45" i="4" s="1"/>
  <c r="K44" i="4"/>
  <c r="K45" i="4" s="1"/>
  <c r="J44" i="4"/>
  <c r="J45" i="4" s="1"/>
  <c r="I44" i="4"/>
  <c r="I45" i="4" s="1"/>
  <c r="H44" i="4"/>
  <c r="H45" i="4" s="1"/>
  <c r="G44" i="4"/>
  <c r="G45" i="4" s="1"/>
  <c r="F44" i="4"/>
  <c r="F45" i="4" s="1"/>
  <c r="E44" i="4"/>
  <c r="E45" i="4" s="1"/>
  <c r="D44" i="4"/>
  <c r="D45" i="4" s="1"/>
  <c r="AN51" i="4" s="1"/>
  <c r="AJ43" i="4"/>
  <c r="AL39" i="4"/>
  <c r="AL37" i="4"/>
  <c r="AL36" i="4"/>
  <c r="AA35" i="4"/>
  <c r="R35" i="4"/>
  <c r="O35" i="4"/>
  <c r="N35" i="4"/>
  <c r="AL34" i="4"/>
  <c r="AG34" i="4"/>
  <c r="AG35" i="4" s="1"/>
  <c r="AF34" i="4"/>
  <c r="AF35" i="4" s="1"/>
  <c r="AE34" i="4"/>
  <c r="AE35" i="4" s="1"/>
  <c r="AD34" i="4"/>
  <c r="AD35" i="4" s="1"/>
  <c r="AC34" i="4"/>
  <c r="AC35" i="4" s="1"/>
  <c r="AB34" i="4"/>
  <c r="AB35" i="4" s="1"/>
  <c r="AA34" i="4"/>
  <c r="Z34" i="4"/>
  <c r="Z35" i="4" s="1"/>
  <c r="Y34" i="4"/>
  <c r="Y35" i="4" s="1"/>
  <c r="X34" i="4"/>
  <c r="X35" i="4" s="1"/>
  <c r="W34" i="4"/>
  <c r="W35" i="4" s="1"/>
  <c r="V34" i="4"/>
  <c r="V35" i="4" s="1"/>
  <c r="U34" i="4"/>
  <c r="U35" i="4" s="1"/>
  <c r="T34" i="4"/>
  <c r="T35" i="4" s="1"/>
  <c r="S34" i="4"/>
  <c r="S35" i="4" s="1"/>
  <c r="R34" i="4"/>
  <c r="Q34" i="4"/>
  <c r="Q35" i="4" s="1"/>
  <c r="P34" i="4"/>
  <c r="P35" i="4" s="1"/>
  <c r="O34" i="4"/>
  <c r="N34" i="4"/>
  <c r="M34" i="4"/>
  <c r="M35" i="4" s="1"/>
  <c r="L34" i="4"/>
  <c r="L35" i="4" s="1"/>
  <c r="K34" i="4"/>
  <c r="K35" i="4" s="1"/>
  <c r="J34" i="4"/>
  <c r="J35" i="4" s="1"/>
  <c r="I34" i="4"/>
  <c r="I35" i="4" s="1"/>
  <c r="H34" i="4"/>
  <c r="H35" i="4" s="1"/>
  <c r="G34" i="4"/>
  <c r="G35" i="4" s="1"/>
  <c r="F34" i="4"/>
  <c r="F35" i="4" s="1"/>
  <c r="E34" i="4"/>
  <c r="E35" i="4" s="1"/>
  <c r="D34" i="4"/>
  <c r="AJ33" i="4"/>
  <c r="AL29" i="4"/>
  <c r="AL27" i="4"/>
  <c r="AL26" i="4"/>
  <c r="I25" i="4"/>
  <c r="H25" i="4"/>
  <c r="G25" i="4"/>
  <c r="E25" i="4"/>
  <c r="D25" i="4"/>
  <c r="AN31" i="4" s="1"/>
  <c r="AL24" i="4"/>
  <c r="AH24" i="4"/>
  <c r="AH25" i="4" s="1"/>
  <c r="AG24" i="4"/>
  <c r="AG25" i="4" s="1"/>
  <c r="AF24" i="4"/>
  <c r="AF25" i="4" s="1"/>
  <c r="AE24" i="4"/>
  <c r="AE25" i="4" s="1"/>
  <c r="AD24" i="4"/>
  <c r="AD25" i="4" s="1"/>
  <c r="AC24" i="4"/>
  <c r="AC25" i="4" s="1"/>
  <c r="AB24" i="4"/>
  <c r="AB25" i="4" s="1"/>
  <c r="AA24" i="4"/>
  <c r="AA25" i="4" s="1"/>
  <c r="Z24" i="4"/>
  <c r="Z25" i="4" s="1"/>
  <c r="Y24" i="4"/>
  <c r="Y25" i="4" s="1"/>
  <c r="X24" i="4"/>
  <c r="X25" i="4" s="1"/>
  <c r="W24" i="4"/>
  <c r="W25" i="4" s="1"/>
  <c r="V24" i="4"/>
  <c r="V25" i="4" s="1"/>
  <c r="U24" i="4"/>
  <c r="U25" i="4" s="1"/>
  <c r="T24" i="4"/>
  <c r="T25" i="4" s="1"/>
  <c r="S24" i="4"/>
  <c r="S25" i="4" s="1"/>
  <c r="R24" i="4"/>
  <c r="R25" i="4" s="1"/>
  <c r="Q24" i="4"/>
  <c r="Q25" i="4" s="1"/>
  <c r="P24" i="4"/>
  <c r="P25" i="4" s="1"/>
  <c r="O24" i="4"/>
  <c r="O25" i="4" s="1"/>
  <c r="N24" i="4"/>
  <c r="N25" i="4" s="1"/>
  <c r="M24" i="4"/>
  <c r="M25" i="4" s="1"/>
  <c r="L24" i="4"/>
  <c r="L25" i="4" s="1"/>
  <c r="K24" i="4"/>
  <c r="K25" i="4" s="1"/>
  <c r="J24" i="4"/>
  <c r="J25" i="4" s="1"/>
  <c r="I24" i="4"/>
  <c r="H24" i="4"/>
  <c r="G24" i="4"/>
  <c r="F24" i="4"/>
  <c r="F25" i="4" s="1"/>
  <c r="E24" i="4"/>
  <c r="D24" i="4"/>
  <c r="AJ23" i="4"/>
  <c r="AL19" i="4"/>
  <c r="AL17" i="4"/>
  <c r="AL16" i="4"/>
  <c r="AG15" i="4"/>
  <c r="AE15" i="4"/>
  <c r="AD15" i="4"/>
  <c r="AC15" i="4"/>
  <c r="AB15" i="4"/>
  <c r="AA15" i="4"/>
  <c r="Y15" i="4"/>
  <c r="U15" i="4"/>
  <c r="S15" i="4"/>
  <c r="R15" i="4"/>
  <c r="Q15" i="4"/>
  <c r="P15" i="4"/>
  <c r="O15" i="4"/>
  <c r="M15" i="4"/>
  <c r="L15" i="4"/>
  <c r="K15" i="4"/>
  <c r="J15" i="4"/>
  <c r="I15" i="4"/>
  <c r="H15" i="4"/>
  <c r="G15" i="4"/>
  <c r="F15" i="4"/>
  <c r="E15" i="4"/>
  <c r="D15" i="4"/>
  <c r="AN21" i="4" s="1"/>
  <c r="AL14" i="4"/>
  <c r="AG14" i="4"/>
  <c r="AF14" i="4"/>
  <c r="AF15" i="4" s="1"/>
  <c r="AE14" i="4"/>
  <c r="AD14" i="4"/>
  <c r="AC14" i="4"/>
  <c r="AB14" i="4"/>
  <c r="AA14" i="4"/>
  <c r="Z14" i="4"/>
  <c r="Z15" i="4" s="1"/>
  <c r="Y14" i="4"/>
  <c r="X14" i="4"/>
  <c r="X15" i="4" s="1"/>
  <c r="W14" i="4"/>
  <c r="W15" i="4" s="1"/>
  <c r="V14" i="4"/>
  <c r="V15" i="4" s="1"/>
  <c r="U14" i="4"/>
  <c r="T14" i="4"/>
  <c r="T15" i="4" s="1"/>
  <c r="S14" i="4"/>
  <c r="R14" i="4"/>
  <c r="Q14" i="4"/>
  <c r="P14" i="4"/>
  <c r="O14" i="4"/>
  <c r="N14" i="4"/>
  <c r="N15" i="4" s="1"/>
  <c r="M14" i="4"/>
  <c r="L14" i="4"/>
  <c r="K14" i="4"/>
  <c r="J14" i="4"/>
  <c r="I14" i="4"/>
  <c r="H14" i="4"/>
  <c r="G14" i="4"/>
  <c r="F14" i="4"/>
  <c r="E14" i="4"/>
  <c r="D14" i="4"/>
  <c r="AJ13" i="4"/>
  <c r="AL124" i="3"/>
  <c r="AL128" i="4" l="1"/>
  <c r="AN128" i="4" s="1"/>
  <c r="AL130" i="4"/>
  <c r="AN130" i="4" s="1"/>
  <c r="AN121" i="4"/>
  <c r="AL108" i="4"/>
  <c r="AN108" i="4" s="1"/>
  <c r="AL88" i="4"/>
  <c r="AN88" i="4" s="1"/>
  <c r="AL38" i="4"/>
  <c r="AN38" i="4" s="1"/>
  <c r="AL40" i="4"/>
  <c r="AN40" i="4" s="1"/>
  <c r="AF114" i="4"/>
  <c r="AF115" i="4" s="1"/>
  <c r="AL60" i="4"/>
  <c r="AN60" i="4" s="1"/>
  <c r="AL9" i="4"/>
  <c r="AL50" i="4"/>
  <c r="AN50" i="4" s="1"/>
  <c r="AL78" i="4"/>
  <c r="AN78" i="4" s="1"/>
  <c r="AL70" i="4"/>
  <c r="AN70" i="4" s="1"/>
  <c r="AL58" i="4"/>
  <c r="AN58" i="4" s="1"/>
  <c r="AL48" i="4"/>
  <c r="AN48" i="4" s="1"/>
  <c r="AL5" i="4"/>
  <c r="AL6" i="4" s="1"/>
  <c r="AL20" i="4"/>
  <c r="AN20" i="4" s="1"/>
  <c r="AL30" i="4"/>
  <c r="AN30" i="4" s="1"/>
  <c r="AL28" i="4"/>
  <c r="AN28" i="4" s="1"/>
  <c r="AL7" i="4"/>
  <c r="AL120" i="4"/>
  <c r="AN120" i="4" s="1"/>
  <c r="AL118" i="4"/>
  <c r="AN118" i="4" s="1"/>
  <c r="AL68" i="4"/>
  <c r="AN68" i="4" s="1"/>
  <c r="AL80" i="4"/>
  <c r="AN80" i="4" s="1"/>
  <c r="AL90" i="4"/>
  <c r="AN90" i="4" s="1"/>
  <c r="AL18" i="4"/>
  <c r="AN18" i="4" s="1"/>
  <c r="D35" i="4"/>
  <c r="AN41" i="4" s="1"/>
  <c r="AH125" i="3"/>
  <c r="AF113" i="3"/>
  <c r="AL10" i="4" l="1"/>
  <c r="AN10" i="4" s="1"/>
  <c r="AL8" i="4"/>
  <c r="AN8" i="4" s="1"/>
  <c r="AF114" i="3"/>
  <c r="AF115" i="3" s="1"/>
  <c r="AL114" i="3"/>
  <c r="AL117" i="3"/>
  <c r="D14" i="3" l="1"/>
  <c r="D15" i="3" s="1"/>
  <c r="E124" i="3" l="1"/>
  <c r="E125" i="3" s="1"/>
  <c r="F124" i="3"/>
  <c r="F125" i="3" s="1"/>
  <c r="G124" i="3"/>
  <c r="G125" i="3" s="1"/>
  <c r="H124" i="3"/>
  <c r="H125" i="3" s="1"/>
  <c r="I124" i="3"/>
  <c r="I125" i="3" s="1"/>
  <c r="J124" i="3"/>
  <c r="J125" i="3" s="1"/>
  <c r="K124" i="3"/>
  <c r="K125" i="3" s="1"/>
  <c r="L124" i="3"/>
  <c r="L125" i="3" s="1"/>
  <c r="M124" i="3"/>
  <c r="M125" i="3" s="1"/>
  <c r="N124" i="3"/>
  <c r="N125" i="3" s="1"/>
  <c r="O124" i="3"/>
  <c r="O125" i="3" s="1"/>
  <c r="P124" i="3"/>
  <c r="P125" i="3" s="1"/>
  <c r="Q124" i="3"/>
  <c r="Q125" i="3" s="1"/>
  <c r="R124" i="3"/>
  <c r="R125" i="3" s="1"/>
  <c r="S124" i="3"/>
  <c r="S125" i="3" s="1"/>
  <c r="T124" i="3"/>
  <c r="T125" i="3" s="1"/>
  <c r="U124" i="3"/>
  <c r="U125" i="3" s="1"/>
  <c r="V124" i="3"/>
  <c r="V125" i="3" s="1"/>
  <c r="W124" i="3"/>
  <c r="W125" i="3" s="1"/>
  <c r="X124" i="3"/>
  <c r="X125" i="3" s="1"/>
  <c r="Y124" i="3"/>
  <c r="Y125" i="3" s="1"/>
  <c r="Z124" i="3"/>
  <c r="Z125" i="3" s="1"/>
  <c r="AA124" i="3"/>
  <c r="AA125" i="3" s="1"/>
  <c r="AB124" i="3"/>
  <c r="AB125" i="3" s="1"/>
  <c r="AC124" i="3"/>
  <c r="AC125" i="3" s="1"/>
  <c r="AD124" i="3"/>
  <c r="AD125" i="3" s="1"/>
  <c r="AE124" i="3"/>
  <c r="AE125" i="3" s="1"/>
  <c r="AF124" i="3"/>
  <c r="AF125" i="3" s="1"/>
  <c r="AG124" i="3"/>
  <c r="AG125" i="3" s="1"/>
  <c r="AH124" i="3"/>
  <c r="D124" i="3"/>
  <c r="E114" i="3"/>
  <c r="E115" i="3" s="1"/>
  <c r="F114" i="3"/>
  <c r="F115" i="3" s="1"/>
  <c r="G114" i="3"/>
  <c r="G115" i="3" s="1"/>
  <c r="H114" i="3"/>
  <c r="H115" i="3" s="1"/>
  <c r="I114" i="3"/>
  <c r="I115" i="3" s="1"/>
  <c r="J114" i="3"/>
  <c r="J115" i="3" s="1"/>
  <c r="K114" i="3"/>
  <c r="K115" i="3" s="1"/>
  <c r="L114" i="3"/>
  <c r="L115" i="3" s="1"/>
  <c r="M114" i="3"/>
  <c r="M115" i="3" s="1"/>
  <c r="N114" i="3"/>
  <c r="N115" i="3" s="1"/>
  <c r="O114" i="3"/>
  <c r="O115" i="3" s="1"/>
  <c r="P114" i="3"/>
  <c r="P115" i="3" s="1"/>
  <c r="Q114" i="3"/>
  <c r="Q115" i="3" s="1"/>
  <c r="R114" i="3"/>
  <c r="R115" i="3" s="1"/>
  <c r="S114" i="3"/>
  <c r="S115" i="3" s="1"/>
  <c r="T114" i="3"/>
  <c r="T115" i="3" s="1"/>
  <c r="U114" i="3"/>
  <c r="U115" i="3" s="1"/>
  <c r="V114" i="3"/>
  <c r="V115" i="3" s="1"/>
  <c r="W114" i="3"/>
  <c r="W115" i="3" s="1"/>
  <c r="X114" i="3"/>
  <c r="X115" i="3" s="1"/>
  <c r="Y114" i="3"/>
  <c r="Y115" i="3" s="1"/>
  <c r="Z114" i="3"/>
  <c r="Z115" i="3" s="1"/>
  <c r="AA114" i="3"/>
  <c r="AA115" i="3" s="1"/>
  <c r="AB114" i="3"/>
  <c r="AB115" i="3" s="1"/>
  <c r="AC114" i="3"/>
  <c r="AC115" i="3" s="1"/>
  <c r="AD114" i="3"/>
  <c r="AD115" i="3" s="1"/>
  <c r="AE114" i="3"/>
  <c r="AE115" i="3" s="1"/>
  <c r="D114" i="3"/>
  <c r="E104" i="3"/>
  <c r="E105" i="3" s="1"/>
  <c r="F104" i="3"/>
  <c r="F105" i="3" s="1"/>
  <c r="G104" i="3"/>
  <c r="G105" i="3" s="1"/>
  <c r="H104" i="3"/>
  <c r="H105" i="3" s="1"/>
  <c r="I104" i="3"/>
  <c r="I105" i="3" s="1"/>
  <c r="J104" i="3"/>
  <c r="J105" i="3" s="1"/>
  <c r="K104" i="3"/>
  <c r="K105" i="3" s="1"/>
  <c r="L104" i="3"/>
  <c r="L105" i="3" s="1"/>
  <c r="M104" i="3"/>
  <c r="M105" i="3" s="1"/>
  <c r="N104" i="3"/>
  <c r="N105" i="3" s="1"/>
  <c r="O104" i="3"/>
  <c r="O105" i="3" s="1"/>
  <c r="P104" i="3"/>
  <c r="P105" i="3" s="1"/>
  <c r="Q104" i="3"/>
  <c r="Q105" i="3" s="1"/>
  <c r="R104" i="3"/>
  <c r="R105" i="3" s="1"/>
  <c r="S104" i="3"/>
  <c r="S105" i="3" s="1"/>
  <c r="T104" i="3"/>
  <c r="T105" i="3" s="1"/>
  <c r="U104" i="3"/>
  <c r="U105" i="3" s="1"/>
  <c r="V104" i="3"/>
  <c r="V105" i="3" s="1"/>
  <c r="W104" i="3"/>
  <c r="W105" i="3" s="1"/>
  <c r="X104" i="3"/>
  <c r="X105" i="3" s="1"/>
  <c r="Y104" i="3"/>
  <c r="Y105" i="3" s="1"/>
  <c r="Z104" i="3"/>
  <c r="Z105" i="3" s="1"/>
  <c r="AA104" i="3"/>
  <c r="AA105" i="3" s="1"/>
  <c r="AB104" i="3"/>
  <c r="AB105" i="3" s="1"/>
  <c r="AC104" i="3"/>
  <c r="AC105" i="3" s="1"/>
  <c r="AD104" i="3"/>
  <c r="AD105" i="3" s="1"/>
  <c r="AE104" i="3"/>
  <c r="AE105" i="3" s="1"/>
  <c r="AF104" i="3"/>
  <c r="AF105" i="3" s="1"/>
  <c r="AG104" i="3"/>
  <c r="AG105" i="3" s="1"/>
  <c r="AH104" i="3"/>
  <c r="AH105" i="3" s="1"/>
  <c r="D104" i="3"/>
  <c r="D115" i="3" l="1"/>
  <c r="AN121" i="3" s="1"/>
  <c r="D125" i="3"/>
  <c r="AN131" i="3" s="1"/>
  <c r="D105" i="3"/>
  <c r="AN111" i="3" s="1"/>
  <c r="AL19" i="3"/>
  <c r="E94" i="3" l="1"/>
  <c r="E95" i="3" s="1"/>
  <c r="F94" i="3"/>
  <c r="F95" i="3" s="1"/>
  <c r="G94" i="3"/>
  <c r="G95" i="3" s="1"/>
  <c r="H94" i="3"/>
  <c r="H95" i="3" s="1"/>
  <c r="I94" i="3"/>
  <c r="I95" i="3" s="1"/>
  <c r="J94" i="3"/>
  <c r="J95" i="3" s="1"/>
  <c r="K94" i="3"/>
  <c r="K95" i="3" s="1"/>
  <c r="L94" i="3"/>
  <c r="L95" i="3" s="1"/>
  <c r="M94" i="3"/>
  <c r="M95" i="3" s="1"/>
  <c r="N94" i="3"/>
  <c r="N95" i="3" s="1"/>
  <c r="O94" i="3"/>
  <c r="O95" i="3" s="1"/>
  <c r="P94" i="3"/>
  <c r="P95" i="3" s="1"/>
  <c r="Q94" i="3"/>
  <c r="Q95" i="3" s="1"/>
  <c r="R94" i="3"/>
  <c r="R95" i="3" s="1"/>
  <c r="S94" i="3"/>
  <c r="S95" i="3" s="1"/>
  <c r="T94" i="3"/>
  <c r="T95" i="3" s="1"/>
  <c r="U94" i="3"/>
  <c r="U95" i="3" s="1"/>
  <c r="V94" i="3"/>
  <c r="V95" i="3" s="1"/>
  <c r="W94" i="3"/>
  <c r="W95" i="3" s="1"/>
  <c r="X94" i="3"/>
  <c r="X95" i="3" s="1"/>
  <c r="Y94" i="3"/>
  <c r="Y95" i="3" s="1"/>
  <c r="Z94" i="3"/>
  <c r="Z95" i="3" s="1"/>
  <c r="AA94" i="3"/>
  <c r="AA95" i="3" s="1"/>
  <c r="AB94" i="3"/>
  <c r="AB95" i="3" s="1"/>
  <c r="AC94" i="3"/>
  <c r="AC95" i="3" s="1"/>
  <c r="AD94" i="3"/>
  <c r="AD95" i="3" s="1"/>
  <c r="AE94" i="3"/>
  <c r="AE95" i="3" s="1"/>
  <c r="AF94" i="3"/>
  <c r="AF95" i="3" s="1"/>
  <c r="AG94" i="3"/>
  <c r="AG95" i="3" s="1"/>
  <c r="AH94" i="3"/>
  <c r="AH95" i="3" s="1"/>
  <c r="D94" i="3"/>
  <c r="E84" i="3"/>
  <c r="E85" i="3" s="1"/>
  <c r="F84" i="3"/>
  <c r="F85" i="3" s="1"/>
  <c r="G84" i="3"/>
  <c r="G85" i="3" s="1"/>
  <c r="H84" i="3"/>
  <c r="H85" i="3" s="1"/>
  <c r="I84" i="3"/>
  <c r="I85" i="3" s="1"/>
  <c r="J84" i="3"/>
  <c r="J85" i="3" s="1"/>
  <c r="K84" i="3"/>
  <c r="K85" i="3" s="1"/>
  <c r="L84" i="3"/>
  <c r="L85" i="3" s="1"/>
  <c r="M84" i="3"/>
  <c r="M85" i="3" s="1"/>
  <c r="N84" i="3"/>
  <c r="N85" i="3" s="1"/>
  <c r="O84" i="3"/>
  <c r="O85" i="3" s="1"/>
  <c r="P84" i="3"/>
  <c r="P85" i="3" s="1"/>
  <c r="Q84" i="3"/>
  <c r="Q85" i="3" s="1"/>
  <c r="R84" i="3"/>
  <c r="R85" i="3" s="1"/>
  <c r="S84" i="3"/>
  <c r="S85" i="3" s="1"/>
  <c r="T84" i="3"/>
  <c r="T85" i="3" s="1"/>
  <c r="U84" i="3"/>
  <c r="U85" i="3" s="1"/>
  <c r="V84" i="3"/>
  <c r="V85" i="3" s="1"/>
  <c r="W84" i="3"/>
  <c r="W85" i="3" s="1"/>
  <c r="X84" i="3"/>
  <c r="X85" i="3" s="1"/>
  <c r="Y84" i="3"/>
  <c r="Y85" i="3" s="1"/>
  <c r="Z84" i="3"/>
  <c r="Z85" i="3" s="1"/>
  <c r="AA84" i="3"/>
  <c r="AA85" i="3" s="1"/>
  <c r="AB84" i="3"/>
  <c r="AB85" i="3" s="1"/>
  <c r="AC84" i="3"/>
  <c r="AC85" i="3" s="1"/>
  <c r="AD84" i="3"/>
  <c r="AD85" i="3" s="1"/>
  <c r="AE84" i="3"/>
  <c r="AE85" i="3" s="1"/>
  <c r="AF84" i="3"/>
  <c r="AF85" i="3" s="1"/>
  <c r="AG84" i="3"/>
  <c r="AG85" i="3" s="1"/>
  <c r="D84" i="3"/>
  <c r="E74" i="3"/>
  <c r="E75" i="3" s="1"/>
  <c r="F74" i="3"/>
  <c r="F75" i="3" s="1"/>
  <c r="G74" i="3"/>
  <c r="G75" i="3" s="1"/>
  <c r="H74" i="3"/>
  <c r="H75" i="3" s="1"/>
  <c r="I74" i="3"/>
  <c r="I75" i="3" s="1"/>
  <c r="J74" i="3"/>
  <c r="J75" i="3" s="1"/>
  <c r="K74" i="3"/>
  <c r="K75" i="3" s="1"/>
  <c r="L74" i="3"/>
  <c r="L75" i="3" s="1"/>
  <c r="M74" i="3"/>
  <c r="M75" i="3" s="1"/>
  <c r="N74" i="3"/>
  <c r="N75" i="3" s="1"/>
  <c r="O74" i="3"/>
  <c r="O75" i="3" s="1"/>
  <c r="P74" i="3"/>
  <c r="P75" i="3" s="1"/>
  <c r="Q74" i="3"/>
  <c r="Q75" i="3" s="1"/>
  <c r="R74" i="3"/>
  <c r="R75" i="3" s="1"/>
  <c r="S74" i="3"/>
  <c r="S75" i="3" s="1"/>
  <c r="T74" i="3"/>
  <c r="T75" i="3" s="1"/>
  <c r="U74" i="3"/>
  <c r="U75" i="3" s="1"/>
  <c r="V74" i="3"/>
  <c r="V75" i="3" s="1"/>
  <c r="W74" i="3"/>
  <c r="W75" i="3" s="1"/>
  <c r="X74" i="3"/>
  <c r="X75" i="3" s="1"/>
  <c r="Y74" i="3"/>
  <c r="Y75" i="3" s="1"/>
  <c r="Z74" i="3"/>
  <c r="Z75" i="3" s="1"/>
  <c r="AA74" i="3"/>
  <c r="AA75" i="3" s="1"/>
  <c r="AB74" i="3"/>
  <c r="AB75" i="3" s="1"/>
  <c r="AC74" i="3"/>
  <c r="AC75" i="3" s="1"/>
  <c r="AD74" i="3"/>
  <c r="AD75" i="3" s="1"/>
  <c r="AE74" i="3"/>
  <c r="AE75" i="3" s="1"/>
  <c r="AF74" i="3"/>
  <c r="AF75" i="3" s="1"/>
  <c r="AG74" i="3"/>
  <c r="AG75" i="3" s="1"/>
  <c r="D74" i="3"/>
  <c r="AG24" i="3"/>
  <c r="AG25" i="3" s="1"/>
  <c r="AH24" i="3"/>
  <c r="AH25" i="3" s="1"/>
  <c r="E64" i="3"/>
  <c r="E65" i="3" s="1"/>
  <c r="F64" i="3"/>
  <c r="F65" i="3" s="1"/>
  <c r="G64" i="3"/>
  <c r="G65" i="3" s="1"/>
  <c r="H64" i="3"/>
  <c r="H65" i="3" s="1"/>
  <c r="I64" i="3"/>
  <c r="I65" i="3" s="1"/>
  <c r="J64" i="3"/>
  <c r="J65" i="3" s="1"/>
  <c r="K64" i="3"/>
  <c r="K65" i="3" s="1"/>
  <c r="L64" i="3"/>
  <c r="L65" i="3" s="1"/>
  <c r="M64" i="3"/>
  <c r="M65" i="3" s="1"/>
  <c r="N64" i="3"/>
  <c r="N65" i="3" s="1"/>
  <c r="O64" i="3"/>
  <c r="O65" i="3" s="1"/>
  <c r="P64" i="3"/>
  <c r="P65" i="3" s="1"/>
  <c r="Q64" i="3"/>
  <c r="Q65" i="3" s="1"/>
  <c r="R64" i="3"/>
  <c r="R65" i="3" s="1"/>
  <c r="S64" i="3"/>
  <c r="S65" i="3" s="1"/>
  <c r="T64" i="3"/>
  <c r="T65" i="3" s="1"/>
  <c r="U64" i="3"/>
  <c r="U65" i="3" s="1"/>
  <c r="V64" i="3"/>
  <c r="V65" i="3" s="1"/>
  <c r="W64" i="3"/>
  <c r="W65" i="3" s="1"/>
  <c r="X64" i="3"/>
  <c r="X65" i="3" s="1"/>
  <c r="Y64" i="3"/>
  <c r="Y65" i="3" s="1"/>
  <c r="Z64" i="3"/>
  <c r="Z65" i="3" s="1"/>
  <c r="AA64" i="3"/>
  <c r="AA65" i="3" s="1"/>
  <c r="AB64" i="3"/>
  <c r="AB65" i="3" s="1"/>
  <c r="AC64" i="3"/>
  <c r="AC65" i="3" s="1"/>
  <c r="AD64" i="3"/>
  <c r="AD65" i="3" s="1"/>
  <c r="AE64" i="3"/>
  <c r="AE65" i="3" s="1"/>
  <c r="AF64" i="3"/>
  <c r="AF65" i="3" s="1"/>
  <c r="AG64" i="3"/>
  <c r="AG65" i="3" s="1"/>
  <c r="D64" i="3"/>
  <c r="E54" i="3"/>
  <c r="E55" i="3" s="1"/>
  <c r="F54" i="3"/>
  <c r="F55" i="3" s="1"/>
  <c r="G54" i="3"/>
  <c r="G55" i="3" s="1"/>
  <c r="H54" i="3"/>
  <c r="H55" i="3" s="1"/>
  <c r="I54" i="3"/>
  <c r="I55" i="3" s="1"/>
  <c r="J54" i="3"/>
  <c r="J55" i="3" s="1"/>
  <c r="K54" i="3"/>
  <c r="K55" i="3" s="1"/>
  <c r="L54" i="3"/>
  <c r="L55" i="3" s="1"/>
  <c r="M54" i="3"/>
  <c r="M55" i="3" s="1"/>
  <c r="N54" i="3"/>
  <c r="N55" i="3" s="1"/>
  <c r="O54" i="3"/>
  <c r="O55" i="3" s="1"/>
  <c r="P54" i="3"/>
  <c r="P55" i="3" s="1"/>
  <c r="Q54" i="3"/>
  <c r="Q55" i="3" s="1"/>
  <c r="R54" i="3"/>
  <c r="R55" i="3" s="1"/>
  <c r="S54" i="3"/>
  <c r="S55" i="3" s="1"/>
  <c r="T54" i="3"/>
  <c r="T55" i="3" s="1"/>
  <c r="U54" i="3"/>
  <c r="U55" i="3" s="1"/>
  <c r="V54" i="3"/>
  <c r="V55" i="3" s="1"/>
  <c r="W54" i="3"/>
  <c r="W55" i="3" s="1"/>
  <c r="X54" i="3"/>
  <c r="X55" i="3" s="1"/>
  <c r="Y54" i="3"/>
  <c r="Y55" i="3" s="1"/>
  <c r="Z54" i="3"/>
  <c r="Z55" i="3" s="1"/>
  <c r="AA54" i="3"/>
  <c r="AA55" i="3" s="1"/>
  <c r="AB54" i="3"/>
  <c r="AB55" i="3" s="1"/>
  <c r="AC54" i="3"/>
  <c r="AC55" i="3" s="1"/>
  <c r="AD54" i="3"/>
  <c r="AD55" i="3" s="1"/>
  <c r="AE54" i="3"/>
  <c r="AE55" i="3" s="1"/>
  <c r="AF54" i="3"/>
  <c r="AF55" i="3" s="1"/>
  <c r="AG54" i="3"/>
  <c r="AG55" i="3" s="1"/>
  <c r="AH54" i="3"/>
  <c r="AH55" i="3" s="1"/>
  <c r="D54" i="3"/>
  <c r="E44" i="3"/>
  <c r="E45" i="3" s="1"/>
  <c r="F44" i="3"/>
  <c r="F45" i="3" s="1"/>
  <c r="G44" i="3"/>
  <c r="G45" i="3" s="1"/>
  <c r="H44" i="3"/>
  <c r="H45" i="3" s="1"/>
  <c r="I44" i="3"/>
  <c r="I45" i="3" s="1"/>
  <c r="J44" i="3"/>
  <c r="J45" i="3" s="1"/>
  <c r="K44" i="3"/>
  <c r="K45" i="3" s="1"/>
  <c r="L44" i="3"/>
  <c r="L45" i="3" s="1"/>
  <c r="M44" i="3"/>
  <c r="M45" i="3" s="1"/>
  <c r="N44" i="3"/>
  <c r="N45" i="3" s="1"/>
  <c r="O44" i="3"/>
  <c r="O45" i="3" s="1"/>
  <c r="P44" i="3"/>
  <c r="P45" i="3" s="1"/>
  <c r="Q44" i="3"/>
  <c r="Q45" i="3" s="1"/>
  <c r="R44" i="3"/>
  <c r="R45" i="3" s="1"/>
  <c r="S44" i="3"/>
  <c r="S45" i="3" s="1"/>
  <c r="T44" i="3"/>
  <c r="T45" i="3" s="1"/>
  <c r="U44" i="3"/>
  <c r="U45" i="3" s="1"/>
  <c r="V44" i="3"/>
  <c r="V45" i="3" s="1"/>
  <c r="W44" i="3"/>
  <c r="W45" i="3" s="1"/>
  <c r="X44" i="3"/>
  <c r="X45" i="3" s="1"/>
  <c r="Y44" i="3"/>
  <c r="Y45" i="3" s="1"/>
  <c r="Z44" i="3"/>
  <c r="Z45" i="3" s="1"/>
  <c r="AA44" i="3"/>
  <c r="AA45" i="3" s="1"/>
  <c r="AB44" i="3"/>
  <c r="AB45" i="3" s="1"/>
  <c r="AC44" i="3"/>
  <c r="AC45" i="3" s="1"/>
  <c r="AD44" i="3"/>
  <c r="AD45" i="3" s="1"/>
  <c r="AE44" i="3"/>
  <c r="AE45" i="3" s="1"/>
  <c r="AF44" i="3"/>
  <c r="AF45" i="3" s="1"/>
  <c r="AG44" i="3"/>
  <c r="AG45" i="3" s="1"/>
  <c r="AH44" i="3"/>
  <c r="AH45" i="3" s="1"/>
  <c r="D44" i="3"/>
  <c r="D34" i="3"/>
  <c r="D24" i="3"/>
  <c r="D25" i="3" s="1"/>
  <c r="AJ123" i="3"/>
  <c r="AJ113" i="3"/>
  <c r="AJ103" i="3"/>
  <c r="AJ93" i="3"/>
  <c r="AJ83" i="3"/>
  <c r="AJ73" i="3"/>
  <c r="AJ63" i="3"/>
  <c r="AJ53" i="3"/>
  <c r="AJ43" i="3"/>
  <c r="AJ33" i="3"/>
  <c r="AJ23" i="3"/>
  <c r="AJ13" i="3"/>
  <c r="D75" i="3" l="1"/>
  <c r="AN81" i="3" s="1"/>
  <c r="D95" i="3"/>
  <c r="AN101" i="3" s="1"/>
  <c r="D55" i="3"/>
  <c r="AN61" i="3" s="1"/>
  <c r="D35" i="3"/>
  <c r="AN41" i="3" s="1"/>
  <c r="D65" i="3"/>
  <c r="AN71" i="3" s="1"/>
  <c r="D45" i="3"/>
  <c r="AN51" i="3" s="1"/>
  <c r="D85" i="3"/>
  <c r="AN91" i="3" s="1"/>
  <c r="E34" i="3"/>
  <c r="E35" i="3" s="1"/>
  <c r="F34" i="3"/>
  <c r="F35" i="3" s="1"/>
  <c r="G34" i="3"/>
  <c r="G35" i="3" s="1"/>
  <c r="H34" i="3"/>
  <c r="H35" i="3" s="1"/>
  <c r="I34" i="3"/>
  <c r="I35" i="3" s="1"/>
  <c r="J34" i="3"/>
  <c r="J35" i="3" s="1"/>
  <c r="K34" i="3"/>
  <c r="K35" i="3" s="1"/>
  <c r="L34" i="3"/>
  <c r="L35" i="3" s="1"/>
  <c r="M34" i="3"/>
  <c r="M35" i="3" s="1"/>
  <c r="N34" i="3"/>
  <c r="N35" i="3" s="1"/>
  <c r="O34" i="3"/>
  <c r="O35" i="3" s="1"/>
  <c r="P34" i="3"/>
  <c r="P35" i="3" s="1"/>
  <c r="Q34" i="3"/>
  <c r="Q35" i="3" s="1"/>
  <c r="R34" i="3"/>
  <c r="R35" i="3" s="1"/>
  <c r="S34" i="3"/>
  <c r="S35" i="3" s="1"/>
  <c r="T34" i="3"/>
  <c r="T35" i="3" s="1"/>
  <c r="U34" i="3"/>
  <c r="U35" i="3" s="1"/>
  <c r="V34" i="3"/>
  <c r="V35" i="3" s="1"/>
  <c r="W34" i="3"/>
  <c r="W35" i="3" s="1"/>
  <c r="X34" i="3"/>
  <c r="X35" i="3" s="1"/>
  <c r="Y34" i="3"/>
  <c r="Y35" i="3" s="1"/>
  <c r="Z34" i="3"/>
  <c r="Z35" i="3" s="1"/>
  <c r="AA34" i="3"/>
  <c r="AA35" i="3" s="1"/>
  <c r="AB34" i="3"/>
  <c r="AB35" i="3" s="1"/>
  <c r="AC34" i="3"/>
  <c r="AC35" i="3" s="1"/>
  <c r="AD34" i="3"/>
  <c r="AD35" i="3" s="1"/>
  <c r="AE34" i="3"/>
  <c r="AE35" i="3" s="1"/>
  <c r="AF34" i="3"/>
  <c r="AF35" i="3" s="1"/>
  <c r="AG34" i="3"/>
  <c r="AG35" i="3" s="1"/>
  <c r="AL39" i="3"/>
  <c r="AL37" i="3"/>
  <c r="AL36" i="3"/>
  <c r="AL34" i="3"/>
  <c r="E24" i="3"/>
  <c r="E25" i="3" s="1"/>
  <c r="F24" i="3"/>
  <c r="F25" i="3" s="1"/>
  <c r="G24" i="3"/>
  <c r="H24" i="3"/>
  <c r="H25" i="3" s="1"/>
  <c r="I24" i="3"/>
  <c r="I25" i="3" s="1"/>
  <c r="J24" i="3"/>
  <c r="J25" i="3" s="1"/>
  <c r="K24" i="3"/>
  <c r="K25" i="3" s="1"/>
  <c r="L24" i="3"/>
  <c r="L25" i="3" s="1"/>
  <c r="M24" i="3"/>
  <c r="M25" i="3" s="1"/>
  <c r="N24" i="3"/>
  <c r="N25" i="3" s="1"/>
  <c r="O24" i="3"/>
  <c r="O25" i="3" s="1"/>
  <c r="P24" i="3"/>
  <c r="P25" i="3" s="1"/>
  <c r="Q24" i="3"/>
  <c r="Q25" i="3" s="1"/>
  <c r="R24" i="3"/>
  <c r="R25" i="3" s="1"/>
  <c r="S24" i="3"/>
  <c r="S25" i="3" s="1"/>
  <c r="T24" i="3"/>
  <c r="T25" i="3" s="1"/>
  <c r="U24" i="3"/>
  <c r="U25" i="3" s="1"/>
  <c r="V24" i="3"/>
  <c r="V25" i="3" s="1"/>
  <c r="W24" i="3"/>
  <c r="W25" i="3" s="1"/>
  <c r="X24" i="3"/>
  <c r="X25" i="3" s="1"/>
  <c r="Y24" i="3"/>
  <c r="Y25" i="3" s="1"/>
  <c r="Z24" i="3"/>
  <c r="Z25" i="3" s="1"/>
  <c r="AA24" i="3"/>
  <c r="AA25" i="3" s="1"/>
  <c r="AB24" i="3"/>
  <c r="AB25" i="3" s="1"/>
  <c r="AC24" i="3"/>
  <c r="AC25" i="3" s="1"/>
  <c r="AD24" i="3"/>
  <c r="AD25" i="3" s="1"/>
  <c r="AE24" i="3"/>
  <c r="AE25" i="3" s="1"/>
  <c r="AF24" i="3"/>
  <c r="AF25" i="3" s="1"/>
  <c r="AL29" i="3"/>
  <c r="AL27" i="3"/>
  <c r="AL26" i="3"/>
  <c r="AL24" i="3"/>
  <c r="AL129" i="3"/>
  <c r="AL127" i="3"/>
  <c r="AL126" i="3"/>
  <c r="AL130" i="3" s="1"/>
  <c r="AL119" i="3"/>
  <c r="AL116" i="3"/>
  <c r="AL118" i="3" s="1"/>
  <c r="AL109" i="3"/>
  <c r="AL107" i="3"/>
  <c r="AL106" i="3"/>
  <c r="AL104" i="3"/>
  <c r="AL99" i="3"/>
  <c r="AL97" i="3"/>
  <c r="AL96" i="3"/>
  <c r="AL94" i="3"/>
  <c r="AL89" i="3"/>
  <c r="AL87" i="3"/>
  <c r="AL86" i="3"/>
  <c r="AL84" i="3"/>
  <c r="AL79" i="3"/>
  <c r="AL77" i="3"/>
  <c r="AL4" i="3"/>
  <c r="AL69" i="3"/>
  <c r="AL67" i="3"/>
  <c r="AL66" i="3"/>
  <c r="AL64" i="3"/>
  <c r="AL59" i="3"/>
  <c r="AL57" i="3"/>
  <c r="AL56" i="3"/>
  <c r="AL54" i="3"/>
  <c r="G25" i="3" l="1"/>
  <c r="AN31" i="3" s="1"/>
  <c r="AL120" i="3"/>
  <c r="AN120" i="3" s="1"/>
  <c r="AL28" i="3"/>
  <c r="AN28" i="3" s="1"/>
  <c r="AL88" i="3"/>
  <c r="AN88" i="3" s="1"/>
  <c r="AL78" i="3"/>
  <c r="AN78" i="3" s="1"/>
  <c r="AL90" i="3"/>
  <c r="AN90" i="3" s="1"/>
  <c r="AL80" i="3"/>
  <c r="AN80" i="3" s="1"/>
  <c r="AL68" i="3"/>
  <c r="AN68" i="3" s="1"/>
  <c r="AL70" i="3"/>
  <c r="AN70" i="3" s="1"/>
  <c r="AL100" i="3"/>
  <c r="AN100" i="3" s="1"/>
  <c r="AL128" i="3"/>
  <c r="AN128" i="3" s="1"/>
  <c r="AL58" i="3"/>
  <c r="AN58" i="3" s="1"/>
  <c r="AL60" i="3"/>
  <c r="AN60" i="3" s="1"/>
  <c r="AN118" i="3"/>
  <c r="AL108" i="3"/>
  <c r="AN108" i="3" s="1"/>
  <c r="AN130" i="3"/>
  <c r="AL98" i="3"/>
  <c r="AN98" i="3" s="1"/>
  <c r="AL110" i="3"/>
  <c r="AN110" i="3" s="1"/>
  <c r="AL40" i="3"/>
  <c r="AN40" i="3" s="1"/>
  <c r="AL38" i="3"/>
  <c r="AN38" i="3" s="1"/>
  <c r="AL30" i="3"/>
  <c r="AN30" i="3" s="1"/>
  <c r="E14" i="3"/>
  <c r="F14" i="3"/>
  <c r="F15" i="3" s="1"/>
  <c r="G14" i="3"/>
  <c r="G15" i="3" s="1"/>
  <c r="H14" i="3"/>
  <c r="H15" i="3" s="1"/>
  <c r="I14" i="3"/>
  <c r="I15" i="3" s="1"/>
  <c r="J14" i="3"/>
  <c r="J15" i="3" s="1"/>
  <c r="K14" i="3"/>
  <c r="K15" i="3" s="1"/>
  <c r="L14" i="3"/>
  <c r="L15" i="3" s="1"/>
  <c r="M14" i="3"/>
  <c r="M15" i="3" s="1"/>
  <c r="N14" i="3"/>
  <c r="N15" i="3" s="1"/>
  <c r="O14" i="3"/>
  <c r="O15" i="3" s="1"/>
  <c r="P14" i="3"/>
  <c r="P15" i="3" s="1"/>
  <c r="Q14" i="3"/>
  <c r="Q15" i="3" s="1"/>
  <c r="R14" i="3"/>
  <c r="R15" i="3" s="1"/>
  <c r="S14" i="3"/>
  <c r="S15" i="3" s="1"/>
  <c r="T14" i="3"/>
  <c r="T15" i="3" s="1"/>
  <c r="U14" i="3"/>
  <c r="U15" i="3" s="1"/>
  <c r="V14" i="3"/>
  <c r="V15" i="3" s="1"/>
  <c r="W14" i="3"/>
  <c r="W15" i="3" s="1"/>
  <c r="X14" i="3"/>
  <c r="X15" i="3" s="1"/>
  <c r="Y14" i="3"/>
  <c r="Y15" i="3" s="1"/>
  <c r="Z14" i="3"/>
  <c r="Z15" i="3" s="1"/>
  <c r="AA14" i="3"/>
  <c r="AA15" i="3" s="1"/>
  <c r="AB14" i="3"/>
  <c r="AB15" i="3" s="1"/>
  <c r="AC14" i="3"/>
  <c r="AC15" i="3" s="1"/>
  <c r="AD14" i="3"/>
  <c r="AD15" i="3" s="1"/>
  <c r="AE14" i="3"/>
  <c r="AE15" i="3" s="1"/>
  <c r="AF14" i="3"/>
  <c r="AF15" i="3" s="1"/>
  <c r="AG14" i="3"/>
  <c r="AG15" i="3" s="1"/>
  <c r="AN21" i="3" l="1"/>
  <c r="E15" i="3"/>
  <c r="AL49" i="3"/>
  <c r="AL9" i="3" s="1"/>
  <c r="AL47" i="3"/>
  <c r="AL46" i="3"/>
  <c r="AL44" i="3"/>
  <c r="AL48" i="3" l="1"/>
  <c r="AN48" i="3" s="1"/>
  <c r="AL50" i="3"/>
  <c r="AN50" i="3" s="1"/>
  <c r="AL16" i="3"/>
  <c r="AL5" i="3" s="1"/>
  <c r="AL17" i="3"/>
  <c r="AL7" i="3" s="1"/>
  <c r="AL14" i="3"/>
  <c r="AL6" i="3" l="1"/>
  <c r="AL20" i="3"/>
  <c r="AN20" i="3" s="1"/>
  <c r="AL18" i="3"/>
  <c r="AN18" i="3" s="1"/>
  <c r="AL10" i="3" l="1"/>
  <c r="AN10" i="3" s="1"/>
  <c r="AL8" i="3"/>
  <c r="AN8" i="3" s="1"/>
</calcChain>
</file>

<file path=xl/sharedStrings.xml><?xml version="1.0" encoding="utf-8"?>
<sst xmlns="http://schemas.openxmlformats.org/spreadsheetml/2006/main" count="867" uniqueCount="31">
  <si>
    <t>日</t>
    <rPh sb="0" eb="1">
      <t>ニチ</t>
    </rPh>
    <phoneticPr fontId="2"/>
  </si>
  <si>
    <t>対象期間</t>
    <rPh sb="0" eb="4">
      <t>タイショウキカン</t>
    </rPh>
    <phoneticPr fontId="2"/>
  </si>
  <si>
    <t>判定</t>
    <rPh sb="0" eb="2">
      <t>ハンテイ</t>
    </rPh>
    <phoneticPr fontId="2"/>
  </si>
  <si>
    <t>計画</t>
    <rPh sb="0" eb="2">
      <t>ケイカク</t>
    </rPh>
    <phoneticPr fontId="2"/>
  </si>
  <si>
    <t>実施</t>
    <rPh sb="0" eb="2">
      <t>ジッシ</t>
    </rPh>
    <phoneticPr fontId="2"/>
  </si>
  <si>
    <t>曜日</t>
    <rPh sb="0" eb="2">
      <t>ヨウビ</t>
    </rPh>
    <phoneticPr fontId="2"/>
  </si>
  <si>
    <t>休</t>
  </si>
  <si>
    <t>閉所日数</t>
    <rPh sb="0" eb="2">
      <t>ヘイショ</t>
    </rPh>
    <rPh sb="2" eb="4">
      <t>ニッスウ</t>
    </rPh>
    <phoneticPr fontId="2"/>
  </si>
  <si>
    <t>対象期間外</t>
    <rPh sb="0" eb="5">
      <t>タイショウキカンガイ</t>
    </rPh>
    <phoneticPr fontId="2"/>
  </si>
  <si>
    <t>計画・実施報告書</t>
    <rPh sb="0" eb="2">
      <t>ケイカク</t>
    </rPh>
    <rPh sb="3" eb="5">
      <t>ジッシ</t>
    </rPh>
    <rPh sb="5" eb="8">
      <t>ホウコクショ</t>
    </rPh>
    <phoneticPr fontId="2"/>
  </si>
  <si>
    <t>工事名</t>
    <rPh sb="0" eb="2">
      <t>コウジ</t>
    </rPh>
    <rPh sb="2" eb="3">
      <t>メイ</t>
    </rPh>
    <phoneticPr fontId="2"/>
  </si>
  <si>
    <t>工期</t>
    <rPh sb="0" eb="2">
      <t>コウキ</t>
    </rPh>
    <phoneticPr fontId="2"/>
  </si>
  <si>
    <t>～</t>
    <phoneticPr fontId="2"/>
  </si>
  <si>
    <t>閉所率</t>
    <rPh sb="0" eb="2">
      <t>ヘイショ</t>
    </rPh>
    <rPh sb="2" eb="3">
      <t>リツ</t>
    </rPh>
    <phoneticPr fontId="2"/>
  </si>
  <si>
    <t>%</t>
    <phoneticPr fontId="2"/>
  </si>
  <si>
    <t>１．工事条件</t>
    <phoneticPr fontId="2"/>
  </si>
  <si>
    <t>※数字のみ記入ください。</t>
    <rPh sb="1" eb="3">
      <t>スウジ</t>
    </rPh>
    <rPh sb="5" eb="7">
      <t>キニュウ</t>
    </rPh>
    <phoneticPr fontId="2"/>
  </si>
  <si>
    <t>※必要のない月は非表示にしてください。</t>
    <rPh sb="1" eb="3">
      <t>ヒツヨウ</t>
    </rPh>
    <rPh sb="6" eb="7">
      <t>ツキ</t>
    </rPh>
    <rPh sb="8" eb="11">
      <t>ヒヒョウジ</t>
    </rPh>
    <phoneticPr fontId="2"/>
  </si>
  <si>
    <t>対象</t>
    <rPh sb="0" eb="2">
      <t>タイショウ</t>
    </rPh>
    <phoneticPr fontId="2"/>
  </si>
  <si>
    <t>2．確認表</t>
    <rPh sb="2" eb="5">
      <t>カクニンヒョウ</t>
    </rPh>
    <phoneticPr fontId="2"/>
  </si>
  <si>
    <t>計算用</t>
    <rPh sb="0" eb="3">
      <t>ケイサンヨウ</t>
    </rPh>
    <phoneticPr fontId="2"/>
  </si>
  <si>
    <t>通期</t>
    <rPh sb="0" eb="2">
      <t>ツウキ</t>
    </rPh>
    <phoneticPr fontId="2"/>
  </si>
  <si>
    <t>○○○○工事</t>
    <rPh sb="4" eb="6">
      <t>コウジ</t>
    </rPh>
    <phoneticPr fontId="2"/>
  </si>
  <si>
    <t>【記入例】計画・実施報告書</t>
    <rPh sb="1" eb="4">
      <t>キニュウレイ</t>
    </rPh>
    <rPh sb="5" eb="7">
      <t>ケイカク</t>
    </rPh>
    <rPh sb="8" eb="10">
      <t>ジッシ</t>
    </rPh>
    <rPh sb="10" eb="13">
      <t>ホウコクショ</t>
    </rPh>
    <phoneticPr fontId="2"/>
  </si>
  <si>
    <t>夏休</t>
  </si>
  <si>
    <t>暦上の土日以上の閉所</t>
    <rPh sb="0" eb="1">
      <t>コヨミ</t>
    </rPh>
    <rPh sb="1" eb="2">
      <t>ジョウ</t>
    </rPh>
    <rPh sb="3" eb="5">
      <t>ドニチ</t>
    </rPh>
    <rPh sb="5" eb="7">
      <t>イジョウ</t>
    </rPh>
    <rPh sb="8" eb="10">
      <t>ヘイショ</t>
    </rPh>
    <phoneticPr fontId="2"/>
  </si>
  <si>
    <t>年間日数</t>
    <rPh sb="0" eb="2">
      <t>ネンカン</t>
    </rPh>
    <rPh sb="2" eb="4">
      <t>ニッスウ</t>
    </rPh>
    <phoneticPr fontId="2"/>
  </si>
  <si>
    <t>年間対象期間外日数</t>
    <rPh sb="0" eb="2">
      <t>ネンカン</t>
    </rPh>
    <rPh sb="2" eb="7">
      <t>タイショウキカンガイ</t>
    </rPh>
    <rPh sb="7" eb="9">
      <t>ニッスウ</t>
    </rPh>
    <phoneticPr fontId="2"/>
  </si>
  <si>
    <t>対象期間日数</t>
    <rPh sb="0" eb="4">
      <t>タイショウキカン</t>
    </rPh>
    <rPh sb="4" eb="6">
      <t>ニッスウ</t>
    </rPh>
    <phoneticPr fontId="2"/>
  </si>
  <si>
    <t>－</t>
  </si>
  <si>
    <t>月間日数</t>
    <rPh sb="0" eb="2">
      <t>ゲッカン</t>
    </rPh>
    <rPh sb="2" eb="4">
      <t>ニッスウ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</si>
</sst>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%"/>
    <numFmt numFmtId="177" formatCode="[$-411]ge\.m\.d;@"/>
    <numFmt numFmtId="178" formatCode="0.0_ ;[Red]\-0.0\ "/>
    <numFmt numFmtId="179" formatCode="[$-411]ggge&quot;年&quot;m&quot;月&quot;d&quot;日&quot;;@"/>
    <numFmt numFmtId="180" formatCode="0\ &quot;月&quot;"/>
    <numFmt numFmtId="181" formatCode="&quot;令和&quot;\ 0\ &quot;年度&quot;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9E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FF0000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auto="1"/>
      </bottom>
      <diagonal/>
    </border>
    <border>
      <left/>
      <right/>
      <top style="thin">
        <color rgb="FFFF0000"/>
      </top>
      <bottom style="thin">
        <color auto="1"/>
      </bottom>
      <diagonal/>
    </border>
    <border>
      <left/>
      <right style="thin">
        <color auto="1"/>
      </right>
      <top style="thin">
        <color rgb="FFFF0000"/>
      </top>
      <bottom style="thin">
        <color auto="1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FF0000"/>
      </bottom>
      <diagonal/>
    </border>
    <border>
      <left/>
      <right style="thin">
        <color auto="1"/>
      </right>
      <top style="thin">
        <color auto="1"/>
      </top>
      <bottom style="thin">
        <color rgb="FFFF0000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178" fontId="0" fillId="0" borderId="3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14" fontId="0" fillId="0" borderId="0" xfId="0" applyNumberFormat="1">
      <alignment vertical="center"/>
    </xf>
    <xf numFmtId="180" fontId="0" fillId="0" borderId="1" xfId="0" applyNumberFormat="1" applyBorder="1" applyAlignment="1">
      <alignment horizontal="center" vertical="center"/>
    </xf>
    <xf numFmtId="177" fontId="0" fillId="0" borderId="7" xfId="0" applyNumberFormat="1" applyBorder="1" applyAlignment="1">
      <alignment vertical="center"/>
    </xf>
    <xf numFmtId="0" fontId="1" fillId="2" borderId="0" xfId="0" applyFont="1" applyFill="1">
      <alignment vertical="center"/>
    </xf>
    <xf numFmtId="0" fontId="1" fillId="2" borderId="2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9" fontId="0" fillId="0" borderId="8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Fill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>
      <alignment vertical="center"/>
    </xf>
    <xf numFmtId="178" fontId="0" fillId="0" borderId="28" xfId="0" applyNumberFormat="1" applyBorder="1">
      <alignment vertical="center"/>
    </xf>
    <xf numFmtId="176" fontId="0" fillId="0" borderId="29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 textRotation="255" shrinkToFit="1"/>
    </xf>
    <xf numFmtId="0" fontId="0" fillId="3" borderId="5" xfId="0" applyFill="1" applyBorder="1" applyAlignment="1">
      <alignment horizontal="center" vertical="center" textRotation="255" shrinkToFit="1"/>
    </xf>
    <xf numFmtId="181" fontId="0" fillId="3" borderId="3" xfId="0" applyNumberFormat="1" applyFill="1" applyBorder="1" applyAlignment="1">
      <alignment horizontal="center" vertical="center"/>
    </xf>
    <xf numFmtId="181" fontId="0" fillId="3" borderId="7" xfId="0" applyNumberFormat="1" applyFill="1" applyBorder="1" applyAlignment="1">
      <alignment horizontal="center" vertical="center"/>
    </xf>
    <xf numFmtId="181" fontId="0" fillId="3" borderId="4" xfId="0" applyNumberFormat="1" applyFill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180" fontId="0" fillId="0" borderId="3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80" fontId="0" fillId="0" borderId="24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9" xfId="0" applyFill="1" applyBorder="1" applyAlignment="1">
      <alignment vertical="center"/>
    </xf>
    <xf numFmtId="0" fontId="0" fillId="0" borderId="19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179" fontId="0" fillId="3" borderId="1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13" xfId="0" applyFill="1" applyBorder="1" applyAlignment="1">
      <alignment horizontal="center" vertical="center" textRotation="255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1">
    <cellStyle name="標準" xfId="0" builtinId="0"/>
  </cellStyles>
  <dxfs count="7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9E7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339087</xdr:colOff>
      <xdr:row>1</xdr:row>
      <xdr:rowOff>217715</xdr:rowOff>
    </xdr:from>
    <xdr:to>
      <xdr:col>9</xdr:col>
      <xdr:colOff>176893</xdr:colOff>
      <xdr:row>4</xdr:row>
      <xdr:rowOff>190501</xdr:rowOff>
    </xdr:to>
    <xdr:sp macro="" textlink="">
      <xdr:nvSpPr>
        <xdr:cNvPr id="4" name="角丸四角形吹き出し 3"/>
        <xdr:cNvSpPr/>
      </xdr:nvSpPr>
      <xdr:spPr>
        <a:xfrm>
          <a:off x="869766" y="544286"/>
          <a:ext cx="2287091" cy="693965"/>
        </a:xfrm>
        <a:prstGeom prst="wedgeRoundRectCallout">
          <a:avLst>
            <a:gd name="adj1" fmla="val -11682"/>
            <a:gd name="adj2" fmla="val 6903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①工期：西暦で記入します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例：</a:t>
          </a:r>
          <a:r>
            <a:rPr kumimoji="1" lang="en-US" altLang="ja-JP" sz="1100">
              <a:solidFill>
                <a:srgbClr val="0070C0"/>
              </a:solidFill>
            </a:rPr>
            <a:t>2024/4/1</a:t>
          </a:r>
        </a:p>
      </xdr:txBody>
    </xdr:sp>
    <xdr:clientData/>
  </xdr:twoCellAnchor>
  <xdr:twoCellAnchor>
    <xdr:from>
      <xdr:col>8</xdr:col>
      <xdr:colOff>240393</xdr:colOff>
      <xdr:row>18</xdr:row>
      <xdr:rowOff>27215</xdr:rowOff>
    </xdr:from>
    <xdr:to>
      <xdr:col>29</xdr:col>
      <xdr:colOff>173182</xdr:colOff>
      <xdr:row>21</xdr:row>
      <xdr:rowOff>136072</xdr:rowOff>
    </xdr:to>
    <xdr:sp macro="" textlink="">
      <xdr:nvSpPr>
        <xdr:cNvPr id="5" name="角丸四角形吹き出し 4"/>
        <xdr:cNvSpPr/>
      </xdr:nvSpPr>
      <xdr:spPr>
        <a:xfrm>
          <a:off x="2872757" y="3993079"/>
          <a:ext cx="5388016" cy="680357"/>
        </a:xfrm>
        <a:prstGeom prst="wedgeRoundRectCallout">
          <a:avLst>
            <a:gd name="adj1" fmla="val -42672"/>
            <a:gd name="adj2" fmla="val -7951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③対象期間外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対象期間外（工事着手日前及び工事完成日後）</a:t>
          </a:r>
          <a:r>
            <a:rPr kumimoji="1" lang="ja-JP" altLang="en-US" sz="1100">
              <a:solidFill>
                <a:srgbClr val="0070C0"/>
              </a:solidFill>
            </a:rPr>
            <a:t>の日にちは「－」を選択します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17</xdr:col>
      <xdr:colOff>163285</xdr:colOff>
      <xdr:row>43</xdr:row>
      <xdr:rowOff>95251</xdr:rowOff>
    </xdr:from>
    <xdr:to>
      <xdr:col>34</xdr:col>
      <xdr:colOff>168088</xdr:colOff>
      <xdr:row>51</xdr:row>
      <xdr:rowOff>13608</xdr:rowOff>
    </xdr:to>
    <xdr:sp macro="" textlink="">
      <xdr:nvSpPr>
        <xdr:cNvPr id="8" name="角丸四角形吹き出し 7"/>
        <xdr:cNvSpPr/>
      </xdr:nvSpPr>
      <xdr:spPr>
        <a:xfrm>
          <a:off x="5261961" y="8656545"/>
          <a:ext cx="4576803" cy="1296681"/>
        </a:xfrm>
        <a:prstGeom prst="wedgeRoundRectCallout">
          <a:avLst>
            <a:gd name="adj1" fmla="val -53961"/>
            <a:gd name="adj2" fmla="val 10260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⑥対象期間外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「夏休」「冬休」「中止」「製作」を選択します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夏休（夏季休暇）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：</a:t>
          </a:r>
          <a:r>
            <a:rPr kumimoji="1" lang="en-US" altLang="ja-JP" sz="1100">
              <a:solidFill>
                <a:srgbClr val="0070C0"/>
              </a:solidFill>
            </a:rPr>
            <a:t>3</a:t>
          </a:r>
          <a:r>
            <a:rPr kumimoji="1" lang="ja-JP" altLang="en-US" sz="1100">
              <a:solidFill>
                <a:srgbClr val="0070C0"/>
              </a:solidFill>
            </a:rPr>
            <a:t>日間（</a:t>
          </a:r>
          <a:r>
            <a:rPr kumimoji="1" lang="en-US" altLang="ja-JP" sz="1100">
              <a:solidFill>
                <a:srgbClr val="0070C0"/>
              </a:solidFill>
            </a:rPr>
            <a:t>8/13</a:t>
          </a:r>
          <a:r>
            <a:rPr kumimoji="1" lang="ja-JP" altLang="en-US" sz="1100">
              <a:solidFill>
                <a:srgbClr val="0070C0"/>
              </a:solidFill>
            </a:rPr>
            <a:t>・</a:t>
          </a:r>
          <a:r>
            <a:rPr kumimoji="1" lang="en-US" altLang="ja-JP" sz="1100">
              <a:solidFill>
                <a:srgbClr val="0070C0"/>
              </a:solidFill>
            </a:rPr>
            <a:t>14</a:t>
          </a:r>
          <a:r>
            <a:rPr kumimoji="1" lang="ja-JP" altLang="en-US" sz="1100">
              <a:solidFill>
                <a:srgbClr val="0070C0"/>
              </a:solidFill>
            </a:rPr>
            <a:t>・</a:t>
          </a:r>
          <a:r>
            <a:rPr kumimoji="1" lang="en-US" altLang="ja-JP" sz="1100">
              <a:solidFill>
                <a:srgbClr val="0070C0"/>
              </a:solidFill>
            </a:rPr>
            <a:t>15</a:t>
          </a:r>
          <a:r>
            <a:rPr kumimoji="1" lang="ja-JP" altLang="en-US" sz="1100">
              <a:solidFill>
                <a:srgbClr val="0070C0"/>
              </a:solidFill>
            </a:rPr>
            <a:t>）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冬休（年末年始休暇）：</a:t>
          </a:r>
          <a:r>
            <a:rPr kumimoji="1" lang="en-US" altLang="ja-JP" sz="1100">
              <a:solidFill>
                <a:srgbClr val="0070C0"/>
              </a:solidFill>
            </a:rPr>
            <a:t>6</a:t>
          </a:r>
          <a:r>
            <a:rPr kumimoji="1" lang="ja-JP" altLang="en-US" sz="1100">
              <a:solidFill>
                <a:srgbClr val="0070C0"/>
              </a:solidFill>
            </a:rPr>
            <a:t>日間（</a:t>
          </a:r>
          <a:r>
            <a:rPr kumimoji="1" lang="en-US" altLang="ja-JP" sz="1100">
              <a:solidFill>
                <a:srgbClr val="0070C0"/>
              </a:solidFill>
            </a:rPr>
            <a:t>12/29</a:t>
          </a:r>
          <a:r>
            <a:rPr kumimoji="1" lang="ja-JP" altLang="en-US" sz="1100">
              <a:solidFill>
                <a:srgbClr val="0070C0"/>
              </a:solidFill>
            </a:rPr>
            <a:t>・</a:t>
          </a:r>
          <a:r>
            <a:rPr kumimoji="1" lang="en-US" altLang="ja-JP" sz="1100">
              <a:solidFill>
                <a:srgbClr val="0070C0"/>
              </a:solidFill>
            </a:rPr>
            <a:t>30</a:t>
          </a:r>
          <a:r>
            <a:rPr kumimoji="1" lang="ja-JP" altLang="en-US" sz="1100">
              <a:solidFill>
                <a:srgbClr val="0070C0"/>
              </a:solidFill>
            </a:rPr>
            <a:t>・</a:t>
          </a:r>
          <a:r>
            <a:rPr kumimoji="1" lang="en-US" altLang="ja-JP" sz="1100">
              <a:solidFill>
                <a:srgbClr val="0070C0"/>
              </a:solidFill>
            </a:rPr>
            <a:t>31</a:t>
          </a:r>
          <a:r>
            <a:rPr kumimoji="1" lang="ja-JP" altLang="en-US" sz="1100">
              <a:solidFill>
                <a:srgbClr val="0070C0"/>
              </a:solidFill>
            </a:rPr>
            <a:t>　</a:t>
          </a:r>
          <a:r>
            <a:rPr kumimoji="1" lang="en-US" altLang="ja-JP" sz="1100">
              <a:solidFill>
                <a:srgbClr val="0070C0"/>
              </a:solidFill>
            </a:rPr>
            <a:t>1/1</a:t>
          </a:r>
          <a:r>
            <a:rPr kumimoji="1" lang="ja-JP" altLang="en-US" sz="1100">
              <a:solidFill>
                <a:srgbClr val="0070C0"/>
              </a:solidFill>
            </a:rPr>
            <a:t>・</a:t>
          </a:r>
          <a:r>
            <a:rPr kumimoji="1" lang="en-US" altLang="ja-JP" sz="1100">
              <a:solidFill>
                <a:srgbClr val="0070C0"/>
              </a:solidFill>
            </a:rPr>
            <a:t>2</a:t>
          </a:r>
          <a:r>
            <a:rPr kumimoji="1" lang="ja-JP" altLang="en-US" sz="1100">
              <a:solidFill>
                <a:srgbClr val="0070C0"/>
              </a:solidFill>
            </a:rPr>
            <a:t>・</a:t>
          </a:r>
          <a:r>
            <a:rPr kumimoji="1" lang="en-US" altLang="ja-JP" sz="1100">
              <a:solidFill>
                <a:srgbClr val="0070C0"/>
              </a:solidFill>
            </a:rPr>
            <a:t>3</a:t>
          </a:r>
          <a:r>
            <a:rPr kumimoji="1" lang="ja-JP" altLang="en-US" sz="1100">
              <a:solidFill>
                <a:srgbClr val="0070C0"/>
              </a:solidFill>
            </a:rPr>
            <a:t>）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11</xdr:col>
      <xdr:colOff>24813</xdr:colOff>
      <xdr:row>9</xdr:row>
      <xdr:rowOff>105656</xdr:rowOff>
    </xdr:from>
    <xdr:to>
      <xdr:col>26</xdr:col>
      <xdr:colOff>54428</xdr:colOff>
      <xdr:row>13</xdr:row>
      <xdr:rowOff>95251</xdr:rowOff>
    </xdr:to>
    <xdr:sp macro="" textlink="">
      <xdr:nvSpPr>
        <xdr:cNvPr id="10" name="角丸四角形吹き出し 9"/>
        <xdr:cNvSpPr/>
      </xdr:nvSpPr>
      <xdr:spPr>
        <a:xfrm>
          <a:off x="3549063" y="2378049"/>
          <a:ext cx="4111758" cy="901273"/>
        </a:xfrm>
        <a:prstGeom prst="wedgeRoundRectCallout">
          <a:avLst>
            <a:gd name="adj1" fmla="val -62441"/>
            <a:gd name="adj2" fmla="val -6187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②対象：年度（数字のみ）を記入します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例：記入「</a:t>
          </a:r>
          <a:r>
            <a:rPr kumimoji="1" lang="en-US" altLang="ja-JP" sz="1100">
              <a:solidFill>
                <a:srgbClr val="0070C0"/>
              </a:solidFill>
            </a:rPr>
            <a:t>6</a:t>
          </a:r>
          <a:r>
            <a:rPr kumimoji="1" lang="ja-JP" altLang="en-US" sz="1100">
              <a:solidFill>
                <a:srgbClr val="0070C0"/>
              </a:solidFill>
            </a:rPr>
            <a:t>」　→　表示「令和</a:t>
          </a:r>
          <a:r>
            <a:rPr kumimoji="1" lang="en-US" altLang="ja-JP" sz="1100">
              <a:solidFill>
                <a:srgbClr val="0070C0"/>
              </a:solidFill>
            </a:rPr>
            <a:t>6</a:t>
          </a:r>
          <a:r>
            <a:rPr kumimoji="1" lang="ja-JP" altLang="en-US" sz="1100">
              <a:solidFill>
                <a:srgbClr val="0070C0"/>
              </a:solidFill>
            </a:rPr>
            <a:t>年度」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</a:t>
          </a:r>
          <a:r>
            <a:rPr kumimoji="1" lang="en-US" altLang="ja-JP" sz="1100">
              <a:solidFill>
                <a:srgbClr val="0070C0"/>
              </a:solidFill>
            </a:rPr>
            <a:t>※</a:t>
          </a:r>
          <a:r>
            <a:rPr kumimoji="1" lang="ja-JP" altLang="en-US" sz="1100">
              <a:solidFill>
                <a:srgbClr val="0070C0"/>
              </a:solidFill>
            </a:rPr>
            <a:t>カレンダーの曜日が自動入力されます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19</xdr:col>
      <xdr:colOff>86591</xdr:colOff>
      <xdr:row>61</xdr:row>
      <xdr:rowOff>0</xdr:rowOff>
    </xdr:from>
    <xdr:to>
      <xdr:col>35</xdr:col>
      <xdr:colOff>18555</xdr:colOff>
      <xdr:row>66</xdr:row>
      <xdr:rowOff>95250</xdr:rowOff>
    </xdr:to>
    <xdr:sp macro="" textlink="">
      <xdr:nvSpPr>
        <xdr:cNvPr id="12" name="角丸四角形吹き出し 11"/>
        <xdr:cNvSpPr/>
      </xdr:nvSpPr>
      <xdr:spPr>
        <a:xfrm>
          <a:off x="5576455" y="11949545"/>
          <a:ext cx="4036373" cy="1013114"/>
        </a:xfrm>
        <a:prstGeom prst="wedgeRoundRectCallout">
          <a:avLst>
            <a:gd name="adj1" fmla="val -58301"/>
            <a:gd name="adj2" fmla="val -5012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⑦計画・実施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対象期間外（夏休、冬休、中止、製作、その他）は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カウントしないため、計画、実施は「空欄」とします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9</xdr:col>
      <xdr:colOff>86592</xdr:colOff>
      <xdr:row>31</xdr:row>
      <xdr:rowOff>34636</xdr:rowOff>
    </xdr:from>
    <xdr:to>
      <xdr:col>24</xdr:col>
      <xdr:colOff>226374</xdr:colOff>
      <xdr:row>36</xdr:row>
      <xdr:rowOff>129887</xdr:rowOff>
    </xdr:to>
    <xdr:sp macro="" textlink="">
      <xdr:nvSpPr>
        <xdr:cNvPr id="13" name="角丸四角形吹き出し 12"/>
        <xdr:cNvSpPr/>
      </xdr:nvSpPr>
      <xdr:spPr>
        <a:xfrm>
          <a:off x="2978728" y="6373091"/>
          <a:ext cx="4036373" cy="1013114"/>
        </a:xfrm>
        <a:prstGeom prst="wedgeRoundRectCallout">
          <a:avLst>
            <a:gd name="adj1" fmla="val -58301"/>
            <a:gd name="adj2" fmla="val -5012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④計画、実施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対象期間外（夏休、冬休、中止、製作、その他）は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カウントしないため、計画、実施は「空欄」とします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26</xdr:col>
      <xdr:colOff>13650</xdr:colOff>
      <xdr:row>31</xdr:row>
      <xdr:rowOff>43599</xdr:rowOff>
    </xdr:from>
    <xdr:to>
      <xdr:col>38</xdr:col>
      <xdr:colOff>13650</xdr:colOff>
      <xdr:row>36</xdr:row>
      <xdr:rowOff>138850</xdr:rowOff>
    </xdr:to>
    <xdr:sp macro="" textlink="">
      <xdr:nvSpPr>
        <xdr:cNvPr id="14" name="角丸四角形吹き出し 13"/>
        <xdr:cNvSpPr/>
      </xdr:nvSpPr>
      <xdr:spPr>
        <a:xfrm>
          <a:off x="7535038" y="6247175"/>
          <a:ext cx="4007224" cy="982757"/>
        </a:xfrm>
        <a:prstGeom prst="wedgeRoundRectCallout">
          <a:avLst>
            <a:gd name="adj1" fmla="val -32558"/>
            <a:gd name="adj2" fmla="val -7063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⑤計画、実施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計画：予定の現場閉所日に「休」を選択します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実施：実施した現場閉所日に「休」を選択します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40</xdr:col>
      <xdr:colOff>190500</xdr:colOff>
      <xdr:row>31</xdr:row>
      <xdr:rowOff>123825</xdr:rowOff>
    </xdr:from>
    <xdr:to>
      <xdr:col>51</xdr:col>
      <xdr:colOff>190499</xdr:colOff>
      <xdr:row>58</xdr:row>
      <xdr:rowOff>145677</xdr:rowOff>
    </xdr:to>
    <xdr:sp macro="" textlink="">
      <xdr:nvSpPr>
        <xdr:cNvPr id="15" name="正方形/長方形 14"/>
        <xdr:cNvSpPr/>
      </xdr:nvSpPr>
      <xdr:spPr>
        <a:xfrm>
          <a:off x="12640235" y="6365501"/>
          <a:ext cx="7519146" cy="499726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0070C0"/>
              </a:solidFill>
            </a:rPr>
            <a:t>【</a:t>
          </a:r>
          <a:r>
            <a:rPr kumimoji="1" lang="ja-JP" altLang="en-US" sz="1100">
              <a:solidFill>
                <a:srgbClr val="0070C0"/>
              </a:solidFill>
            </a:rPr>
            <a:t>月単位の判定</a:t>
          </a:r>
          <a:r>
            <a:rPr kumimoji="1" lang="en-US" altLang="ja-JP" sz="1100">
              <a:solidFill>
                <a:srgbClr val="0070C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１．判定の対象月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対象期間内の全ての月が判定の対象となります。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例：工事着手日</a:t>
          </a:r>
          <a:r>
            <a:rPr kumimoji="1" lang="en-US" altLang="ja-JP" sz="1100">
              <a:solidFill>
                <a:srgbClr val="0070C0"/>
              </a:solidFill>
            </a:rPr>
            <a:t>5</a:t>
          </a:r>
          <a:r>
            <a:rPr kumimoji="1" lang="ja-JP" altLang="en-US" sz="1100">
              <a:solidFill>
                <a:srgbClr val="0070C0"/>
              </a:solidFill>
            </a:rPr>
            <a:t>月</a:t>
          </a:r>
          <a:r>
            <a:rPr kumimoji="1" lang="en-US" altLang="ja-JP" sz="1100">
              <a:solidFill>
                <a:srgbClr val="0070C0"/>
              </a:solidFill>
            </a:rPr>
            <a:t>10</a:t>
          </a:r>
          <a:r>
            <a:rPr kumimoji="1" lang="ja-JP" altLang="en-US" sz="1100">
              <a:solidFill>
                <a:srgbClr val="0070C0"/>
              </a:solidFill>
            </a:rPr>
            <a:t>日～</a:t>
          </a:r>
          <a:r>
            <a:rPr kumimoji="1" lang="en-US" altLang="ja-JP" sz="1100">
              <a:solidFill>
                <a:srgbClr val="0070C0"/>
              </a:solidFill>
            </a:rPr>
            <a:t>9</a:t>
          </a:r>
          <a:r>
            <a:rPr kumimoji="1" lang="ja-JP" altLang="en-US" sz="1100">
              <a:solidFill>
                <a:srgbClr val="0070C0"/>
              </a:solidFill>
            </a:rPr>
            <a:t>月</a:t>
          </a:r>
          <a:r>
            <a:rPr kumimoji="1" lang="en-US" altLang="ja-JP" sz="1100">
              <a:solidFill>
                <a:srgbClr val="0070C0"/>
              </a:solidFill>
            </a:rPr>
            <a:t>30</a:t>
          </a:r>
          <a:r>
            <a:rPr kumimoji="1" lang="ja-JP" altLang="en-US" sz="1100">
              <a:solidFill>
                <a:srgbClr val="0070C0"/>
              </a:solidFill>
            </a:rPr>
            <a:t>日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　　</a:t>
          </a:r>
          <a:r>
            <a:rPr kumimoji="1" lang="en-US" altLang="ja-JP" sz="1100">
              <a:solidFill>
                <a:srgbClr val="0070C0"/>
              </a:solidFill>
            </a:rPr>
            <a:t>5</a:t>
          </a:r>
          <a:r>
            <a:rPr kumimoji="1" lang="ja-JP" altLang="en-US" sz="1100">
              <a:solidFill>
                <a:srgbClr val="0070C0"/>
              </a:solidFill>
            </a:rPr>
            <a:t>月・</a:t>
          </a:r>
          <a:r>
            <a:rPr kumimoji="1" lang="en-US" altLang="ja-JP" sz="1100">
              <a:solidFill>
                <a:srgbClr val="0070C0"/>
              </a:solidFill>
            </a:rPr>
            <a:t>6</a:t>
          </a:r>
          <a:r>
            <a:rPr kumimoji="1" lang="ja-JP" altLang="en-US" sz="1100">
              <a:solidFill>
                <a:srgbClr val="0070C0"/>
              </a:solidFill>
            </a:rPr>
            <a:t>月・</a:t>
          </a:r>
          <a:r>
            <a:rPr kumimoji="1" lang="en-US" altLang="ja-JP" sz="1100">
              <a:solidFill>
                <a:srgbClr val="0070C0"/>
              </a:solidFill>
            </a:rPr>
            <a:t>7</a:t>
          </a:r>
          <a:r>
            <a:rPr kumimoji="1" lang="ja-JP" altLang="en-US" sz="1100">
              <a:solidFill>
                <a:srgbClr val="0070C0"/>
              </a:solidFill>
            </a:rPr>
            <a:t>月・</a:t>
          </a:r>
          <a:r>
            <a:rPr kumimoji="1" lang="en-US" altLang="ja-JP" sz="1100">
              <a:solidFill>
                <a:srgbClr val="0070C0"/>
              </a:solidFill>
            </a:rPr>
            <a:t>8</a:t>
          </a:r>
          <a:r>
            <a:rPr kumimoji="1" lang="ja-JP" altLang="en-US" sz="1100">
              <a:solidFill>
                <a:srgbClr val="0070C0"/>
              </a:solidFill>
            </a:rPr>
            <a:t>月・</a:t>
          </a:r>
          <a:r>
            <a:rPr kumimoji="1" lang="en-US" altLang="ja-JP" sz="1100">
              <a:solidFill>
                <a:srgbClr val="0070C0"/>
              </a:solidFill>
            </a:rPr>
            <a:t>9</a:t>
          </a:r>
          <a:r>
            <a:rPr kumimoji="1" lang="ja-JP" altLang="en-US" sz="1100">
              <a:solidFill>
                <a:srgbClr val="0070C0"/>
              </a:solidFill>
            </a:rPr>
            <a:t>月が対象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２．月毎の判定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実施の現場閉所率が</a:t>
          </a:r>
          <a:r>
            <a:rPr kumimoji="1" lang="en-US" altLang="ja-JP" sz="1100">
              <a:solidFill>
                <a:srgbClr val="0070C0"/>
              </a:solidFill>
            </a:rPr>
            <a:t>28.5</a:t>
          </a:r>
          <a:r>
            <a:rPr kumimoji="1" lang="ja-JP" altLang="en-US" sz="1100">
              <a:solidFill>
                <a:srgbClr val="0070C0"/>
              </a:solidFill>
            </a:rPr>
            <a:t>％以上の場合、達成と判定します。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現場閉所率が</a:t>
          </a:r>
          <a:r>
            <a:rPr kumimoji="1" lang="en-US" altLang="ja-JP" sz="1100">
              <a:solidFill>
                <a:srgbClr val="0070C0"/>
              </a:solidFill>
            </a:rPr>
            <a:t>28.5</a:t>
          </a:r>
          <a:r>
            <a:rPr kumimoji="1" lang="ja-JP" altLang="en-US" sz="1100">
              <a:solidFill>
                <a:srgbClr val="0070C0"/>
              </a:solidFill>
            </a:rPr>
            <a:t>％未満であっても暦上の土日以上に閉所を行っている場合、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達成と判定します。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判定方法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・実施「</a:t>
          </a:r>
          <a:r>
            <a:rPr kumimoji="0" lang="en-US" altLang="ja-JP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　　　　　　　　　　　　　　→　達成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・実施「</a:t>
          </a:r>
          <a:r>
            <a:rPr kumimoji="0" lang="en-US" altLang="ja-JP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NG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」→暦上の土日以上の閉所「</a:t>
          </a:r>
          <a:r>
            <a:rPr kumimoji="0" lang="en-US" altLang="ja-JP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　達成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実施「</a:t>
          </a:r>
          <a:r>
            <a:rPr lang="en-US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NG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」→暦上の土日以上の閉所「</a:t>
          </a:r>
          <a:r>
            <a:rPr lang="en-US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NG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　</a:t>
          </a:r>
          <a:r>
            <a:rPr lang="ja-JP" altLang="en-US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未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達成</a:t>
          </a:r>
          <a:endParaRPr lang="en-US" altLang="ja-JP" sz="1100" b="0" i="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 b="0" i="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３．全ての月での判定（月単位の週休２日の判定）</a:t>
          </a:r>
          <a:endParaRPr lang="en-US" altLang="ja-JP" sz="1100" b="0" i="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対象期間内の月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毎に実施を判定し、全ての月で達成している場合、月単位の週休２日の達成と判定します。</a:t>
          </a:r>
          <a:endParaRPr kumimoji="1" lang="en-US" altLang="ja-JP" sz="11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en-US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   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   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   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</a:t>
          </a:r>
          <a:endParaRPr kumimoji="1" lang="en-US" altLang="ja-JP" sz="11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→　月単位の週休２日の達成</a:t>
          </a:r>
          <a:endParaRPr kumimoji="1" lang="en-US" altLang="ja-JP" sz="11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NG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　→　月単位の週休２日の未達成　→　（通期の週休２日の判定へ）</a:t>
          </a:r>
          <a:endParaRPr lang="ja-JP" altLang="ja-JP">
            <a:solidFill>
              <a:srgbClr val="0070C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rgbClr val="0070C0"/>
            </a:solidFill>
            <a:effectLst/>
          </a:endParaRPr>
        </a:p>
        <a:p>
          <a:pPr algn="l"/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40</xdr:col>
      <xdr:colOff>278110</xdr:colOff>
      <xdr:row>23</xdr:row>
      <xdr:rowOff>168089</xdr:rowOff>
    </xdr:from>
    <xdr:to>
      <xdr:col>46</xdr:col>
      <xdr:colOff>672354</xdr:colOff>
      <xdr:row>28</xdr:row>
      <xdr:rowOff>101364</xdr:rowOff>
    </xdr:to>
    <xdr:sp macro="" textlink="">
      <xdr:nvSpPr>
        <xdr:cNvPr id="19" name="角丸四角形吹き出し 18"/>
        <xdr:cNvSpPr/>
      </xdr:nvSpPr>
      <xdr:spPr>
        <a:xfrm>
          <a:off x="12727845" y="5031442"/>
          <a:ext cx="4495597" cy="740098"/>
        </a:xfrm>
        <a:prstGeom prst="wedgeRoundRectCallout">
          <a:avLst>
            <a:gd name="adj1" fmla="val -56242"/>
            <a:gd name="adj2" fmla="val 1141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⑧実施状況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計画・実施まで入力が完了すると判定まで自動計算されます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40</xdr:col>
      <xdr:colOff>182349</xdr:colOff>
      <xdr:row>4</xdr:row>
      <xdr:rowOff>179293</xdr:rowOff>
    </xdr:from>
    <xdr:to>
      <xdr:col>51</xdr:col>
      <xdr:colOff>182348</xdr:colOff>
      <xdr:row>18</xdr:row>
      <xdr:rowOff>89646</xdr:rowOff>
    </xdr:to>
    <xdr:sp macro="" textlink="">
      <xdr:nvSpPr>
        <xdr:cNvPr id="20" name="正方形/長方形 19"/>
        <xdr:cNvSpPr/>
      </xdr:nvSpPr>
      <xdr:spPr>
        <a:xfrm>
          <a:off x="12607431" y="1210234"/>
          <a:ext cx="7593105" cy="275216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0070C0"/>
              </a:solidFill>
            </a:rPr>
            <a:t>【</a:t>
          </a:r>
          <a:r>
            <a:rPr kumimoji="1" lang="ja-JP" altLang="en-US" sz="1100">
              <a:solidFill>
                <a:srgbClr val="0070C0"/>
              </a:solidFill>
            </a:rPr>
            <a:t>通期の判定</a:t>
          </a:r>
          <a:r>
            <a:rPr kumimoji="1" lang="en-US" altLang="ja-JP" sz="1100">
              <a:solidFill>
                <a:srgbClr val="0070C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１．判定の対象</a:t>
          </a:r>
          <a:endParaRPr kumimoji="1" lang="en-US" altLang="ja-JP" sz="1100">
            <a:solidFill>
              <a:srgbClr val="0070C0"/>
            </a:solidFill>
          </a:endParaRPr>
        </a:p>
        <a:p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対象期間となる工事着手日から工事完成日までの期間。</a:t>
          </a:r>
          <a:endParaRPr lang="ja-JP" altLang="ja-JP">
            <a:solidFill>
              <a:srgbClr val="0070C0"/>
            </a:solidFill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例：工事着手日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5/10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～工事完成日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9/30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（うち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7/13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7/15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は夏季休暇で対象期間外）</a:t>
          </a:r>
          <a:endParaRPr lang="ja-JP" altLang="ja-JP">
            <a:solidFill>
              <a:srgbClr val="0070C0"/>
            </a:solidFill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　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141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日が対象期間日数　　</a:t>
          </a:r>
          <a:endParaRPr lang="ja-JP" altLang="ja-JP">
            <a:solidFill>
              <a:srgbClr val="0070C0"/>
            </a:solidFill>
            <a:effectLst/>
          </a:endParaRPr>
        </a:p>
        <a:p>
          <a:pPr algn="l"/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２．通期の判定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実施の現場閉所率が</a:t>
          </a:r>
          <a:r>
            <a:rPr kumimoji="1" lang="en-US" altLang="ja-JP" sz="1100">
              <a:solidFill>
                <a:srgbClr val="0070C0"/>
              </a:solidFill>
            </a:rPr>
            <a:t>28.5</a:t>
          </a:r>
          <a:r>
            <a:rPr kumimoji="1" lang="ja-JP" altLang="en-US" sz="1100">
              <a:solidFill>
                <a:srgbClr val="0070C0"/>
              </a:solidFill>
            </a:rPr>
            <a:t>％以上の場合、達成と判定します。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判定方法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・実施「</a:t>
          </a:r>
          <a:r>
            <a:rPr kumimoji="0" lang="en-US" altLang="ja-JP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　通期の週休２日の達成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実施「</a:t>
          </a:r>
          <a:r>
            <a:rPr lang="en-US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NG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　</a:t>
          </a:r>
          <a:r>
            <a:rPr lang="ja-JP" altLang="en-US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通期の週休２日の未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達成</a:t>
          </a:r>
          <a:endParaRPr lang="ja-JP" altLang="ja-JP">
            <a:solidFill>
              <a:srgbClr val="0070C0"/>
            </a:solidFill>
            <a:effectLst/>
          </a:endParaRPr>
        </a:p>
        <a:p>
          <a:pPr algn="l"/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40</xdr:col>
      <xdr:colOff>268941</xdr:colOff>
      <xdr:row>1</xdr:row>
      <xdr:rowOff>11205</xdr:rowOff>
    </xdr:from>
    <xdr:to>
      <xdr:col>46</xdr:col>
      <xdr:colOff>663185</xdr:colOff>
      <xdr:row>4</xdr:row>
      <xdr:rowOff>56539</xdr:rowOff>
    </xdr:to>
    <xdr:sp macro="" textlink="">
      <xdr:nvSpPr>
        <xdr:cNvPr id="22" name="角丸四角形吹き出し 21"/>
        <xdr:cNvSpPr/>
      </xdr:nvSpPr>
      <xdr:spPr>
        <a:xfrm>
          <a:off x="12718676" y="336176"/>
          <a:ext cx="4495597" cy="740098"/>
        </a:xfrm>
        <a:prstGeom prst="wedgeRoundRectCallout">
          <a:avLst>
            <a:gd name="adj1" fmla="val -55993"/>
            <a:gd name="adj2" fmla="val 4926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⑨実施状況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計画・実施まで入力が完了すると判定まで自動計算されます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131"/>
  <sheetViews>
    <sheetView tabSelected="1" view="pageBreakPreview" topLeftCell="A29" zoomScale="85" zoomScaleNormal="70" zoomScaleSheetLayoutView="85" workbookViewId="0">
      <selection activeCell="AJ124" sqref="AJ124:AK124"/>
    </sheetView>
  </sheetViews>
  <sheetFormatPr defaultColWidth="9" defaultRowHeight="18" outlineLevelRow="1" x14ac:dyDescent="0.45"/>
  <cols>
    <col min="1" max="1" width="4.59765625" customWidth="1"/>
    <col min="2" max="2" width="2.3984375" customWidth="1"/>
    <col min="3" max="3" width="10.59765625" customWidth="1"/>
    <col min="4" max="34" width="3.5" customWidth="1"/>
    <col min="35" max="35" width="2.59765625" customWidth="1"/>
    <col min="36" max="36" width="6.59765625" customWidth="1"/>
    <col min="37" max="37" width="8.59765625" customWidth="1"/>
    <col min="38" max="38" width="6.59765625" customWidth="1"/>
    <col min="39" max="39" width="5.19921875" customWidth="1"/>
    <col min="40" max="40" width="6.59765625" customWidth="1"/>
  </cols>
  <sheetData>
    <row r="1" spans="2:40" ht="26.4" x14ac:dyDescent="0.45">
      <c r="B1" s="59" t="s">
        <v>23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3" spans="2:40" ht="18.75" customHeight="1" x14ac:dyDescent="0.45">
      <c r="B3" t="s">
        <v>15</v>
      </c>
      <c r="P3" s="11"/>
      <c r="AJ3" s="60" t="s">
        <v>21</v>
      </c>
      <c r="AK3" s="61"/>
      <c r="AL3" s="61"/>
      <c r="AM3" s="62"/>
      <c r="AN3" s="37" t="s">
        <v>2</v>
      </c>
    </row>
    <row r="4" spans="2:40" ht="18.149999999999999" customHeight="1" x14ac:dyDescent="0.45">
      <c r="P4" s="11"/>
      <c r="AJ4" s="64" t="s">
        <v>26</v>
      </c>
      <c r="AK4" s="56"/>
      <c r="AL4" s="5">
        <f>AL14+AL24+AL34+AL44+AL54+AL64+AL74+AL84+AL94+AL104+AL114+AL124</f>
        <v>365</v>
      </c>
      <c r="AM4" s="33" t="s">
        <v>0</v>
      </c>
      <c r="AN4" s="38"/>
    </row>
    <row r="5" spans="2:40" ht="18.75" customHeight="1" x14ac:dyDescent="0.45">
      <c r="C5" s="31" t="s">
        <v>10</v>
      </c>
      <c r="D5" s="63" t="s">
        <v>22</v>
      </c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AF5" s="2"/>
      <c r="AJ5" s="65" t="s">
        <v>27</v>
      </c>
      <c r="AK5" s="66"/>
      <c r="AL5" s="5">
        <f>AL16+AL26+AL36+AL46+AL56+AL66+AL76+AL86+AL96+AL106+AL116+AL126</f>
        <v>224</v>
      </c>
      <c r="AM5" s="33" t="s">
        <v>0</v>
      </c>
      <c r="AN5" s="38"/>
    </row>
    <row r="6" spans="2:40" ht="18.75" customHeight="1" x14ac:dyDescent="0.45"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4"/>
      <c r="AJ6" s="64" t="s">
        <v>28</v>
      </c>
      <c r="AK6" s="56"/>
      <c r="AL6" s="5">
        <f>AL4-AL5</f>
        <v>141</v>
      </c>
      <c r="AM6" s="36" t="s">
        <v>0</v>
      </c>
      <c r="AN6" s="38"/>
    </row>
    <row r="7" spans="2:40" ht="18.75" customHeight="1" x14ac:dyDescent="0.45">
      <c r="C7" s="31" t="s">
        <v>11</v>
      </c>
      <c r="D7" s="67">
        <v>45383</v>
      </c>
      <c r="E7" s="67"/>
      <c r="F7" s="67"/>
      <c r="G7" s="67"/>
      <c r="H7" s="67"/>
      <c r="I7" s="67"/>
      <c r="J7" s="67"/>
      <c r="K7" s="5"/>
      <c r="L7" s="13" t="s">
        <v>12</v>
      </c>
      <c r="M7" s="17"/>
      <c r="N7" s="67">
        <v>45565</v>
      </c>
      <c r="O7" s="67"/>
      <c r="P7" s="67"/>
      <c r="Q7" s="67"/>
      <c r="R7" s="67"/>
      <c r="S7" s="67"/>
      <c r="T7" s="67"/>
      <c r="U7" s="67"/>
      <c r="AA7" s="2"/>
      <c r="AJ7" s="51" t="s">
        <v>3</v>
      </c>
      <c r="AK7" s="1" t="s">
        <v>7</v>
      </c>
      <c r="AL7" s="5">
        <f>AL17+AL27+AL37+AL47+AL57+AL67+AL77+AL87+AL97+AL107+AL117+AL127</f>
        <v>42</v>
      </c>
      <c r="AM7" s="33" t="s">
        <v>0</v>
      </c>
      <c r="AN7" s="38"/>
    </row>
    <row r="8" spans="2:40" ht="18.75" customHeight="1" x14ac:dyDescent="0.45">
      <c r="AJ8" s="51"/>
      <c r="AK8" s="1" t="s">
        <v>13</v>
      </c>
      <c r="AL8" s="6">
        <f>AL7/AL6*100</f>
        <v>29.787234042553191</v>
      </c>
      <c r="AM8" s="8" t="s">
        <v>14</v>
      </c>
      <c r="AN8" s="38" t="str">
        <f>IF(AL8&gt;=28.5,"OK","NG")</f>
        <v>OK</v>
      </c>
    </row>
    <row r="9" spans="2:40" ht="18.75" customHeight="1" x14ac:dyDescent="0.45">
      <c r="C9" s="31" t="s">
        <v>18</v>
      </c>
      <c r="D9" s="48">
        <v>6</v>
      </c>
      <c r="E9" s="49"/>
      <c r="F9" s="49"/>
      <c r="G9" s="49"/>
      <c r="H9" s="49"/>
      <c r="I9" s="50"/>
      <c r="L9" t="s">
        <v>16</v>
      </c>
      <c r="AJ9" s="51" t="s">
        <v>4</v>
      </c>
      <c r="AK9" s="1" t="s">
        <v>7</v>
      </c>
      <c r="AL9" s="5">
        <f>AL19+AL29+AL39+AL49+AL59+AL69+AL79+AL89+AL99+AL109+AL119+AL129</f>
        <v>42</v>
      </c>
      <c r="AM9" s="33" t="s">
        <v>0</v>
      </c>
      <c r="AN9" s="38"/>
    </row>
    <row r="10" spans="2:40" ht="18.75" customHeight="1" x14ac:dyDescent="0.45">
      <c r="AJ10" s="52"/>
      <c r="AK10" s="41" t="s">
        <v>13</v>
      </c>
      <c r="AL10" s="42">
        <f>AL9/AL6*100</f>
        <v>29.787234042553191</v>
      </c>
      <c r="AM10" s="43" t="s">
        <v>14</v>
      </c>
      <c r="AN10" s="40" t="str">
        <f>IF(AL10&gt;=28.5,"OK","NG")</f>
        <v>OK</v>
      </c>
    </row>
    <row r="11" spans="2:40" ht="18.75" customHeight="1" x14ac:dyDescent="0.45">
      <c r="B11" t="s">
        <v>19</v>
      </c>
      <c r="E11" t="s">
        <v>17</v>
      </c>
    </row>
    <row r="12" spans="2:40" ht="14.25" customHeight="1" x14ac:dyDescent="0.45"/>
    <row r="13" spans="2:40" x14ac:dyDescent="0.45">
      <c r="C13" s="12">
        <v>4</v>
      </c>
      <c r="D13" s="31">
        <v>1</v>
      </c>
      <c r="E13" s="31">
        <v>2</v>
      </c>
      <c r="F13" s="31">
        <v>3</v>
      </c>
      <c r="G13" s="31">
        <v>4</v>
      </c>
      <c r="H13" s="31">
        <v>5</v>
      </c>
      <c r="I13" s="31">
        <v>6</v>
      </c>
      <c r="J13" s="31">
        <v>7</v>
      </c>
      <c r="K13" s="31">
        <v>8</v>
      </c>
      <c r="L13" s="31">
        <v>9</v>
      </c>
      <c r="M13" s="31">
        <v>10</v>
      </c>
      <c r="N13" s="31">
        <v>11</v>
      </c>
      <c r="O13" s="31">
        <v>12</v>
      </c>
      <c r="P13" s="31">
        <v>13</v>
      </c>
      <c r="Q13" s="31">
        <v>14</v>
      </c>
      <c r="R13" s="31">
        <v>15</v>
      </c>
      <c r="S13" s="31">
        <v>16</v>
      </c>
      <c r="T13" s="31">
        <v>17</v>
      </c>
      <c r="U13" s="31">
        <v>18</v>
      </c>
      <c r="V13" s="31">
        <v>19</v>
      </c>
      <c r="W13" s="31">
        <v>20</v>
      </c>
      <c r="X13" s="31">
        <v>21</v>
      </c>
      <c r="Y13" s="31">
        <v>22</v>
      </c>
      <c r="Z13" s="31">
        <v>23</v>
      </c>
      <c r="AA13" s="31">
        <v>24</v>
      </c>
      <c r="AB13" s="31">
        <v>25</v>
      </c>
      <c r="AC13" s="31">
        <v>26</v>
      </c>
      <c r="AD13" s="31">
        <v>27</v>
      </c>
      <c r="AE13" s="31">
        <v>28</v>
      </c>
      <c r="AF13" s="31">
        <v>29</v>
      </c>
      <c r="AG13" s="31">
        <v>30</v>
      </c>
      <c r="AJ13" s="53">
        <f>C13</f>
        <v>4</v>
      </c>
      <c r="AK13" s="54"/>
      <c r="AL13" s="54"/>
      <c r="AM13" s="55"/>
      <c r="AN13" s="31" t="s">
        <v>2</v>
      </c>
    </row>
    <row r="14" spans="2:40" x14ac:dyDescent="0.45">
      <c r="C14" s="31" t="s">
        <v>5</v>
      </c>
      <c r="D14" s="10" t="str">
        <f>TEXT(DATE($D$9+118,$C$13,D13),"aaa")</f>
        <v>月</v>
      </c>
      <c r="E14" s="10" t="str">
        <f t="shared" ref="E14:AG14" si="0">TEXT(DATE($D$9+118,$C$13,E13),"aaa")</f>
        <v>火</v>
      </c>
      <c r="F14" s="10" t="str">
        <f t="shared" si="0"/>
        <v>水</v>
      </c>
      <c r="G14" s="10" t="str">
        <f t="shared" si="0"/>
        <v>木</v>
      </c>
      <c r="H14" s="10" t="str">
        <f t="shared" si="0"/>
        <v>金</v>
      </c>
      <c r="I14" s="10" t="str">
        <f t="shared" si="0"/>
        <v>土</v>
      </c>
      <c r="J14" s="10" t="str">
        <f t="shared" si="0"/>
        <v>日</v>
      </c>
      <c r="K14" s="10" t="str">
        <f t="shared" si="0"/>
        <v>月</v>
      </c>
      <c r="L14" s="10" t="str">
        <f t="shared" si="0"/>
        <v>火</v>
      </c>
      <c r="M14" s="10" t="str">
        <f t="shared" si="0"/>
        <v>水</v>
      </c>
      <c r="N14" s="10" t="str">
        <f t="shared" si="0"/>
        <v>木</v>
      </c>
      <c r="O14" s="10" t="str">
        <f t="shared" si="0"/>
        <v>金</v>
      </c>
      <c r="P14" s="10" t="str">
        <f t="shared" si="0"/>
        <v>土</v>
      </c>
      <c r="Q14" s="10" t="str">
        <f t="shared" si="0"/>
        <v>日</v>
      </c>
      <c r="R14" s="10" t="str">
        <f t="shared" si="0"/>
        <v>月</v>
      </c>
      <c r="S14" s="10" t="str">
        <f t="shared" si="0"/>
        <v>火</v>
      </c>
      <c r="T14" s="10" t="str">
        <f t="shared" si="0"/>
        <v>水</v>
      </c>
      <c r="U14" s="10" t="str">
        <f t="shared" si="0"/>
        <v>木</v>
      </c>
      <c r="V14" s="10" t="str">
        <f t="shared" si="0"/>
        <v>金</v>
      </c>
      <c r="W14" s="10" t="str">
        <f t="shared" si="0"/>
        <v>土</v>
      </c>
      <c r="X14" s="10" t="str">
        <f t="shared" si="0"/>
        <v>日</v>
      </c>
      <c r="Y14" s="10" t="str">
        <f t="shared" si="0"/>
        <v>月</v>
      </c>
      <c r="Z14" s="10" t="str">
        <f t="shared" si="0"/>
        <v>火</v>
      </c>
      <c r="AA14" s="10" t="str">
        <f t="shared" si="0"/>
        <v>水</v>
      </c>
      <c r="AB14" s="10" t="str">
        <f t="shared" si="0"/>
        <v>木</v>
      </c>
      <c r="AC14" s="10" t="str">
        <f t="shared" si="0"/>
        <v>金</v>
      </c>
      <c r="AD14" s="10" t="str">
        <f t="shared" si="0"/>
        <v>土</v>
      </c>
      <c r="AE14" s="10" t="str">
        <f t="shared" si="0"/>
        <v>日</v>
      </c>
      <c r="AF14" s="10" t="str">
        <f t="shared" si="0"/>
        <v>月</v>
      </c>
      <c r="AG14" s="10" t="str">
        <f t="shared" si="0"/>
        <v>火</v>
      </c>
      <c r="AJ14" s="56" t="s">
        <v>30</v>
      </c>
      <c r="AK14" s="56"/>
      <c r="AL14" s="5">
        <f>COUNT(D13:AH13)</f>
        <v>30</v>
      </c>
      <c r="AM14" s="33" t="s">
        <v>0</v>
      </c>
      <c r="AN14" s="31"/>
    </row>
    <row r="15" spans="2:40" hidden="1" outlineLevel="1" x14ac:dyDescent="0.45">
      <c r="C15" s="32" t="s">
        <v>20</v>
      </c>
      <c r="D15" s="30" t="str">
        <f>IF(D16="",D14,"")</f>
        <v/>
      </c>
      <c r="E15" s="30" t="str">
        <f t="shared" ref="E15:AG15" si="1">IF(E16="",E14,"")</f>
        <v/>
      </c>
      <c r="F15" s="30" t="str">
        <f t="shared" si="1"/>
        <v/>
      </c>
      <c r="G15" s="30" t="str">
        <f t="shared" si="1"/>
        <v/>
      </c>
      <c r="H15" s="30" t="str">
        <f t="shared" si="1"/>
        <v/>
      </c>
      <c r="I15" s="30" t="str">
        <f t="shared" si="1"/>
        <v/>
      </c>
      <c r="J15" s="30" t="str">
        <f t="shared" si="1"/>
        <v/>
      </c>
      <c r="K15" s="30" t="str">
        <f t="shared" si="1"/>
        <v/>
      </c>
      <c r="L15" s="30" t="str">
        <f t="shared" si="1"/>
        <v/>
      </c>
      <c r="M15" s="30" t="str">
        <f t="shared" si="1"/>
        <v/>
      </c>
      <c r="N15" s="30" t="str">
        <f t="shared" si="1"/>
        <v/>
      </c>
      <c r="O15" s="30" t="str">
        <f t="shared" si="1"/>
        <v/>
      </c>
      <c r="P15" s="30" t="str">
        <f t="shared" si="1"/>
        <v/>
      </c>
      <c r="Q15" s="30" t="str">
        <f t="shared" si="1"/>
        <v/>
      </c>
      <c r="R15" s="30" t="str">
        <f t="shared" si="1"/>
        <v/>
      </c>
      <c r="S15" s="30" t="str">
        <f t="shared" si="1"/>
        <v/>
      </c>
      <c r="T15" s="30" t="str">
        <f t="shared" si="1"/>
        <v/>
      </c>
      <c r="U15" s="30" t="str">
        <f t="shared" si="1"/>
        <v/>
      </c>
      <c r="V15" s="30" t="str">
        <f t="shared" si="1"/>
        <v/>
      </c>
      <c r="W15" s="30" t="str">
        <f t="shared" si="1"/>
        <v/>
      </c>
      <c r="X15" s="30" t="str">
        <f t="shared" si="1"/>
        <v/>
      </c>
      <c r="Y15" s="30" t="str">
        <f t="shared" si="1"/>
        <v/>
      </c>
      <c r="Z15" s="30" t="str">
        <f t="shared" si="1"/>
        <v/>
      </c>
      <c r="AA15" s="30" t="str">
        <f t="shared" si="1"/>
        <v/>
      </c>
      <c r="AB15" s="30" t="str">
        <f t="shared" si="1"/>
        <v/>
      </c>
      <c r="AC15" s="30" t="str">
        <f t="shared" si="1"/>
        <v/>
      </c>
      <c r="AD15" s="30" t="str">
        <f t="shared" si="1"/>
        <v/>
      </c>
      <c r="AE15" s="30" t="str">
        <f t="shared" si="1"/>
        <v/>
      </c>
      <c r="AF15" s="30" t="str">
        <f t="shared" si="1"/>
        <v/>
      </c>
      <c r="AG15" s="30" t="str">
        <f t="shared" si="1"/>
        <v/>
      </c>
      <c r="AJ15" s="34"/>
      <c r="AK15" s="34"/>
      <c r="AL15" s="5"/>
      <c r="AM15" s="33"/>
      <c r="AN15" s="31"/>
    </row>
    <row r="16" spans="2:40" ht="15" customHeight="1" collapsed="1" x14ac:dyDescent="0.45">
      <c r="C16" s="57" t="s">
        <v>8</v>
      </c>
      <c r="D16" s="46" t="s">
        <v>29</v>
      </c>
      <c r="E16" s="46" t="s">
        <v>29</v>
      </c>
      <c r="F16" s="46" t="s">
        <v>29</v>
      </c>
      <c r="G16" s="46" t="s">
        <v>29</v>
      </c>
      <c r="H16" s="46" t="s">
        <v>29</v>
      </c>
      <c r="I16" s="46" t="s">
        <v>29</v>
      </c>
      <c r="J16" s="46" t="s">
        <v>29</v>
      </c>
      <c r="K16" s="46" t="s">
        <v>29</v>
      </c>
      <c r="L16" s="46" t="s">
        <v>29</v>
      </c>
      <c r="M16" s="46" t="s">
        <v>29</v>
      </c>
      <c r="N16" s="46" t="s">
        <v>29</v>
      </c>
      <c r="O16" s="46" t="s">
        <v>29</v>
      </c>
      <c r="P16" s="46" t="s">
        <v>29</v>
      </c>
      <c r="Q16" s="46" t="s">
        <v>29</v>
      </c>
      <c r="R16" s="46" t="s">
        <v>29</v>
      </c>
      <c r="S16" s="46" t="s">
        <v>29</v>
      </c>
      <c r="T16" s="46" t="s">
        <v>29</v>
      </c>
      <c r="U16" s="46" t="s">
        <v>29</v>
      </c>
      <c r="V16" s="46" t="s">
        <v>29</v>
      </c>
      <c r="W16" s="46" t="s">
        <v>29</v>
      </c>
      <c r="X16" s="46" t="s">
        <v>29</v>
      </c>
      <c r="Y16" s="46" t="s">
        <v>29</v>
      </c>
      <c r="Z16" s="46" t="s">
        <v>29</v>
      </c>
      <c r="AA16" s="46" t="s">
        <v>29</v>
      </c>
      <c r="AB16" s="46" t="s">
        <v>29</v>
      </c>
      <c r="AC16" s="46" t="s">
        <v>29</v>
      </c>
      <c r="AD16" s="46" t="s">
        <v>29</v>
      </c>
      <c r="AE16" s="46" t="s">
        <v>29</v>
      </c>
      <c r="AF16" s="46" t="s">
        <v>29</v>
      </c>
      <c r="AG16" s="46" t="s">
        <v>29</v>
      </c>
      <c r="AJ16" s="70" t="s">
        <v>8</v>
      </c>
      <c r="AK16" s="70"/>
      <c r="AL16" s="5">
        <f>COUNTA(D16:AH17)</f>
        <v>30</v>
      </c>
      <c r="AM16" s="33" t="s">
        <v>0</v>
      </c>
      <c r="AN16" s="31"/>
    </row>
    <row r="17" spans="3:40" ht="15" customHeight="1" x14ac:dyDescent="0.45">
      <c r="C17" s="58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J17" s="70" t="s">
        <v>3</v>
      </c>
      <c r="AK17" s="1" t="s">
        <v>7</v>
      </c>
      <c r="AL17" s="5">
        <f>COUNTA(D18:AH19)</f>
        <v>0</v>
      </c>
      <c r="AM17" s="33" t="s">
        <v>0</v>
      </c>
      <c r="AN17" s="31"/>
    </row>
    <row r="18" spans="3:40" ht="15" customHeight="1" x14ac:dyDescent="0.45">
      <c r="C18" s="57" t="s">
        <v>3</v>
      </c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J18" s="70"/>
      <c r="AK18" s="1" t="s">
        <v>13</v>
      </c>
      <c r="AL18" s="6" t="e">
        <f>AL17/(AL14-AL16)*100</f>
        <v>#DIV/0!</v>
      </c>
      <c r="AM18" s="8" t="s">
        <v>14</v>
      </c>
      <c r="AN18" s="31" t="e">
        <f>IF(AL18&gt;=28.5,"OK","NG")</f>
        <v>#DIV/0!</v>
      </c>
    </row>
    <row r="19" spans="3:40" ht="15" customHeight="1" x14ac:dyDescent="0.45">
      <c r="C19" s="58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J19" s="70" t="s">
        <v>4</v>
      </c>
      <c r="AK19" s="1" t="s">
        <v>7</v>
      </c>
      <c r="AL19" s="5">
        <f>COUNTA(D20:AH21)</f>
        <v>0</v>
      </c>
      <c r="AM19" s="33" t="s">
        <v>0</v>
      </c>
      <c r="AN19" s="31"/>
    </row>
    <row r="20" spans="3:40" ht="15" customHeight="1" x14ac:dyDescent="0.45">
      <c r="C20" s="71" t="s">
        <v>4</v>
      </c>
      <c r="D20" s="68"/>
      <c r="E20" s="68"/>
      <c r="F20" s="68"/>
      <c r="G20" s="68"/>
      <c r="H20" s="68"/>
      <c r="I20" s="68"/>
      <c r="J20" s="68"/>
      <c r="K20" s="68"/>
      <c r="L20" s="68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8"/>
      <c r="AD20" s="63"/>
      <c r="AE20" s="63"/>
      <c r="AF20" s="63"/>
      <c r="AG20" s="63"/>
      <c r="AJ20" s="70"/>
      <c r="AK20" s="1" t="s">
        <v>13</v>
      </c>
      <c r="AL20" s="6" t="e">
        <f>AL19/(AL14-AL16)*100</f>
        <v>#DIV/0!</v>
      </c>
      <c r="AM20" s="8" t="s">
        <v>14</v>
      </c>
      <c r="AN20" s="31" t="e">
        <f>IF(AL20&gt;=28.5,"OK","NG")</f>
        <v>#DIV/0!</v>
      </c>
    </row>
    <row r="21" spans="3:40" ht="15" customHeight="1" x14ac:dyDescent="0.45">
      <c r="C21" s="71"/>
      <c r="D21" s="69"/>
      <c r="E21" s="69"/>
      <c r="F21" s="69"/>
      <c r="G21" s="69"/>
      <c r="H21" s="69"/>
      <c r="I21" s="69"/>
      <c r="J21" s="69"/>
      <c r="K21" s="69"/>
      <c r="L21" s="69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9"/>
      <c r="AD21" s="63"/>
      <c r="AE21" s="63"/>
      <c r="AF21" s="63"/>
      <c r="AG21" s="63"/>
      <c r="AJ21" s="71" t="s">
        <v>25</v>
      </c>
      <c r="AK21" s="71"/>
      <c r="AL21" s="71"/>
      <c r="AM21" s="71"/>
      <c r="AN21" s="31" t="str">
        <f>IF(COUNTIF(D20:AH21,"休")&gt;=COUNTIF(D15:AH15,"土")+COUNTIF(D15:AH15,"日"),"OK","NG")</f>
        <v>OK</v>
      </c>
    </row>
    <row r="22" spans="3:40" ht="13.5" customHeight="1" x14ac:dyDescent="0.45"/>
    <row r="23" spans="3:40" x14ac:dyDescent="0.45">
      <c r="C23" s="12">
        <v>5</v>
      </c>
      <c r="D23" s="31">
        <v>1</v>
      </c>
      <c r="E23" s="31">
        <v>2</v>
      </c>
      <c r="F23" s="31">
        <v>3</v>
      </c>
      <c r="G23" s="31">
        <v>4</v>
      </c>
      <c r="H23" s="31">
        <v>5</v>
      </c>
      <c r="I23" s="31">
        <v>6</v>
      </c>
      <c r="J23" s="31">
        <v>7</v>
      </c>
      <c r="K23" s="31">
        <v>8</v>
      </c>
      <c r="L23" s="31">
        <v>9</v>
      </c>
      <c r="M23" s="31">
        <v>10</v>
      </c>
      <c r="N23" s="31">
        <v>11</v>
      </c>
      <c r="O23" s="31">
        <v>12</v>
      </c>
      <c r="P23" s="31">
        <v>13</v>
      </c>
      <c r="Q23" s="31">
        <v>14</v>
      </c>
      <c r="R23" s="31">
        <v>15</v>
      </c>
      <c r="S23" s="31">
        <v>16</v>
      </c>
      <c r="T23" s="31">
        <v>17</v>
      </c>
      <c r="U23" s="31">
        <v>18</v>
      </c>
      <c r="V23" s="31">
        <v>19</v>
      </c>
      <c r="W23" s="31">
        <v>20</v>
      </c>
      <c r="X23" s="31">
        <v>21</v>
      </c>
      <c r="Y23" s="31">
        <v>22</v>
      </c>
      <c r="Z23" s="31">
        <v>23</v>
      </c>
      <c r="AA23" s="31">
        <v>24</v>
      </c>
      <c r="AB23" s="31">
        <v>25</v>
      </c>
      <c r="AC23" s="31">
        <v>26</v>
      </c>
      <c r="AD23" s="31">
        <v>27</v>
      </c>
      <c r="AE23" s="31">
        <v>28</v>
      </c>
      <c r="AF23" s="31">
        <v>29</v>
      </c>
      <c r="AG23" s="31">
        <v>30</v>
      </c>
      <c r="AH23" s="31">
        <v>31</v>
      </c>
      <c r="AJ23" s="60">
        <f>C23</f>
        <v>5</v>
      </c>
      <c r="AK23" s="61"/>
      <c r="AL23" s="61"/>
      <c r="AM23" s="62"/>
      <c r="AN23" s="37" t="s">
        <v>2</v>
      </c>
    </row>
    <row r="24" spans="3:40" x14ac:dyDescent="0.45">
      <c r="C24" s="31" t="s">
        <v>5</v>
      </c>
      <c r="D24" s="10" t="str">
        <f t="shared" ref="D24:AH24" si="2">TEXT(DATE($D$9+118,$C$23,D23),"aaa")</f>
        <v>水</v>
      </c>
      <c r="E24" s="10" t="str">
        <f t="shared" si="2"/>
        <v>木</v>
      </c>
      <c r="F24" s="10" t="str">
        <f t="shared" si="2"/>
        <v>金</v>
      </c>
      <c r="G24" s="10" t="str">
        <f t="shared" si="2"/>
        <v>土</v>
      </c>
      <c r="H24" s="10" t="str">
        <f t="shared" si="2"/>
        <v>日</v>
      </c>
      <c r="I24" s="10" t="str">
        <f t="shared" si="2"/>
        <v>月</v>
      </c>
      <c r="J24" s="10" t="str">
        <f t="shared" si="2"/>
        <v>火</v>
      </c>
      <c r="K24" s="10" t="str">
        <f t="shared" si="2"/>
        <v>水</v>
      </c>
      <c r="L24" s="10" t="str">
        <f t="shared" si="2"/>
        <v>木</v>
      </c>
      <c r="M24" s="10" t="str">
        <f t="shared" si="2"/>
        <v>金</v>
      </c>
      <c r="N24" s="10" t="str">
        <f t="shared" si="2"/>
        <v>土</v>
      </c>
      <c r="O24" s="10" t="str">
        <f t="shared" si="2"/>
        <v>日</v>
      </c>
      <c r="P24" s="10" t="str">
        <f t="shared" si="2"/>
        <v>月</v>
      </c>
      <c r="Q24" s="10" t="str">
        <f t="shared" si="2"/>
        <v>火</v>
      </c>
      <c r="R24" s="10" t="str">
        <f t="shared" si="2"/>
        <v>水</v>
      </c>
      <c r="S24" s="10" t="str">
        <f t="shared" si="2"/>
        <v>木</v>
      </c>
      <c r="T24" s="10" t="str">
        <f t="shared" si="2"/>
        <v>金</v>
      </c>
      <c r="U24" s="10" t="str">
        <f t="shared" si="2"/>
        <v>土</v>
      </c>
      <c r="V24" s="10" t="str">
        <f t="shared" si="2"/>
        <v>日</v>
      </c>
      <c r="W24" s="10" t="str">
        <f t="shared" si="2"/>
        <v>月</v>
      </c>
      <c r="X24" s="10" t="str">
        <f t="shared" si="2"/>
        <v>火</v>
      </c>
      <c r="Y24" s="10" t="str">
        <f t="shared" si="2"/>
        <v>水</v>
      </c>
      <c r="Z24" s="10" t="str">
        <f t="shared" si="2"/>
        <v>木</v>
      </c>
      <c r="AA24" s="10" t="str">
        <f t="shared" si="2"/>
        <v>金</v>
      </c>
      <c r="AB24" s="10" t="str">
        <f t="shared" si="2"/>
        <v>土</v>
      </c>
      <c r="AC24" s="10" t="str">
        <f t="shared" si="2"/>
        <v>日</v>
      </c>
      <c r="AD24" s="10" t="str">
        <f t="shared" si="2"/>
        <v>月</v>
      </c>
      <c r="AE24" s="10" t="str">
        <f t="shared" si="2"/>
        <v>火</v>
      </c>
      <c r="AF24" s="10" t="str">
        <f t="shared" si="2"/>
        <v>水</v>
      </c>
      <c r="AG24" s="10" t="str">
        <f t="shared" si="2"/>
        <v>木</v>
      </c>
      <c r="AH24" s="10" t="str">
        <f t="shared" si="2"/>
        <v>金</v>
      </c>
      <c r="AJ24" s="56" t="s">
        <v>30</v>
      </c>
      <c r="AK24" s="56"/>
      <c r="AL24" s="5">
        <f>COUNT(D23:AH23)</f>
        <v>31</v>
      </c>
      <c r="AM24" s="33" t="s">
        <v>0</v>
      </c>
      <c r="AN24" s="38"/>
    </row>
    <row r="25" spans="3:40" hidden="1" outlineLevel="1" x14ac:dyDescent="0.45">
      <c r="C25" s="32" t="s">
        <v>20</v>
      </c>
      <c r="D25" s="30" t="str">
        <f>IF(D26="",D24,"")</f>
        <v/>
      </c>
      <c r="E25" s="30" t="str">
        <f t="shared" ref="E25:AH25" si="3">IF(E26="",E24,"")</f>
        <v/>
      </c>
      <c r="F25" s="30" t="str">
        <f t="shared" si="3"/>
        <v/>
      </c>
      <c r="G25" s="30" t="str">
        <f t="shared" si="3"/>
        <v/>
      </c>
      <c r="H25" s="30" t="str">
        <f t="shared" si="3"/>
        <v/>
      </c>
      <c r="I25" s="30" t="str">
        <f t="shared" si="3"/>
        <v/>
      </c>
      <c r="J25" s="30" t="str">
        <f t="shared" si="3"/>
        <v/>
      </c>
      <c r="K25" s="30" t="str">
        <f t="shared" si="3"/>
        <v/>
      </c>
      <c r="L25" s="30" t="str">
        <f t="shared" si="3"/>
        <v/>
      </c>
      <c r="M25" s="30" t="str">
        <f t="shared" si="3"/>
        <v>金</v>
      </c>
      <c r="N25" s="30" t="str">
        <f t="shared" si="3"/>
        <v>土</v>
      </c>
      <c r="O25" s="30" t="str">
        <f t="shared" si="3"/>
        <v>日</v>
      </c>
      <c r="P25" s="30" t="str">
        <f t="shared" si="3"/>
        <v>月</v>
      </c>
      <c r="Q25" s="30" t="str">
        <f t="shared" si="3"/>
        <v>火</v>
      </c>
      <c r="R25" s="30" t="str">
        <f t="shared" si="3"/>
        <v>水</v>
      </c>
      <c r="S25" s="30" t="str">
        <f t="shared" si="3"/>
        <v>木</v>
      </c>
      <c r="T25" s="30" t="str">
        <f t="shared" si="3"/>
        <v>金</v>
      </c>
      <c r="U25" s="30" t="str">
        <f t="shared" si="3"/>
        <v>土</v>
      </c>
      <c r="V25" s="30" t="str">
        <f t="shared" si="3"/>
        <v>日</v>
      </c>
      <c r="W25" s="30" t="str">
        <f t="shared" si="3"/>
        <v>月</v>
      </c>
      <c r="X25" s="30" t="str">
        <f t="shared" si="3"/>
        <v>火</v>
      </c>
      <c r="Y25" s="30" t="str">
        <f t="shared" si="3"/>
        <v>水</v>
      </c>
      <c r="Z25" s="30" t="str">
        <f t="shared" si="3"/>
        <v>木</v>
      </c>
      <c r="AA25" s="30" t="str">
        <f t="shared" si="3"/>
        <v>金</v>
      </c>
      <c r="AB25" s="30" t="str">
        <f t="shared" si="3"/>
        <v>土</v>
      </c>
      <c r="AC25" s="30" t="str">
        <f t="shared" si="3"/>
        <v>日</v>
      </c>
      <c r="AD25" s="30" t="str">
        <f t="shared" si="3"/>
        <v>月</v>
      </c>
      <c r="AE25" s="30" t="str">
        <f t="shared" si="3"/>
        <v>火</v>
      </c>
      <c r="AF25" s="30" t="str">
        <f t="shared" si="3"/>
        <v>水</v>
      </c>
      <c r="AG25" s="30" t="str">
        <f t="shared" si="3"/>
        <v>木</v>
      </c>
      <c r="AH25" s="30" t="str">
        <f t="shared" si="3"/>
        <v>金</v>
      </c>
      <c r="AJ25" s="39"/>
      <c r="AK25" s="34"/>
      <c r="AL25" s="5"/>
      <c r="AM25" s="33"/>
      <c r="AN25" s="38"/>
    </row>
    <row r="26" spans="3:40" ht="15" customHeight="1" collapsed="1" x14ac:dyDescent="0.45">
      <c r="C26" s="57" t="s">
        <v>8</v>
      </c>
      <c r="D26" s="46" t="s">
        <v>29</v>
      </c>
      <c r="E26" s="46" t="s">
        <v>29</v>
      </c>
      <c r="F26" s="46" t="s">
        <v>29</v>
      </c>
      <c r="G26" s="46" t="s">
        <v>29</v>
      </c>
      <c r="H26" s="46" t="s">
        <v>29</v>
      </c>
      <c r="I26" s="46" t="s">
        <v>29</v>
      </c>
      <c r="J26" s="46" t="s">
        <v>29</v>
      </c>
      <c r="K26" s="46" t="s">
        <v>29</v>
      </c>
      <c r="L26" s="46" t="s">
        <v>29</v>
      </c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J26" s="51" t="s">
        <v>8</v>
      </c>
      <c r="AK26" s="70"/>
      <c r="AL26" s="5">
        <f>COUNTA(D26:AH27)</f>
        <v>9</v>
      </c>
      <c r="AM26" s="33" t="s">
        <v>0</v>
      </c>
      <c r="AN26" s="38"/>
    </row>
    <row r="27" spans="3:40" ht="15" customHeight="1" x14ac:dyDescent="0.45">
      <c r="C27" s="58"/>
      <c r="D27" s="72"/>
      <c r="E27" s="72"/>
      <c r="F27" s="72"/>
      <c r="G27" s="72"/>
      <c r="H27" s="72"/>
      <c r="I27" s="72"/>
      <c r="J27" s="72"/>
      <c r="K27" s="72"/>
      <c r="L27" s="72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J27" s="51" t="s">
        <v>3</v>
      </c>
      <c r="AK27" s="1" t="s">
        <v>7</v>
      </c>
      <c r="AL27" s="5">
        <f>COUNTA(D28:AH29)</f>
        <v>6</v>
      </c>
      <c r="AM27" s="33" t="s">
        <v>0</v>
      </c>
      <c r="AN27" s="38"/>
    </row>
    <row r="28" spans="3:40" ht="15" customHeight="1" x14ac:dyDescent="0.45">
      <c r="C28" s="75" t="s">
        <v>3</v>
      </c>
      <c r="D28" s="77"/>
      <c r="E28" s="79"/>
      <c r="F28" s="79"/>
      <c r="G28" s="79"/>
      <c r="H28" s="79"/>
      <c r="I28" s="79"/>
      <c r="J28" s="79"/>
      <c r="K28" s="79"/>
      <c r="L28" s="84"/>
      <c r="M28" s="86"/>
      <c r="N28" s="68" t="s">
        <v>6</v>
      </c>
      <c r="O28" s="68" t="s">
        <v>6</v>
      </c>
      <c r="P28" s="68"/>
      <c r="Q28" s="68"/>
      <c r="R28" s="68"/>
      <c r="S28" s="68"/>
      <c r="T28" s="68"/>
      <c r="U28" s="68" t="s">
        <v>6</v>
      </c>
      <c r="V28" s="68" t="s">
        <v>6</v>
      </c>
      <c r="W28" s="68"/>
      <c r="X28" s="68"/>
      <c r="Y28" s="68"/>
      <c r="Z28" s="68"/>
      <c r="AA28" s="68"/>
      <c r="AB28" s="68" t="s">
        <v>6</v>
      </c>
      <c r="AC28" s="68" t="s">
        <v>6</v>
      </c>
      <c r="AD28" s="68"/>
      <c r="AE28" s="68"/>
      <c r="AF28" s="68"/>
      <c r="AG28" s="68"/>
      <c r="AH28" s="68"/>
      <c r="AJ28" s="51"/>
      <c r="AK28" s="1" t="s">
        <v>13</v>
      </c>
      <c r="AL28" s="6">
        <f>AL27/(AL24-AL26)*100</f>
        <v>27.27272727272727</v>
      </c>
      <c r="AM28" s="8" t="s">
        <v>14</v>
      </c>
      <c r="AN28" s="38" t="str">
        <f>IF(AL28&gt;=28.5,"OK","NG")</f>
        <v>NG</v>
      </c>
    </row>
    <row r="29" spans="3:40" ht="15" customHeight="1" x14ac:dyDescent="0.45">
      <c r="C29" s="76"/>
      <c r="D29" s="78"/>
      <c r="E29" s="69"/>
      <c r="F29" s="69"/>
      <c r="G29" s="69"/>
      <c r="H29" s="69"/>
      <c r="I29" s="69"/>
      <c r="J29" s="69"/>
      <c r="K29" s="69"/>
      <c r="L29" s="85"/>
      <c r="M29" s="87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J29" s="51" t="s">
        <v>4</v>
      </c>
      <c r="AK29" s="1" t="s">
        <v>7</v>
      </c>
      <c r="AL29" s="5">
        <f>COUNTA(D30:AH31)</f>
        <v>6</v>
      </c>
      <c r="AM29" s="33" t="s">
        <v>0</v>
      </c>
      <c r="AN29" s="38"/>
    </row>
    <row r="30" spans="3:40" ht="15" customHeight="1" x14ac:dyDescent="0.45">
      <c r="C30" s="88" t="s">
        <v>4</v>
      </c>
      <c r="D30" s="89"/>
      <c r="E30" s="63"/>
      <c r="F30" s="63"/>
      <c r="G30" s="63"/>
      <c r="H30" s="63"/>
      <c r="I30" s="63"/>
      <c r="J30" s="63"/>
      <c r="K30" s="63"/>
      <c r="L30" s="81"/>
      <c r="M30" s="83"/>
      <c r="N30" s="63" t="s">
        <v>6</v>
      </c>
      <c r="O30" s="63" t="s">
        <v>6</v>
      </c>
      <c r="P30" s="63"/>
      <c r="Q30" s="63"/>
      <c r="R30" s="63"/>
      <c r="S30" s="63"/>
      <c r="T30" s="63"/>
      <c r="U30" s="63" t="s">
        <v>6</v>
      </c>
      <c r="V30" s="63" t="s">
        <v>6</v>
      </c>
      <c r="W30" s="63"/>
      <c r="X30" s="63"/>
      <c r="Y30" s="63"/>
      <c r="Z30" s="63"/>
      <c r="AA30" s="63"/>
      <c r="AB30" s="63" t="s">
        <v>6</v>
      </c>
      <c r="AC30" s="63" t="s">
        <v>6</v>
      </c>
      <c r="AD30" s="68"/>
      <c r="AE30" s="63"/>
      <c r="AF30" s="63"/>
      <c r="AG30" s="68"/>
      <c r="AH30" s="68"/>
      <c r="AJ30" s="51"/>
      <c r="AK30" s="1" t="s">
        <v>13</v>
      </c>
      <c r="AL30" s="6">
        <f>AL29/(AL24-AL26)*100</f>
        <v>27.27272727272727</v>
      </c>
      <c r="AM30" s="8" t="s">
        <v>14</v>
      </c>
      <c r="AN30" s="38" t="str">
        <f>IF(AL30&gt;=28.5,"OK","NG")</f>
        <v>NG</v>
      </c>
    </row>
    <row r="31" spans="3:40" ht="15" customHeight="1" x14ac:dyDescent="0.45">
      <c r="C31" s="88"/>
      <c r="D31" s="90"/>
      <c r="E31" s="80"/>
      <c r="F31" s="80"/>
      <c r="G31" s="80"/>
      <c r="H31" s="80"/>
      <c r="I31" s="80"/>
      <c r="J31" s="80"/>
      <c r="K31" s="80"/>
      <c r="L31" s="82"/>
      <c r="M31" s="8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9"/>
      <c r="AE31" s="63"/>
      <c r="AF31" s="63"/>
      <c r="AG31" s="69"/>
      <c r="AH31" s="69"/>
      <c r="AJ31" s="73" t="s">
        <v>25</v>
      </c>
      <c r="AK31" s="74"/>
      <c r="AL31" s="74"/>
      <c r="AM31" s="74"/>
      <c r="AN31" s="40" t="str">
        <f>IF(COUNTIF(D30:AH31,"休")&gt;=COUNTIF(D25:AH25,"土")+COUNTIF(D25:AH25,"日"),"OK","NG")</f>
        <v>OK</v>
      </c>
    </row>
    <row r="33" spans="3:40" x14ac:dyDescent="0.45">
      <c r="C33" s="12">
        <v>6</v>
      </c>
      <c r="D33" s="31">
        <v>1</v>
      </c>
      <c r="E33" s="31">
        <v>2</v>
      </c>
      <c r="F33" s="31">
        <v>3</v>
      </c>
      <c r="G33" s="31">
        <v>4</v>
      </c>
      <c r="H33" s="31">
        <v>5</v>
      </c>
      <c r="I33" s="31">
        <v>6</v>
      </c>
      <c r="J33" s="31">
        <v>7</v>
      </c>
      <c r="K33" s="31">
        <v>8</v>
      </c>
      <c r="L33" s="31">
        <v>9</v>
      </c>
      <c r="M33" s="31">
        <v>10</v>
      </c>
      <c r="N33" s="31">
        <v>11</v>
      </c>
      <c r="O33" s="31">
        <v>12</v>
      </c>
      <c r="P33" s="31">
        <v>13</v>
      </c>
      <c r="Q33" s="31">
        <v>14</v>
      </c>
      <c r="R33" s="31">
        <v>15</v>
      </c>
      <c r="S33" s="31">
        <v>16</v>
      </c>
      <c r="T33" s="31">
        <v>17</v>
      </c>
      <c r="U33" s="31">
        <v>18</v>
      </c>
      <c r="V33" s="31">
        <v>19</v>
      </c>
      <c r="W33" s="31">
        <v>20</v>
      </c>
      <c r="X33" s="31">
        <v>21</v>
      </c>
      <c r="Y33" s="31">
        <v>22</v>
      </c>
      <c r="Z33" s="31">
        <v>23</v>
      </c>
      <c r="AA33" s="31">
        <v>24</v>
      </c>
      <c r="AB33" s="31">
        <v>25</v>
      </c>
      <c r="AC33" s="31">
        <v>26</v>
      </c>
      <c r="AD33" s="31">
        <v>27</v>
      </c>
      <c r="AE33" s="31">
        <v>28</v>
      </c>
      <c r="AF33" s="31">
        <v>29</v>
      </c>
      <c r="AG33" s="31">
        <v>30</v>
      </c>
      <c r="AJ33" s="53">
        <f>C33</f>
        <v>6</v>
      </c>
      <c r="AK33" s="54"/>
      <c r="AL33" s="54"/>
      <c r="AM33" s="55"/>
      <c r="AN33" s="31" t="s">
        <v>2</v>
      </c>
    </row>
    <row r="34" spans="3:40" x14ac:dyDescent="0.45">
      <c r="C34" s="31" t="s">
        <v>5</v>
      </c>
      <c r="D34" s="10" t="str">
        <f t="shared" ref="D34:AG34" si="4">TEXT(DATE($D$9+118,$C$33,D33),"aaa")</f>
        <v>土</v>
      </c>
      <c r="E34" s="10" t="str">
        <f t="shared" si="4"/>
        <v>日</v>
      </c>
      <c r="F34" s="10" t="str">
        <f t="shared" si="4"/>
        <v>月</v>
      </c>
      <c r="G34" s="10" t="str">
        <f t="shared" si="4"/>
        <v>火</v>
      </c>
      <c r="H34" s="10" t="str">
        <f t="shared" si="4"/>
        <v>水</v>
      </c>
      <c r="I34" s="10" t="str">
        <f t="shared" si="4"/>
        <v>木</v>
      </c>
      <c r="J34" s="10" t="str">
        <f t="shared" si="4"/>
        <v>金</v>
      </c>
      <c r="K34" s="10" t="str">
        <f t="shared" si="4"/>
        <v>土</v>
      </c>
      <c r="L34" s="10" t="str">
        <f t="shared" si="4"/>
        <v>日</v>
      </c>
      <c r="M34" s="10" t="str">
        <f t="shared" si="4"/>
        <v>月</v>
      </c>
      <c r="N34" s="10" t="str">
        <f t="shared" si="4"/>
        <v>火</v>
      </c>
      <c r="O34" s="10" t="str">
        <f t="shared" si="4"/>
        <v>水</v>
      </c>
      <c r="P34" s="10" t="str">
        <f t="shared" si="4"/>
        <v>木</v>
      </c>
      <c r="Q34" s="10" t="str">
        <f t="shared" si="4"/>
        <v>金</v>
      </c>
      <c r="R34" s="10" t="str">
        <f t="shared" si="4"/>
        <v>土</v>
      </c>
      <c r="S34" s="10" t="str">
        <f t="shared" si="4"/>
        <v>日</v>
      </c>
      <c r="T34" s="10" t="str">
        <f t="shared" si="4"/>
        <v>月</v>
      </c>
      <c r="U34" s="10" t="str">
        <f t="shared" si="4"/>
        <v>火</v>
      </c>
      <c r="V34" s="10" t="str">
        <f t="shared" si="4"/>
        <v>水</v>
      </c>
      <c r="W34" s="10" t="str">
        <f t="shared" si="4"/>
        <v>木</v>
      </c>
      <c r="X34" s="10" t="str">
        <f t="shared" si="4"/>
        <v>金</v>
      </c>
      <c r="Y34" s="10" t="str">
        <f t="shared" si="4"/>
        <v>土</v>
      </c>
      <c r="Z34" s="10" t="str">
        <f t="shared" si="4"/>
        <v>日</v>
      </c>
      <c r="AA34" s="10" t="str">
        <f t="shared" si="4"/>
        <v>月</v>
      </c>
      <c r="AB34" s="10" t="str">
        <f t="shared" si="4"/>
        <v>火</v>
      </c>
      <c r="AC34" s="10" t="str">
        <f t="shared" si="4"/>
        <v>水</v>
      </c>
      <c r="AD34" s="10" t="str">
        <f t="shared" si="4"/>
        <v>木</v>
      </c>
      <c r="AE34" s="10" t="str">
        <f t="shared" si="4"/>
        <v>金</v>
      </c>
      <c r="AF34" s="10" t="str">
        <f t="shared" si="4"/>
        <v>土</v>
      </c>
      <c r="AG34" s="10" t="str">
        <f t="shared" si="4"/>
        <v>日</v>
      </c>
      <c r="AJ34" s="56" t="s">
        <v>30</v>
      </c>
      <c r="AK34" s="56"/>
      <c r="AL34" s="5">
        <f>COUNT(D33:AH33)</f>
        <v>30</v>
      </c>
      <c r="AM34" s="33" t="s">
        <v>0</v>
      </c>
      <c r="AN34" s="31"/>
    </row>
    <row r="35" spans="3:40" hidden="1" outlineLevel="1" x14ac:dyDescent="0.45">
      <c r="C35" s="32" t="s">
        <v>20</v>
      </c>
      <c r="D35" s="30" t="str">
        <f>IF(D36="",D34,"")</f>
        <v>土</v>
      </c>
      <c r="E35" s="30" t="str">
        <f t="shared" ref="E35:AG35" si="5">IF(E36="",E34,"")</f>
        <v>日</v>
      </c>
      <c r="F35" s="30" t="str">
        <f t="shared" si="5"/>
        <v>月</v>
      </c>
      <c r="G35" s="30" t="str">
        <f t="shared" si="5"/>
        <v>火</v>
      </c>
      <c r="H35" s="30" t="str">
        <f t="shared" si="5"/>
        <v>水</v>
      </c>
      <c r="I35" s="30" t="str">
        <f t="shared" si="5"/>
        <v>木</v>
      </c>
      <c r="J35" s="30" t="str">
        <f t="shared" si="5"/>
        <v>金</v>
      </c>
      <c r="K35" s="30" t="str">
        <f t="shared" si="5"/>
        <v>土</v>
      </c>
      <c r="L35" s="30" t="str">
        <f t="shared" si="5"/>
        <v>日</v>
      </c>
      <c r="M35" s="30" t="str">
        <f t="shared" si="5"/>
        <v>月</v>
      </c>
      <c r="N35" s="30" t="str">
        <f t="shared" si="5"/>
        <v>火</v>
      </c>
      <c r="O35" s="30" t="str">
        <f t="shared" si="5"/>
        <v>水</v>
      </c>
      <c r="P35" s="30" t="str">
        <f t="shared" si="5"/>
        <v>木</v>
      </c>
      <c r="Q35" s="30" t="str">
        <f t="shared" si="5"/>
        <v>金</v>
      </c>
      <c r="R35" s="30" t="str">
        <f t="shared" si="5"/>
        <v>土</v>
      </c>
      <c r="S35" s="30" t="str">
        <f t="shared" si="5"/>
        <v>日</v>
      </c>
      <c r="T35" s="30" t="str">
        <f t="shared" si="5"/>
        <v>月</v>
      </c>
      <c r="U35" s="30" t="str">
        <f t="shared" si="5"/>
        <v>火</v>
      </c>
      <c r="V35" s="30" t="str">
        <f t="shared" si="5"/>
        <v>水</v>
      </c>
      <c r="W35" s="30" t="str">
        <f t="shared" si="5"/>
        <v>木</v>
      </c>
      <c r="X35" s="30" t="str">
        <f t="shared" si="5"/>
        <v>金</v>
      </c>
      <c r="Y35" s="30" t="str">
        <f t="shared" si="5"/>
        <v>土</v>
      </c>
      <c r="Z35" s="30" t="str">
        <f t="shared" si="5"/>
        <v>日</v>
      </c>
      <c r="AA35" s="30" t="str">
        <f t="shared" si="5"/>
        <v>月</v>
      </c>
      <c r="AB35" s="30" t="str">
        <f t="shared" si="5"/>
        <v>火</v>
      </c>
      <c r="AC35" s="30" t="str">
        <f t="shared" si="5"/>
        <v>水</v>
      </c>
      <c r="AD35" s="30" t="str">
        <f t="shared" si="5"/>
        <v>木</v>
      </c>
      <c r="AE35" s="30" t="str">
        <f t="shared" si="5"/>
        <v>金</v>
      </c>
      <c r="AF35" s="30" t="str">
        <f t="shared" si="5"/>
        <v>土</v>
      </c>
      <c r="AG35" s="30" t="str">
        <f t="shared" si="5"/>
        <v>日</v>
      </c>
      <c r="AJ35" s="34"/>
      <c r="AK35" s="34"/>
      <c r="AL35" s="5"/>
      <c r="AM35" s="33"/>
      <c r="AN35" s="31"/>
    </row>
    <row r="36" spans="3:40" ht="15" customHeight="1" collapsed="1" x14ac:dyDescent="0.45">
      <c r="C36" s="57" t="s">
        <v>8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J36" s="70" t="s">
        <v>8</v>
      </c>
      <c r="AK36" s="70"/>
      <c r="AL36" s="5">
        <f>COUNTA(D36:AH37)</f>
        <v>0</v>
      </c>
      <c r="AM36" s="33" t="s">
        <v>0</v>
      </c>
      <c r="AN36" s="31"/>
    </row>
    <row r="37" spans="3:40" ht="15" customHeight="1" x14ac:dyDescent="0.45">
      <c r="C37" s="58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J37" s="70" t="s">
        <v>3</v>
      </c>
      <c r="AK37" s="1" t="s">
        <v>7</v>
      </c>
      <c r="AL37" s="5">
        <f>COUNTA(D38:AH39)</f>
        <v>10</v>
      </c>
      <c r="AM37" s="33" t="s">
        <v>0</v>
      </c>
      <c r="AN37" s="31"/>
    </row>
    <row r="38" spans="3:40" ht="15" customHeight="1" x14ac:dyDescent="0.45">
      <c r="C38" s="57" t="s">
        <v>3</v>
      </c>
      <c r="D38" s="68" t="s">
        <v>6</v>
      </c>
      <c r="E38" s="68" t="s">
        <v>6</v>
      </c>
      <c r="F38" s="68"/>
      <c r="G38" s="68"/>
      <c r="H38" s="68"/>
      <c r="I38" s="68"/>
      <c r="J38" s="68"/>
      <c r="K38" s="68" t="s">
        <v>6</v>
      </c>
      <c r="L38" s="68" t="s">
        <v>6</v>
      </c>
      <c r="M38" s="68"/>
      <c r="N38" s="68"/>
      <c r="O38" s="68"/>
      <c r="P38" s="68"/>
      <c r="Q38" s="68"/>
      <c r="R38" s="68" t="s">
        <v>6</v>
      </c>
      <c r="S38" s="68" t="s">
        <v>6</v>
      </c>
      <c r="T38" s="68"/>
      <c r="U38" s="68"/>
      <c r="V38" s="68"/>
      <c r="W38" s="68"/>
      <c r="X38" s="68"/>
      <c r="Y38" s="68" t="s">
        <v>6</v>
      </c>
      <c r="Z38" s="68" t="s">
        <v>6</v>
      </c>
      <c r="AA38" s="68"/>
      <c r="AB38" s="68"/>
      <c r="AC38" s="68"/>
      <c r="AD38" s="68"/>
      <c r="AE38" s="68"/>
      <c r="AF38" s="68" t="s">
        <v>6</v>
      </c>
      <c r="AG38" s="68" t="s">
        <v>6</v>
      </c>
      <c r="AJ38" s="70"/>
      <c r="AK38" s="1" t="s">
        <v>13</v>
      </c>
      <c r="AL38" s="6">
        <f>AL37/(AL34-AL36)*100</f>
        <v>33.333333333333329</v>
      </c>
      <c r="AM38" s="8" t="s">
        <v>14</v>
      </c>
      <c r="AN38" s="31" t="str">
        <f>IF(AL38&gt;=28.5,"OK","NG")</f>
        <v>OK</v>
      </c>
    </row>
    <row r="39" spans="3:40" ht="15" customHeight="1" x14ac:dyDescent="0.45">
      <c r="C39" s="58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J39" s="70" t="s">
        <v>4</v>
      </c>
      <c r="AK39" s="1" t="s">
        <v>7</v>
      </c>
      <c r="AL39" s="5">
        <f>COUNTA(D40:AH41)</f>
        <v>10</v>
      </c>
      <c r="AM39" s="33" t="s">
        <v>0</v>
      </c>
      <c r="AN39" s="31"/>
    </row>
    <row r="40" spans="3:40" ht="15" customHeight="1" x14ac:dyDescent="0.45">
      <c r="C40" s="71" t="s">
        <v>4</v>
      </c>
      <c r="D40" s="63" t="s">
        <v>6</v>
      </c>
      <c r="E40" s="63" t="s">
        <v>6</v>
      </c>
      <c r="F40" s="63"/>
      <c r="G40" s="63"/>
      <c r="H40" s="63"/>
      <c r="I40" s="63"/>
      <c r="J40" s="63"/>
      <c r="K40" s="63" t="s">
        <v>6</v>
      </c>
      <c r="L40" s="63" t="s">
        <v>6</v>
      </c>
      <c r="M40" s="63"/>
      <c r="N40" s="63"/>
      <c r="O40" s="63"/>
      <c r="P40" s="63"/>
      <c r="Q40" s="63"/>
      <c r="R40" s="63" t="s">
        <v>6</v>
      </c>
      <c r="S40" s="63" t="s">
        <v>6</v>
      </c>
      <c r="T40" s="63"/>
      <c r="U40" s="63"/>
      <c r="V40" s="63"/>
      <c r="W40" s="63"/>
      <c r="X40" s="63"/>
      <c r="Y40" s="63" t="s">
        <v>6</v>
      </c>
      <c r="Z40" s="63" t="s">
        <v>6</v>
      </c>
      <c r="AA40" s="63"/>
      <c r="AB40" s="63"/>
      <c r="AC40" s="68"/>
      <c r="AD40" s="68"/>
      <c r="AE40" s="63"/>
      <c r="AF40" s="63" t="s">
        <v>6</v>
      </c>
      <c r="AG40" s="63" t="s">
        <v>6</v>
      </c>
      <c r="AJ40" s="70"/>
      <c r="AK40" s="1" t="s">
        <v>13</v>
      </c>
      <c r="AL40" s="6">
        <f>AL39/(AL34-AL36)*100</f>
        <v>33.333333333333329</v>
      </c>
      <c r="AM40" s="8" t="s">
        <v>14</v>
      </c>
      <c r="AN40" s="31" t="str">
        <f>IF(AL40&gt;=28.5,"OK","NG")</f>
        <v>OK</v>
      </c>
    </row>
    <row r="41" spans="3:40" ht="15" customHeight="1" x14ac:dyDescent="0.45">
      <c r="C41" s="71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9"/>
      <c r="AD41" s="69"/>
      <c r="AE41" s="63"/>
      <c r="AF41" s="63"/>
      <c r="AG41" s="63"/>
      <c r="AJ41" s="71" t="s">
        <v>25</v>
      </c>
      <c r="AK41" s="71"/>
      <c r="AL41" s="71"/>
      <c r="AM41" s="71"/>
      <c r="AN41" s="31" t="str">
        <f>IF(COUNTIF(D40:AH41,"休")&gt;=COUNTIF(D35:AH35,"土")+COUNTIF(D35:AH35,"日"),"OK","NG")</f>
        <v>OK</v>
      </c>
    </row>
    <row r="43" spans="3:40" x14ac:dyDescent="0.45">
      <c r="C43" s="12">
        <v>7</v>
      </c>
      <c r="D43" s="31">
        <v>1</v>
      </c>
      <c r="E43" s="31">
        <v>2</v>
      </c>
      <c r="F43" s="31">
        <v>3</v>
      </c>
      <c r="G43" s="31">
        <v>4</v>
      </c>
      <c r="H43" s="31">
        <v>5</v>
      </c>
      <c r="I43" s="31">
        <v>6</v>
      </c>
      <c r="J43" s="31">
        <v>7</v>
      </c>
      <c r="K43" s="31">
        <v>8</v>
      </c>
      <c r="L43" s="31">
        <v>9</v>
      </c>
      <c r="M43" s="31">
        <v>10</v>
      </c>
      <c r="N43" s="31">
        <v>11</v>
      </c>
      <c r="O43" s="31">
        <v>12</v>
      </c>
      <c r="P43" s="31">
        <v>13</v>
      </c>
      <c r="Q43" s="31">
        <v>14</v>
      </c>
      <c r="R43" s="31">
        <v>15</v>
      </c>
      <c r="S43" s="31">
        <v>16</v>
      </c>
      <c r="T43" s="31">
        <v>17</v>
      </c>
      <c r="U43" s="31">
        <v>18</v>
      </c>
      <c r="V43" s="31">
        <v>19</v>
      </c>
      <c r="W43" s="31">
        <v>20</v>
      </c>
      <c r="X43" s="31">
        <v>21</v>
      </c>
      <c r="Y43" s="31">
        <v>22</v>
      </c>
      <c r="Z43" s="31">
        <v>23</v>
      </c>
      <c r="AA43" s="31">
        <v>24</v>
      </c>
      <c r="AB43" s="31">
        <v>25</v>
      </c>
      <c r="AC43" s="31">
        <v>26</v>
      </c>
      <c r="AD43" s="31">
        <v>27</v>
      </c>
      <c r="AE43" s="31">
        <v>28</v>
      </c>
      <c r="AF43" s="31">
        <v>29</v>
      </c>
      <c r="AG43" s="31">
        <v>30</v>
      </c>
      <c r="AH43" s="31">
        <v>31</v>
      </c>
      <c r="AJ43" s="53">
        <f>C43</f>
        <v>7</v>
      </c>
      <c r="AK43" s="54"/>
      <c r="AL43" s="54"/>
      <c r="AM43" s="55"/>
      <c r="AN43" s="31" t="s">
        <v>2</v>
      </c>
    </row>
    <row r="44" spans="3:40" x14ac:dyDescent="0.45">
      <c r="C44" s="31" t="s">
        <v>5</v>
      </c>
      <c r="D44" s="10" t="str">
        <f t="shared" ref="D44:AH44" si="6">TEXT(DATE($D$9+118,$C$43,D43),"aaa")</f>
        <v>月</v>
      </c>
      <c r="E44" s="10" t="str">
        <f t="shared" si="6"/>
        <v>火</v>
      </c>
      <c r="F44" s="10" t="str">
        <f t="shared" si="6"/>
        <v>水</v>
      </c>
      <c r="G44" s="10" t="str">
        <f t="shared" si="6"/>
        <v>木</v>
      </c>
      <c r="H44" s="10" t="str">
        <f t="shared" si="6"/>
        <v>金</v>
      </c>
      <c r="I44" s="10" t="str">
        <f t="shared" si="6"/>
        <v>土</v>
      </c>
      <c r="J44" s="10" t="str">
        <f t="shared" si="6"/>
        <v>日</v>
      </c>
      <c r="K44" s="10" t="str">
        <f t="shared" si="6"/>
        <v>月</v>
      </c>
      <c r="L44" s="10" t="str">
        <f t="shared" si="6"/>
        <v>火</v>
      </c>
      <c r="M44" s="10" t="str">
        <f t="shared" si="6"/>
        <v>水</v>
      </c>
      <c r="N44" s="10" t="str">
        <f t="shared" si="6"/>
        <v>木</v>
      </c>
      <c r="O44" s="10" t="str">
        <f t="shared" si="6"/>
        <v>金</v>
      </c>
      <c r="P44" s="10" t="str">
        <f t="shared" si="6"/>
        <v>土</v>
      </c>
      <c r="Q44" s="10" t="str">
        <f t="shared" si="6"/>
        <v>日</v>
      </c>
      <c r="R44" s="10" t="str">
        <f t="shared" si="6"/>
        <v>月</v>
      </c>
      <c r="S44" s="10" t="str">
        <f t="shared" si="6"/>
        <v>火</v>
      </c>
      <c r="T44" s="10" t="str">
        <f t="shared" si="6"/>
        <v>水</v>
      </c>
      <c r="U44" s="10" t="str">
        <f t="shared" si="6"/>
        <v>木</v>
      </c>
      <c r="V44" s="10" t="str">
        <f t="shared" si="6"/>
        <v>金</v>
      </c>
      <c r="W44" s="10" t="str">
        <f t="shared" si="6"/>
        <v>土</v>
      </c>
      <c r="X44" s="10" t="str">
        <f t="shared" si="6"/>
        <v>日</v>
      </c>
      <c r="Y44" s="10" t="str">
        <f t="shared" si="6"/>
        <v>月</v>
      </c>
      <c r="Z44" s="10" t="str">
        <f t="shared" si="6"/>
        <v>火</v>
      </c>
      <c r="AA44" s="10" t="str">
        <f t="shared" si="6"/>
        <v>水</v>
      </c>
      <c r="AB44" s="10" t="str">
        <f t="shared" si="6"/>
        <v>木</v>
      </c>
      <c r="AC44" s="10" t="str">
        <f t="shared" si="6"/>
        <v>金</v>
      </c>
      <c r="AD44" s="10" t="str">
        <f t="shared" si="6"/>
        <v>土</v>
      </c>
      <c r="AE44" s="10" t="str">
        <f t="shared" si="6"/>
        <v>日</v>
      </c>
      <c r="AF44" s="10" t="str">
        <f t="shared" si="6"/>
        <v>月</v>
      </c>
      <c r="AG44" s="10" t="str">
        <f t="shared" si="6"/>
        <v>火</v>
      </c>
      <c r="AH44" s="10" t="str">
        <f t="shared" si="6"/>
        <v>水</v>
      </c>
      <c r="AJ44" s="56" t="s">
        <v>30</v>
      </c>
      <c r="AK44" s="56"/>
      <c r="AL44" s="5">
        <f>COUNT(D43:AH43)</f>
        <v>31</v>
      </c>
      <c r="AM44" s="33" t="s">
        <v>0</v>
      </c>
      <c r="AN44" s="31"/>
    </row>
    <row r="45" spans="3:40" hidden="1" outlineLevel="1" x14ac:dyDescent="0.45">
      <c r="C45" s="32" t="s">
        <v>20</v>
      </c>
      <c r="D45" s="30" t="str">
        <f>IF(D46="",D44,"")</f>
        <v>月</v>
      </c>
      <c r="E45" s="30" t="str">
        <f t="shared" ref="E45:AH45" si="7">IF(E46="",E44,"")</f>
        <v>火</v>
      </c>
      <c r="F45" s="30" t="str">
        <f t="shared" si="7"/>
        <v>水</v>
      </c>
      <c r="G45" s="30" t="str">
        <f t="shared" si="7"/>
        <v>木</v>
      </c>
      <c r="H45" s="30" t="str">
        <f t="shared" si="7"/>
        <v>金</v>
      </c>
      <c r="I45" s="30" t="str">
        <f t="shared" si="7"/>
        <v>土</v>
      </c>
      <c r="J45" s="30" t="str">
        <f t="shared" si="7"/>
        <v>日</v>
      </c>
      <c r="K45" s="30" t="str">
        <f t="shared" si="7"/>
        <v>月</v>
      </c>
      <c r="L45" s="30" t="str">
        <f t="shared" si="7"/>
        <v>火</v>
      </c>
      <c r="M45" s="30" t="str">
        <f t="shared" si="7"/>
        <v>水</v>
      </c>
      <c r="N45" s="30" t="str">
        <f t="shared" si="7"/>
        <v>木</v>
      </c>
      <c r="O45" s="30" t="str">
        <f t="shared" si="7"/>
        <v>金</v>
      </c>
      <c r="P45" s="30" t="str">
        <f t="shared" si="7"/>
        <v>土</v>
      </c>
      <c r="Q45" s="30" t="str">
        <f t="shared" si="7"/>
        <v>日</v>
      </c>
      <c r="R45" s="30" t="str">
        <f t="shared" si="7"/>
        <v>月</v>
      </c>
      <c r="S45" s="30" t="str">
        <f t="shared" si="7"/>
        <v>火</v>
      </c>
      <c r="T45" s="30" t="str">
        <f t="shared" si="7"/>
        <v>水</v>
      </c>
      <c r="U45" s="30" t="str">
        <f t="shared" si="7"/>
        <v>木</v>
      </c>
      <c r="V45" s="30" t="str">
        <f t="shared" si="7"/>
        <v>金</v>
      </c>
      <c r="W45" s="30" t="str">
        <f t="shared" si="7"/>
        <v>土</v>
      </c>
      <c r="X45" s="30" t="str">
        <f t="shared" si="7"/>
        <v>日</v>
      </c>
      <c r="Y45" s="30" t="str">
        <f t="shared" si="7"/>
        <v>月</v>
      </c>
      <c r="Z45" s="30" t="str">
        <f t="shared" si="7"/>
        <v>火</v>
      </c>
      <c r="AA45" s="30" t="str">
        <f t="shared" si="7"/>
        <v>水</v>
      </c>
      <c r="AB45" s="30" t="str">
        <f t="shared" si="7"/>
        <v>木</v>
      </c>
      <c r="AC45" s="30" t="str">
        <f t="shared" si="7"/>
        <v>金</v>
      </c>
      <c r="AD45" s="30" t="str">
        <f t="shared" si="7"/>
        <v>土</v>
      </c>
      <c r="AE45" s="30" t="str">
        <f t="shared" si="7"/>
        <v>日</v>
      </c>
      <c r="AF45" s="30" t="str">
        <f t="shared" si="7"/>
        <v>月</v>
      </c>
      <c r="AG45" s="30" t="str">
        <f t="shared" si="7"/>
        <v>火</v>
      </c>
      <c r="AH45" s="30" t="str">
        <f t="shared" si="7"/>
        <v>水</v>
      </c>
      <c r="AJ45" s="34"/>
      <c r="AK45" s="34"/>
      <c r="AL45" s="5"/>
      <c r="AM45" s="33"/>
      <c r="AN45" s="31"/>
    </row>
    <row r="46" spans="3:40" ht="15" customHeight="1" collapsed="1" x14ac:dyDescent="0.45">
      <c r="C46" s="57" t="s">
        <v>8</v>
      </c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J46" s="70" t="s">
        <v>8</v>
      </c>
      <c r="AK46" s="70"/>
      <c r="AL46" s="5">
        <f>COUNTA(D46:AH47)</f>
        <v>0</v>
      </c>
      <c r="AM46" s="33" t="s">
        <v>0</v>
      </c>
      <c r="AN46" s="31"/>
    </row>
    <row r="47" spans="3:40" ht="15" customHeight="1" x14ac:dyDescent="0.45">
      <c r="C47" s="58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J47" s="70" t="s">
        <v>3</v>
      </c>
      <c r="AK47" s="1" t="s">
        <v>7</v>
      </c>
      <c r="AL47" s="5">
        <f>COUNTA(D48:AH49)</f>
        <v>8</v>
      </c>
      <c r="AM47" s="33" t="s">
        <v>0</v>
      </c>
      <c r="AN47" s="31"/>
    </row>
    <row r="48" spans="3:40" ht="15" customHeight="1" x14ac:dyDescent="0.45">
      <c r="C48" s="57" t="s">
        <v>3</v>
      </c>
      <c r="D48" s="68"/>
      <c r="E48" s="68"/>
      <c r="F48" s="68"/>
      <c r="G48" s="68"/>
      <c r="H48" s="68"/>
      <c r="I48" s="68" t="s">
        <v>6</v>
      </c>
      <c r="J48" s="68" t="s">
        <v>6</v>
      </c>
      <c r="K48" s="68"/>
      <c r="L48" s="68"/>
      <c r="M48" s="68"/>
      <c r="N48" s="68"/>
      <c r="O48" s="68"/>
      <c r="P48" s="68" t="s">
        <v>6</v>
      </c>
      <c r="Q48" s="68" t="s">
        <v>6</v>
      </c>
      <c r="R48" s="68"/>
      <c r="S48" s="68"/>
      <c r="T48" s="68"/>
      <c r="U48" s="68"/>
      <c r="V48" s="68"/>
      <c r="W48" s="68" t="s">
        <v>6</v>
      </c>
      <c r="X48" s="68" t="s">
        <v>6</v>
      </c>
      <c r="Y48" s="68"/>
      <c r="Z48" s="68"/>
      <c r="AA48" s="68"/>
      <c r="AB48" s="68"/>
      <c r="AC48" s="68"/>
      <c r="AD48" s="68" t="s">
        <v>6</v>
      </c>
      <c r="AE48" s="68" t="s">
        <v>6</v>
      </c>
      <c r="AF48" s="68"/>
      <c r="AG48" s="68"/>
      <c r="AH48" s="68"/>
      <c r="AJ48" s="70"/>
      <c r="AK48" s="1" t="s">
        <v>13</v>
      </c>
      <c r="AL48" s="6">
        <f>AL47/(AL44-AL46)*100</f>
        <v>25.806451612903224</v>
      </c>
      <c r="AM48" s="8" t="s">
        <v>14</v>
      </c>
      <c r="AN48" s="31" t="str">
        <f>IF(AL48&gt;=28.5,"OK","NG")</f>
        <v>NG</v>
      </c>
    </row>
    <row r="49" spans="3:40" ht="15" customHeight="1" x14ac:dyDescent="0.45">
      <c r="C49" s="58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J49" s="70" t="s">
        <v>4</v>
      </c>
      <c r="AK49" s="1" t="s">
        <v>7</v>
      </c>
      <c r="AL49" s="5">
        <f>COUNTA(D50:AH51)</f>
        <v>8</v>
      </c>
      <c r="AM49" s="33" t="s">
        <v>0</v>
      </c>
      <c r="AN49" s="31"/>
    </row>
    <row r="50" spans="3:40" ht="15" customHeight="1" x14ac:dyDescent="0.45">
      <c r="C50" s="71" t="s">
        <v>4</v>
      </c>
      <c r="D50" s="63"/>
      <c r="E50" s="63"/>
      <c r="F50" s="63"/>
      <c r="G50" s="63"/>
      <c r="H50" s="63"/>
      <c r="I50" s="63" t="s">
        <v>6</v>
      </c>
      <c r="J50" s="63" t="s">
        <v>6</v>
      </c>
      <c r="K50" s="63"/>
      <c r="L50" s="63"/>
      <c r="M50" s="63"/>
      <c r="N50" s="63"/>
      <c r="O50" s="63"/>
      <c r="P50" s="63" t="s">
        <v>6</v>
      </c>
      <c r="Q50" s="63" t="s">
        <v>6</v>
      </c>
      <c r="R50" s="63"/>
      <c r="S50" s="63"/>
      <c r="T50" s="63"/>
      <c r="U50" s="63"/>
      <c r="V50" s="63"/>
      <c r="W50" s="63" t="s">
        <v>6</v>
      </c>
      <c r="X50" s="63" t="s">
        <v>6</v>
      </c>
      <c r="Y50" s="63"/>
      <c r="Z50" s="63"/>
      <c r="AA50" s="63"/>
      <c r="AB50" s="63"/>
      <c r="AC50" s="68"/>
      <c r="AD50" s="63" t="s">
        <v>6</v>
      </c>
      <c r="AE50" s="63" t="s">
        <v>6</v>
      </c>
      <c r="AF50" s="63"/>
      <c r="AG50" s="63"/>
      <c r="AH50" s="63"/>
      <c r="AJ50" s="70"/>
      <c r="AK50" s="1" t="s">
        <v>13</v>
      </c>
      <c r="AL50" s="6">
        <f>AL49/(AL44-AL46)*100</f>
        <v>25.806451612903224</v>
      </c>
      <c r="AM50" s="8" t="s">
        <v>14</v>
      </c>
      <c r="AN50" s="31" t="str">
        <f>IF(AL50&gt;=28.5,"OK","NG")</f>
        <v>NG</v>
      </c>
    </row>
    <row r="51" spans="3:40" ht="15" customHeight="1" x14ac:dyDescent="0.45">
      <c r="C51" s="71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9"/>
      <c r="AD51" s="63"/>
      <c r="AE51" s="63"/>
      <c r="AF51" s="63"/>
      <c r="AG51" s="63"/>
      <c r="AH51" s="63"/>
      <c r="AJ51" s="71" t="s">
        <v>25</v>
      </c>
      <c r="AK51" s="71"/>
      <c r="AL51" s="71"/>
      <c r="AM51" s="71"/>
      <c r="AN51" s="31" t="str">
        <f>IF(COUNTIF(D50:AH51,"休")&gt;=COUNTIF(D45:AH45,"土")+COUNTIF(D45:AH45,"日"),"OK","NG")</f>
        <v>OK</v>
      </c>
    </row>
    <row r="53" spans="3:40" x14ac:dyDescent="0.45">
      <c r="C53" s="12">
        <v>8</v>
      </c>
      <c r="D53" s="31">
        <v>1</v>
      </c>
      <c r="E53" s="31">
        <v>2</v>
      </c>
      <c r="F53" s="31">
        <v>3</v>
      </c>
      <c r="G53" s="31">
        <v>4</v>
      </c>
      <c r="H53" s="31">
        <v>5</v>
      </c>
      <c r="I53" s="31">
        <v>6</v>
      </c>
      <c r="J53" s="31">
        <v>7</v>
      </c>
      <c r="K53" s="31">
        <v>8</v>
      </c>
      <c r="L53" s="31">
        <v>9</v>
      </c>
      <c r="M53" s="31">
        <v>10</v>
      </c>
      <c r="N53" s="31">
        <v>11</v>
      </c>
      <c r="O53" s="31">
        <v>12</v>
      </c>
      <c r="P53" s="31">
        <v>13</v>
      </c>
      <c r="Q53" s="31">
        <v>14</v>
      </c>
      <c r="R53" s="31">
        <v>15</v>
      </c>
      <c r="S53" s="31">
        <v>16</v>
      </c>
      <c r="T53" s="31">
        <v>17</v>
      </c>
      <c r="U53" s="31">
        <v>18</v>
      </c>
      <c r="V53" s="31">
        <v>19</v>
      </c>
      <c r="W53" s="31">
        <v>20</v>
      </c>
      <c r="X53" s="31">
        <v>21</v>
      </c>
      <c r="Y53" s="31">
        <v>22</v>
      </c>
      <c r="Z53" s="31">
        <v>23</v>
      </c>
      <c r="AA53" s="31">
        <v>24</v>
      </c>
      <c r="AB53" s="31">
        <v>25</v>
      </c>
      <c r="AC53" s="31">
        <v>26</v>
      </c>
      <c r="AD53" s="31">
        <v>27</v>
      </c>
      <c r="AE53" s="31">
        <v>28</v>
      </c>
      <c r="AF53" s="31">
        <v>29</v>
      </c>
      <c r="AG53" s="31">
        <v>30</v>
      </c>
      <c r="AH53" s="31">
        <v>31</v>
      </c>
      <c r="AJ53" s="53">
        <f>C53</f>
        <v>8</v>
      </c>
      <c r="AK53" s="54"/>
      <c r="AL53" s="54"/>
      <c r="AM53" s="55"/>
      <c r="AN53" s="31" t="s">
        <v>2</v>
      </c>
    </row>
    <row r="54" spans="3:40" x14ac:dyDescent="0.45">
      <c r="C54" s="31" t="s">
        <v>5</v>
      </c>
      <c r="D54" s="10" t="str">
        <f t="shared" ref="D54:AH54" si="8">TEXT(DATE($D$9+118,$C$53,D53),"aaa")</f>
        <v>木</v>
      </c>
      <c r="E54" s="10" t="str">
        <f t="shared" si="8"/>
        <v>金</v>
      </c>
      <c r="F54" s="10" t="str">
        <f t="shared" si="8"/>
        <v>土</v>
      </c>
      <c r="G54" s="10" t="str">
        <f t="shared" si="8"/>
        <v>日</v>
      </c>
      <c r="H54" s="10" t="str">
        <f t="shared" si="8"/>
        <v>月</v>
      </c>
      <c r="I54" s="10" t="str">
        <f t="shared" si="8"/>
        <v>火</v>
      </c>
      <c r="J54" s="10" t="str">
        <f t="shared" si="8"/>
        <v>水</v>
      </c>
      <c r="K54" s="10" t="str">
        <f t="shared" si="8"/>
        <v>木</v>
      </c>
      <c r="L54" s="10" t="str">
        <f t="shared" si="8"/>
        <v>金</v>
      </c>
      <c r="M54" s="10" t="str">
        <f t="shared" si="8"/>
        <v>土</v>
      </c>
      <c r="N54" s="10" t="str">
        <f t="shared" si="8"/>
        <v>日</v>
      </c>
      <c r="O54" s="10" t="str">
        <f t="shared" si="8"/>
        <v>月</v>
      </c>
      <c r="P54" s="10" t="str">
        <f t="shared" si="8"/>
        <v>火</v>
      </c>
      <c r="Q54" s="10" t="str">
        <f t="shared" si="8"/>
        <v>水</v>
      </c>
      <c r="R54" s="10" t="str">
        <f t="shared" si="8"/>
        <v>木</v>
      </c>
      <c r="S54" s="10" t="str">
        <f t="shared" si="8"/>
        <v>金</v>
      </c>
      <c r="T54" s="10" t="str">
        <f t="shared" si="8"/>
        <v>土</v>
      </c>
      <c r="U54" s="10" t="str">
        <f t="shared" si="8"/>
        <v>日</v>
      </c>
      <c r="V54" s="10" t="str">
        <f t="shared" si="8"/>
        <v>月</v>
      </c>
      <c r="W54" s="10" t="str">
        <f t="shared" si="8"/>
        <v>火</v>
      </c>
      <c r="X54" s="10" t="str">
        <f t="shared" si="8"/>
        <v>水</v>
      </c>
      <c r="Y54" s="10" t="str">
        <f t="shared" si="8"/>
        <v>木</v>
      </c>
      <c r="Z54" s="10" t="str">
        <f t="shared" si="8"/>
        <v>金</v>
      </c>
      <c r="AA54" s="10" t="str">
        <f t="shared" si="8"/>
        <v>土</v>
      </c>
      <c r="AB54" s="10" t="str">
        <f t="shared" si="8"/>
        <v>日</v>
      </c>
      <c r="AC54" s="10" t="str">
        <f t="shared" si="8"/>
        <v>月</v>
      </c>
      <c r="AD54" s="10" t="str">
        <f t="shared" si="8"/>
        <v>火</v>
      </c>
      <c r="AE54" s="10" t="str">
        <f t="shared" si="8"/>
        <v>水</v>
      </c>
      <c r="AF54" s="10" t="str">
        <f t="shared" si="8"/>
        <v>木</v>
      </c>
      <c r="AG54" s="10" t="str">
        <f t="shared" si="8"/>
        <v>金</v>
      </c>
      <c r="AH54" s="10" t="str">
        <f t="shared" si="8"/>
        <v>土</v>
      </c>
      <c r="AJ54" s="56" t="s">
        <v>30</v>
      </c>
      <c r="AK54" s="56"/>
      <c r="AL54" s="5">
        <f>COUNT(D53:AH53)</f>
        <v>31</v>
      </c>
      <c r="AM54" s="33" t="s">
        <v>0</v>
      </c>
      <c r="AN54" s="31"/>
    </row>
    <row r="55" spans="3:40" hidden="1" outlineLevel="1" x14ac:dyDescent="0.45">
      <c r="C55" s="32" t="s">
        <v>20</v>
      </c>
      <c r="D55" s="30" t="str">
        <f>IF(D56="",D54,"")</f>
        <v>木</v>
      </c>
      <c r="E55" s="30" t="str">
        <f t="shared" ref="E55:AH55" si="9">IF(E56="",E54,"")</f>
        <v>金</v>
      </c>
      <c r="F55" s="30" t="str">
        <f t="shared" si="9"/>
        <v>土</v>
      </c>
      <c r="G55" s="30" t="str">
        <f t="shared" si="9"/>
        <v>日</v>
      </c>
      <c r="H55" s="30" t="str">
        <f t="shared" si="9"/>
        <v>月</v>
      </c>
      <c r="I55" s="30" t="str">
        <f t="shared" si="9"/>
        <v>火</v>
      </c>
      <c r="J55" s="30" t="str">
        <f t="shared" si="9"/>
        <v>水</v>
      </c>
      <c r="K55" s="30" t="str">
        <f t="shared" si="9"/>
        <v>木</v>
      </c>
      <c r="L55" s="30" t="str">
        <f t="shared" si="9"/>
        <v>金</v>
      </c>
      <c r="M55" s="30" t="str">
        <f t="shared" si="9"/>
        <v>土</v>
      </c>
      <c r="N55" s="30" t="str">
        <f t="shared" si="9"/>
        <v>日</v>
      </c>
      <c r="O55" s="30" t="str">
        <f t="shared" si="9"/>
        <v>月</v>
      </c>
      <c r="P55" s="30" t="str">
        <f t="shared" si="9"/>
        <v/>
      </c>
      <c r="Q55" s="30" t="str">
        <f t="shared" si="9"/>
        <v/>
      </c>
      <c r="R55" s="30" t="str">
        <f t="shared" si="9"/>
        <v/>
      </c>
      <c r="S55" s="30" t="str">
        <f t="shared" si="9"/>
        <v>金</v>
      </c>
      <c r="T55" s="30" t="str">
        <f t="shared" si="9"/>
        <v>土</v>
      </c>
      <c r="U55" s="30" t="str">
        <f t="shared" si="9"/>
        <v>日</v>
      </c>
      <c r="V55" s="30" t="str">
        <f t="shared" si="9"/>
        <v>月</v>
      </c>
      <c r="W55" s="30" t="str">
        <f t="shared" si="9"/>
        <v>火</v>
      </c>
      <c r="X55" s="30" t="str">
        <f t="shared" si="9"/>
        <v>水</v>
      </c>
      <c r="Y55" s="30" t="str">
        <f t="shared" si="9"/>
        <v>木</v>
      </c>
      <c r="Z55" s="30" t="str">
        <f t="shared" si="9"/>
        <v>金</v>
      </c>
      <c r="AA55" s="30" t="str">
        <f t="shared" si="9"/>
        <v>土</v>
      </c>
      <c r="AB55" s="30" t="str">
        <f t="shared" si="9"/>
        <v>日</v>
      </c>
      <c r="AC55" s="30" t="str">
        <f t="shared" si="9"/>
        <v>月</v>
      </c>
      <c r="AD55" s="30" t="str">
        <f t="shared" si="9"/>
        <v>火</v>
      </c>
      <c r="AE55" s="30" t="str">
        <f t="shared" si="9"/>
        <v>水</v>
      </c>
      <c r="AF55" s="30" t="str">
        <f t="shared" si="9"/>
        <v>木</v>
      </c>
      <c r="AG55" s="30" t="str">
        <f t="shared" si="9"/>
        <v>金</v>
      </c>
      <c r="AH55" s="30" t="str">
        <f t="shared" si="9"/>
        <v>土</v>
      </c>
      <c r="AJ55" s="34"/>
      <c r="AK55" s="34"/>
      <c r="AL55" s="5"/>
      <c r="AM55" s="33"/>
      <c r="AN55" s="31"/>
    </row>
    <row r="56" spans="3:40" ht="15" customHeight="1" collapsed="1" x14ac:dyDescent="0.45">
      <c r="C56" s="57" t="s">
        <v>8</v>
      </c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 t="s">
        <v>24</v>
      </c>
      <c r="Q56" s="46" t="s">
        <v>24</v>
      </c>
      <c r="R56" s="46" t="s">
        <v>24</v>
      </c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J56" s="70" t="s">
        <v>8</v>
      </c>
      <c r="AK56" s="70"/>
      <c r="AL56" s="5">
        <f>COUNTA(D56:AH57)</f>
        <v>3</v>
      </c>
      <c r="AM56" s="33" t="s">
        <v>0</v>
      </c>
      <c r="AN56" s="31"/>
    </row>
    <row r="57" spans="3:40" ht="15" customHeight="1" x14ac:dyDescent="0.45">
      <c r="C57" s="58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72"/>
      <c r="Q57" s="72"/>
      <c r="R57" s="72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J57" s="70" t="s">
        <v>3</v>
      </c>
      <c r="AK57" s="1" t="s">
        <v>7</v>
      </c>
      <c r="AL57" s="5">
        <f>COUNTA(D58:AH59)</f>
        <v>9</v>
      </c>
      <c r="AM57" s="33" t="s">
        <v>0</v>
      </c>
      <c r="AN57" s="31"/>
    </row>
    <row r="58" spans="3:40" ht="15" customHeight="1" x14ac:dyDescent="0.45">
      <c r="C58" s="57" t="s">
        <v>3</v>
      </c>
      <c r="D58" s="68"/>
      <c r="E58" s="68"/>
      <c r="F58" s="68" t="s">
        <v>6</v>
      </c>
      <c r="G58" s="68" t="s">
        <v>6</v>
      </c>
      <c r="H58" s="68"/>
      <c r="I58" s="68"/>
      <c r="J58" s="68"/>
      <c r="K58" s="68"/>
      <c r="L58" s="68"/>
      <c r="M58" s="68" t="s">
        <v>6</v>
      </c>
      <c r="N58" s="68" t="s">
        <v>6</v>
      </c>
      <c r="O58" s="91"/>
      <c r="P58" s="77"/>
      <c r="Q58" s="79"/>
      <c r="R58" s="84"/>
      <c r="S58" s="86"/>
      <c r="T58" s="68" t="s">
        <v>6</v>
      </c>
      <c r="U58" s="68" t="s">
        <v>6</v>
      </c>
      <c r="V58" s="68"/>
      <c r="W58" s="68"/>
      <c r="X58" s="68"/>
      <c r="Y58" s="68"/>
      <c r="Z58" s="68"/>
      <c r="AA58" s="68" t="s">
        <v>6</v>
      </c>
      <c r="AB58" s="68" t="s">
        <v>6</v>
      </c>
      <c r="AC58" s="68"/>
      <c r="AD58" s="68"/>
      <c r="AE58" s="68"/>
      <c r="AF58" s="68"/>
      <c r="AG58" s="68"/>
      <c r="AH58" s="68" t="s">
        <v>6</v>
      </c>
      <c r="AJ58" s="70"/>
      <c r="AK58" s="1" t="s">
        <v>13</v>
      </c>
      <c r="AL58" s="6">
        <f>AL57/(AL54-AL56)*100</f>
        <v>32.142857142857146</v>
      </c>
      <c r="AM58" s="8" t="s">
        <v>14</v>
      </c>
      <c r="AN58" s="31" t="str">
        <f>IF(AL58&gt;=28.5,"OK","NG")</f>
        <v>OK</v>
      </c>
    </row>
    <row r="59" spans="3:40" ht="15" customHeight="1" x14ac:dyDescent="0.45">
      <c r="C59" s="58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92"/>
      <c r="P59" s="78"/>
      <c r="Q59" s="69"/>
      <c r="R59" s="85"/>
      <c r="S59" s="87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J59" s="70" t="s">
        <v>4</v>
      </c>
      <c r="AK59" s="1" t="s">
        <v>7</v>
      </c>
      <c r="AL59" s="5">
        <f>COUNTA(D60:AH61)</f>
        <v>9</v>
      </c>
      <c r="AM59" s="33" t="s">
        <v>0</v>
      </c>
      <c r="AN59" s="31"/>
    </row>
    <row r="60" spans="3:40" ht="15" customHeight="1" x14ac:dyDescent="0.45">
      <c r="C60" s="71" t="s">
        <v>4</v>
      </c>
      <c r="D60" s="63"/>
      <c r="E60" s="63"/>
      <c r="F60" s="63" t="s">
        <v>6</v>
      </c>
      <c r="G60" s="63" t="s">
        <v>6</v>
      </c>
      <c r="H60" s="63"/>
      <c r="I60" s="63"/>
      <c r="J60" s="63"/>
      <c r="K60" s="63"/>
      <c r="L60" s="63"/>
      <c r="M60" s="63" t="s">
        <v>6</v>
      </c>
      <c r="N60" s="63" t="s">
        <v>6</v>
      </c>
      <c r="O60" s="93"/>
      <c r="P60" s="89"/>
      <c r="Q60" s="63"/>
      <c r="R60" s="81"/>
      <c r="S60" s="83"/>
      <c r="T60" s="63" t="s">
        <v>6</v>
      </c>
      <c r="U60" s="63" t="s">
        <v>6</v>
      </c>
      <c r="V60" s="63"/>
      <c r="W60" s="63"/>
      <c r="X60" s="63"/>
      <c r="Y60" s="63"/>
      <c r="Z60" s="63"/>
      <c r="AA60" s="63" t="s">
        <v>6</v>
      </c>
      <c r="AB60" s="63" t="s">
        <v>6</v>
      </c>
      <c r="AC60" s="68"/>
      <c r="AD60" s="68"/>
      <c r="AE60" s="63"/>
      <c r="AF60" s="63"/>
      <c r="AG60" s="63"/>
      <c r="AH60" s="63" t="s">
        <v>6</v>
      </c>
      <c r="AJ60" s="70"/>
      <c r="AK60" s="1" t="s">
        <v>13</v>
      </c>
      <c r="AL60" s="6">
        <f>AL59/(AL54-AL56)*100</f>
        <v>32.142857142857146</v>
      </c>
      <c r="AM60" s="8" t="s">
        <v>14</v>
      </c>
      <c r="AN60" s="31" t="str">
        <f>IF(AL60&gt;=28.5,"OK","NG")</f>
        <v>OK</v>
      </c>
    </row>
    <row r="61" spans="3:40" ht="15" customHeight="1" x14ac:dyDescent="0.45">
      <c r="C61" s="71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93"/>
      <c r="P61" s="90"/>
      <c r="Q61" s="80"/>
      <c r="R61" s="82"/>
      <c r="S61" s="83"/>
      <c r="T61" s="63"/>
      <c r="U61" s="63"/>
      <c r="V61" s="63"/>
      <c r="W61" s="63"/>
      <c r="X61" s="63"/>
      <c r="Y61" s="63"/>
      <c r="Z61" s="63"/>
      <c r="AA61" s="63"/>
      <c r="AB61" s="63"/>
      <c r="AC61" s="69"/>
      <c r="AD61" s="69"/>
      <c r="AE61" s="63"/>
      <c r="AF61" s="63"/>
      <c r="AG61" s="63"/>
      <c r="AH61" s="63"/>
      <c r="AJ61" s="71" t="s">
        <v>25</v>
      </c>
      <c r="AK61" s="71"/>
      <c r="AL61" s="71"/>
      <c r="AM61" s="71"/>
      <c r="AN61" s="31" t="str">
        <f>IF(COUNTIF(D60:AH61,"休")&gt;=COUNTIF(D55:AH55,"土")+COUNTIF(D55:AH55,"日"),"OK","NG")</f>
        <v>OK</v>
      </c>
    </row>
    <row r="63" spans="3:40" x14ac:dyDescent="0.45">
      <c r="C63" s="12">
        <v>9</v>
      </c>
      <c r="D63" s="31">
        <v>1</v>
      </c>
      <c r="E63" s="31">
        <v>2</v>
      </c>
      <c r="F63" s="31">
        <v>3</v>
      </c>
      <c r="G63" s="31">
        <v>4</v>
      </c>
      <c r="H63" s="31">
        <v>5</v>
      </c>
      <c r="I63" s="31">
        <v>6</v>
      </c>
      <c r="J63" s="31">
        <v>7</v>
      </c>
      <c r="K63" s="31">
        <v>8</v>
      </c>
      <c r="L63" s="31">
        <v>9</v>
      </c>
      <c r="M63" s="31">
        <v>10</v>
      </c>
      <c r="N63" s="31">
        <v>11</v>
      </c>
      <c r="O63" s="31">
        <v>12</v>
      </c>
      <c r="P63" s="31">
        <v>13</v>
      </c>
      <c r="Q63" s="31">
        <v>14</v>
      </c>
      <c r="R63" s="31">
        <v>15</v>
      </c>
      <c r="S63" s="31">
        <v>16</v>
      </c>
      <c r="T63" s="31">
        <v>17</v>
      </c>
      <c r="U63" s="31">
        <v>18</v>
      </c>
      <c r="V63" s="31">
        <v>19</v>
      </c>
      <c r="W63" s="31">
        <v>20</v>
      </c>
      <c r="X63" s="31">
        <v>21</v>
      </c>
      <c r="Y63" s="31">
        <v>22</v>
      </c>
      <c r="Z63" s="31">
        <v>23</v>
      </c>
      <c r="AA63" s="31">
        <v>24</v>
      </c>
      <c r="AB63" s="31">
        <v>25</v>
      </c>
      <c r="AC63" s="31">
        <v>26</v>
      </c>
      <c r="AD63" s="31">
        <v>27</v>
      </c>
      <c r="AE63" s="31">
        <v>28</v>
      </c>
      <c r="AF63" s="31">
        <v>29</v>
      </c>
      <c r="AG63" s="31">
        <v>30</v>
      </c>
      <c r="AJ63" s="53">
        <f>C63</f>
        <v>9</v>
      </c>
      <c r="AK63" s="54"/>
      <c r="AL63" s="54"/>
      <c r="AM63" s="55"/>
      <c r="AN63" s="31" t="s">
        <v>2</v>
      </c>
    </row>
    <row r="64" spans="3:40" x14ac:dyDescent="0.45">
      <c r="C64" s="31" t="s">
        <v>5</v>
      </c>
      <c r="D64" s="10" t="str">
        <f t="shared" ref="D64:AG64" si="10">TEXT(DATE($D$9+118,$C$63,D63),"aaa")</f>
        <v>日</v>
      </c>
      <c r="E64" s="10" t="str">
        <f t="shared" si="10"/>
        <v>月</v>
      </c>
      <c r="F64" s="10" t="str">
        <f t="shared" si="10"/>
        <v>火</v>
      </c>
      <c r="G64" s="10" t="str">
        <f t="shared" si="10"/>
        <v>水</v>
      </c>
      <c r="H64" s="10" t="str">
        <f t="shared" si="10"/>
        <v>木</v>
      </c>
      <c r="I64" s="10" t="str">
        <f t="shared" si="10"/>
        <v>金</v>
      </c>
      <c r="J64" s="10" t="str">
        <f t="shared" si="10"/>
        <v>土</v>
      </c>
      <c r="K64" s="10" t="str">
        <f t="shared" si="10"/>
        <v>日</v>
      </c>
      <c r="L64" s="10" t="str">
        <f t="shared" si="10"/>
        <v>月</v>
      </c>
      <c r="M64" s="10" t="str">
        <f t="shared" si="10"/>
        <v>火</v>
      </c>
      <c r="N64" s="10" t="str">
        <f t="shared" si="10"/>
        <v>水</v>
      </c>
      <c r="O64" s="10" t="str">
        <f t="shared" si="10"/>
        <v>木</v>
      </c>
      <c r="P64" s="10" t="str">
        <f t="shared" si="10"/>
        <v>金</v>
      </c>
      <c r="Q64" s="10" t="str">
        <f t="shared" si="10"/>
        <v>土</v>
      </c>
      <c r="R64" s="10" t="str">
        <f t="shared" si="10"/>
        <v>日</v>
      </c>
      <c r="S64" s="10" t="str">
        <f t="shared" si="10"/>
        <v>月</v>
      </c>
      <c r="T64" s="10" t="str">
        <f t="shared" si="10"/>
        <v>火</v>
      </c>
      <c r="U64" s="10" t="str">
        <f t="shared" si="10"/>
        <v>水</v>
      </c>
      <c r="V64" s="10" t="str">
        <f t="shared" si="10"/>
        <v>木</v>
      </c>
      <c r="W64" s="10" t="str">
        <f t="shared" si="10"/>
        <v>金</v>
      </c>
      <c r="X64" s="10" t="str">
        <f t="shared" si="10"/>
        <v>土</v>
      </c>
      <c r="Y64" s="10" t="str">
        <f t="shared" si="10"/>
        <v>日</v>
      </c>
      <c r="Z64" s="10" t="str">
        <f t="shared" si="10"/>
        <v>月</v>
      </c>
      <c r="AA64" s="10" t="str">
        <f t="shared" si="10"/>
        <v>火</v>
      </c>
      <c r="AB64" s="10" t="str">
        <f t="shared" si="10"/>
        <v>水</v>
      </c>
      <c r="AC64" s="10" t="str">
        <f t="shared" si="10"/>
        <v>木</v>
      </c>
      <c r="AD64" s="10" t="str">
        <f t="shared" si="10"/>
        <v>金</v>
      </c>
      <c r="AE64" s="10" t="str">
        <f t="shared" si="10"/>
        <v>土</v>
      </c>
      <c r="AF64" s="10" t="str">
        <f t="shared" si="10"/>
        <v>日</v>
      </c>
      <c r="AG64" s="10" t="str">
        <f t="shared" si="10"/>
        <v>月</v>
      </c>
      <c r="AJ64" s="56" t="s">
        <v>30</v>
      </c>
      <c r="AK64" s="56"/>
      <c r="AL64" s="5">
        <f>COUNT(D63:AH63)</f>
        <v>30</v>
      </c>
      <c r="AM64" s="33" t="s">
        <v>0</v>
      </c>
      <c r="AN64" s="31"/>
    </row>
    <row r="65" spans="3:40" hidden="1" outlineLevel="1" x14ac:dyDescent="0.45">
      <c r="C65" s="32" t="s">
        <v>20</v>
      </c>
      <c r="D65" s="30" t="str">
        <f>IF(D66="",D64,"")</f>
        <v>日</v>
      </c>
      <c r="E65" s="30" t="str">
        <f t="shared" ref="E65:AG65" si="11">IF(E66="",E64,"")</f>
        <v>月</v>
      </c>
      <c r="F65" s="30" t="str">
        <f t="shared" si="11"/>
        <v>火</v>
      </c>
      <c r="G65" s="30" t="str">
        <f t="shared" si="11"/>
        <v>水</v>
      </c>
      <c r="H65" s="30" t="str">
        <f t="shared" si="11"/>
        <v>木</v>
      </c>
      <c r="I65" s="30" t="str">
        <f t="shared" si="11"/>
        <v>金</v>
      </c>
      <c r="J65" s="30" t="str">
        <f t="shared" si="11"/>
        <v>土</v>
      </c>
      <c r="K65" s="30" t="str">
        <f t="shared" si="11"/>
        <v>日</v>
      </c>
      <c r="L65" s="30" t="str">
        <f t="shared" si="11"/>
        <v>月</v>
      </c>
      <c r="M65" s="30" t="str">
        <f t="shared" si="11"/>
        <v>火</v>
      </c>
      <c r="N65" s="30" t="str">
        <f t="shared" si="11"/>
        <v>水</v>
      </c>
      <c r="O65" s="30" t="str">
        <f t="shared" si="11"/>
        <v>木</v>
      </c>
      <c r="P65" s="30" t="str">
        <f t="shared" si="11"/>
        <v>金</v>
      </c>
      <c r="Q65" s="30" t="str">
        <f t="shared" si="11"/>
        <v>土</v>
      </c>
      <c r="R65" s="30" t="str">
        <f t="shared" si="11"/>
        <v>日</v>
      </c>
      <c r="S65" s="30" t="str">
        <f t="shared" si="11"/>
        <v>月</v>
      </c>
      <c r="T65" s="30" t="str">
        <f t="shared" si="11"/>
        <v>火</v>
      </c>
      <c r="U65" s="30" t="str">
        <f t="shared" si="11"/>
        <v>水</v>
      </c>
      <c r="V65" s="30" t="str">
        <f t="shared" si="11"/>
        <v>木</v>
      </c>
      <c r="W65" s="30" t="str">
        <f t="shared" si="11"/>
        <v>金</v>
      </c>
      <c r="X65" s="30" t="str">
        <f t="shared" si="11"/>
        <v>土</v>
      </c>
      <c r="Y65" s="30" t="str">
        <f t="shared" si="11"/>
        <v>日</v>
      </c>
      <c r="Z65" s="30" t="str">
        <f t="shared" si="11"/>
        <v>月</v>
      </c>
      <c r="AA65" s="30" t="str">
        <f t="shared" si="11"/>
        <v>火</v>
      </c>
      <c r="AB65" s="30" t="str">
        <f t="shared" si="11"/>
        <v>水</v>
      </c>
      <c r="AC65" s="30" t="str">
        <f t="shared" si="11"/>
        <v>木</v>
      </c>
      <c r="AD65" s="30" t="str">
        <f t="shared" si="11"/>
        <v>金</v>
      </c>
      <c r="AE65" s="30" t="str">
        <f t="shared" si="11"/>
        <v>土</v>
      </c>
      <c r="AF65" s="30" t="str">
        <f t="shared" si="11"/>
        <v>日</v>
      </c>
      <c r="AG65" s="30" t="str">
        <f t="shared" si="11"/>
        <v>月</v>
      </c>
      <c r="AJ65" s="34"/>
      <c r="AK65" s="34"/>
      <c r="AL65" s="5"/>
      <c r="AM65" s="33"/>
      <c r="AN65" s="31"/>
    </row>
    <row r="66" spans="3:40" ht="15" customHeight="1" collapsed="1" x14ac:dyDescent="0.45">
      <c r="C66" s="57" t="s">
        <v>8</v>
      </c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J66" s="70" t="s">
        <v>8</v>
      </c>
      <c r="AK66" s="70"/>
      <c r="AL66" s="5">
        <f>COUNTA(D66:AH67)</f>
        <v>0</v>
      </c>
      <c r="AM66" s="33" t="s">
        <v>0</v>
      </c>
      <c r="AN66" s="31"/>
    </row>
    <row r="67" spans="3:40" ht="15" customHeight="1" x14ac:dyDescent="0.45">
      <c r="C67" s="58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J67" s="70" t="s">
        <v>3</v>
      </c>
      <c r="AK67" s="1" t="s">
        <v>7</v>
      </c>
      <c r="AL67" s="5">
        <f>COUNTA(D68:AH69)</f>
        <v>9</v>
      </c>
      <c r="AM67" s="33" t="s">
        <v>0</v>
      </c>
      <c r="AN67" s="31"/>
    </row>
    <row r="68" spans="3:40" ht="15" customHeight="1" x14ac:dyDescent="0.45">
      <c r="C68" s="57" t="s">
        <v>3</v>
      </c>
      <c r="D68" s="68" t="s">
        <v>6</v>
      </c>
      <c r="E68" s="68"/>
      <c r="F68" s="68"/>
      <c r="G68" s="68"/>
      <c r="H68" s="68"/>
      <c r="I68" s="68"/>
      <c r="J68" s="68" t="s">
        <v>6</v>
      </c>
      <c r="K68" s="68" t="s">
        <v>6</v>
      </c>
      <c r="L68" s="68"/>
      <c r="M68" s="68"/>
      <c r="N68" s="68"/>
      <c r="O68" s="68"/>
      <c r="P68" s="68"/>
      <c r="Q68" s="68" t="s">
        <v>6</v>
      </c>
      <c r="R68" s="68" t="s">
        <v>6</v>
      </c>
      <c r="S68" s="68"/>
      <c r="T68" s="68"/>
      <c r="U68" s="68"/>
      <c r="V68" s="68"/>
      <c r="W68" s="68"/>
      <c r="X68" s="68" t="s">
        <v>6</v>
      </c>
      <c r="Y68" s="68" t="s">
        <v>6</v>
      </c>
      <c r="Z68" s="68"/>
      <c r="AA68" s="68"/>
      <c r="AB68" s="68"/>
      <c r="AC68" s="68"/>
      <c r="AD68" s="68"/>
      <c r="AE68" s="68" t="s">
        <v>6</v>
      </c>
      <c r="AF68" s="68" t="s">
        <v>6</v>
      </c>
      <c r="AG68" s="68"/>
      <c r="AJ68" s="70"/>
      <c r="AK68" s="1" t="s">
        <v>13</v>
      </c>
      <c r="AL68" s="6">
        <f>AL67/(AL64-AL66)*100</f>
        <v>30</v>
      </c>
      <c r="AM68" s="8" t="s">
        <v>14</v>
      </c>
      <c r="AN68" s="31" t="str">
        <f>IF(AL68&gt;=28.5,"OK","NG")</f>
        <v>OK</v>
      </c>
    </row>
    <row r="69" spans="3:40" ht="15" customHeight="1" x14ac:dyDescent="0.45">
      <c r="C69" s="58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J69" s="70" t="s">
        <v>4</v>
      </c>
      <c r="AK69" s="1" t="s">
        <v>7</v>
      </c>
      <c r="AL69" s="5">
        <f>COUNTA(D70:AH71)</f>
        <v>9</v>
      </c>
      <c r="AM69" s="33" t="s">
        <v>0</v>
      </c>
      <c r="AN69" s="31"/>
    </row>
    <row r="70" spans="3:40" ht="15" customHeight="1" x14ac:dyDescent="0.45">
      <c r="C70" s="71" t="s">
        <v>4</v>
      </c>
      <c r="D70" s="63" t="s">
        <v>6</v>
      </c>
      <c r="E70" s="63"/>
      <c r="F70" s="63"/>
      <c r="G70" s="63"/>
      <c r="H70" s="63"/>
      <c r="I70" s="63"/>
      <c r="J70" s="63" t="s">
        <v>6</v>
      </c>
      <c r="K70" s="63" t="s">
        <v>6</v>
      </c>
      <c r="L70" s="63"/>
      <c r="M70" s="63"/>
      <c r="N70" s="63"/>
      <c r="O70" s="63"/>
      <c r="P70" s="63"/>
      <c r="Q70" s="63" t="s">
        <v>6</v>
      </c>
      <c r="R70" s="63" t="s">
        <v>6</v>
      </c>
      <c r="S70" s="63"/>
      <c r="T70" s="63"/>
      <c r="U70" s="63"/>
      <c r="V70" s="63"/>
      <c r="W70" s="63"/>
      <c r="X70" s="63" t="s">
        <v>6</v>
      </c>
      <c r="Y70" s="63" t="s">
        <v>6</v>
      </c>
      <c r="Z70" s="63"/>
      <c r="AA70" s="63"/>
      <c r="AB70" s="63"/>
      <c r="AC70" s="68"/>
      <c r="AD70" s="68"/>
      <c r="AE70" s="63" t="s">
        <v>6</v>
      </c>
      <c r="AF70" s="63" t="s">
        <v>6</v>
      </c>
      <c r="AG70" s="63"/>
      <c r="AJ70" s="70"/>
      <c r="AK70" s="1" t="s">
        <v>13</v>
      </c>
      <c r="AL70" s="6">
        <f>AL69/(AL64-AL66)*100</f>
        <v>30</v>
      </c>
      <c r="AM70" s="8" t="s">
        <v>14</v>
      </c>
      <c r="AN70" s="31" t="str">
        <f>IF(AL70&gt;=28.5,"OK","NG")</f>
        <v>OK</v>
      </c>
    </row>
    <row r="71" spans="3:40" ht="15" customHeight="1" x14ac:dyDescent="0.45">
      <c r="C71" s="71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9"/>
      <c r="AD71" s="69"/>
      <c r="AE71" s="63"/>
      <c r="AF71" s="63"/>
      <c r="AG71" s="63"/>
      <c r="AJ71" s="71" t="s">
        <v>25</v>
      </c>
      <c r="AK71" s="71"/>
      <c r="AL71" s="71"/>
      <c r="AM71" s="71"/>
      <c r="AN71" s="31" t="str">
        <f>IF(COUNTIF(D70:AH71,"休")&gt;=COUNTIF(D65:AH65,"土")+COUNTIF(D65:AH65,"日"),"OK","NG")</f>
        <v>OK</v>
      </c>
    </row>
    <row r="73" spans="3:40" x14ac:dyDescent="0.45">
      <c r="C73" s="12">
        <v>10</v>
      </c>
      <c r="D73" s="31">
        <v>1</v>
      </c>
      <c r="E73" s="31">
        <v>2</v>
      </c>
      <c r="F73" s="31">
        <v>3</v>
      </c>
      <c r="G73" s="31">
        <v>4</v>
      </c>
      <c r="H73" s="31">
        <v>5</v>
      </c>
      <c r="I73" s="31">
        <v>6</v>
      </c>
      <c r="J73" s="31">
        <v>7</v>
      </c>
      <c r="K73" s="31">
        <v>8</v>
      </c>
      <c r="L73" s="31">
        <v>9</v>
      </c>
      <c r="M73" s="31">
        <v>10</v>
      </c>
      <c r="N73" s="31">
        <v>11</v>
      </c>
      <c r="O73" s="31">
        <v>12</v>
      </c>
      <c r="P73" s="31">
        <v>13</v>
      </c>
      <c r="Q73" s="31">
        <v>14</v>
      </c>
      <c r="R73" s="31">
        <v>15</v>
      </c>
      <c r="S73" s="31">
        <v>16</v>
      </c>
      <c r="T73" s="31">
        <v>17</v>
      </c>
      <c r="U73" s="31">
        <v>18</v>
      </c>
      <c r="V73" s="31">
        <v>19</v>
      </c>
      <c r="W73" s="31">
        <v>20</v>
      </c>
      <c r="X73" s="31">
        <v>21</v>
      </c>
      <c r="Y73" s="31">
        <v>22</v>
      </c>
      <c r="Z73" s="31">
        <v>23</v>
      </c>
      <c r="AA73" s="31">
        <v>24</v>
      </c>
      <c r="AB73" s="31">
        <v>25</v>
      </c>
      <c r="AC73" s="31">
        <v>26</v>
      </c>
      <c r="AD73" s="31">
        <v>27</v>
      </c>
      <c r="AE73" s="31">
        <v>28</v>
      </c>
      <c r="AF73" s="31">
        <v>29</v>
      </c>
      <c r="AG73" s="31">
        <v>30</v>
      </c>
      <c r="AH73" s="31">
        <v>31</v>
      </c>
      <c r="AJ73" s="53">
        <f>C73</f>
        <v>10</v>
      </c>
      <c r="AK73" s="54"/>
      <c r="AL73" s="54"/>
      <c r="AM73" s="55"/>
      <c r="AN73" s="31" t="s">
        <v>2</v>
      </c>
    </row>
    <row r="74" spans="3:40" x14ac:dyDescent="0.45">
      <c r="C74" s="31" t="s">
        <v>5</v>
      </c>
      <c r="D74" s="10" t="str">
        <f t="shared" ref="D74:AG74" si="12">TEXT(DATE($D$9+118,$C$73,D73),"aaa")</f>
        <v>火</v>
      </c>
      <c r="E74" s="10" t="str">
        <f t="shared" si="12"/>
        <v>水</v>
      </c>
      <c r="F74" s="10" t="str">
        <f t="shared" si="12"/>
        <v>木</v>
      </c>
      <c r="G74" s="10" t="str">
        <f t="shared" si="12"/>
        <v>金</v>
      </c>
      <c r="H74" s="10" t="str">
        <f t="shared" si="12"/>
        <v>土</v>
      </c>
      <c r="I74" s="10" t="str">
        <f t="shared" si="12"/>
        <v>日</v>
      </c>
      <c r="J74" s="10" t="str">
        <f t="shared" si="12"/>
        <v>月</v>
      </c>
      <c r="K74" s="10" t="str">
        <f t="shared" si="12"/>
        <v>火</v>
      </c>
      <c r="L74" s="10" t="str">
        <f t="shared" si="12"/>
        <v>水</v>
      </c>
      <c r="M74" s="10" t="str">
        <f t="shared" si="12"/>
        <v>木</v>
      </c>
      <c r="N74" s="10" t="str">
        <f t="shared" si="12"/>
        <v>金</v>
      </c>
      <c r="O74" s="10" t="str">
        <f t="shared" si="12"/>
        <v>土</v>
      </c>
      <c r="P74" s="10" t="str">
        <f t="shared" si="12"/>
        <v>日</v>
      </c>
      <c r="Q74" s="10" t="str">
        <f t="shared" si="12"/>
        <v>月</v>
      </c>
      <c r="R74" s="10" t="str">
        <f t="shared" si="12"/>
        <v>火</v>
      </c>
      <c r="S74" s="10" t="str">
        <f t="shared" si="12"/>
        <v>水</v>
      </c>
      <c r="T74" s="10" t="str">
        <f t="shared" si="12"/>
        <v>木</v>
      </c>
      <c r="U74" s="10" t="str">
        <f t="shared" si="12"/>
        <v>金</v>
      </c>
      <c r="V74" s="10" t="str">
        <f t="shared" si="12"/>
        <v>土</v>
      </c>
      <c r="W74" s="10" t="str">
        <f t="shared" si="12"/>
        <v>日</v>
      </c>
      <c r="X74" s="10" t="str">
        <f t="shared" si="12"/>
        <v>月</v>
      </c>
      <c r="Y74" s="10" t="str">
        <f t="shared" si="12"/>
        <v>火</v>
      </c>
      <c r="Z74" s="10" t="str">
        <f t="shared" si="12"/>
        <v>水</v>
      </c>
      <c r="AA74" s="10" t="str">
        <f t="shared" si="12"/>
        <v>木</v>
      </c>
      <c r="AB74" s="10" t="str">
        <f t="shared" si="12"/>
        <v>金</v>
      </c>
      <c r="AC74" s="10" t="str">
        <f t="shared" si="12"/>
        <v>土</v>
      </c>
      <c r="AD74" s="10" t="str">
        <f t="shared" si="12"/>
        <v>日</v>
      </c>
      <c r="AE74" s="10" t="str">
        <f t="shared" si="12"/>
        <v>月</v>
      </c>
      <c r="AF74" s="10" t="str">
        <f t="shared" si="12"/>
        <v>火</v>
      </c>
      <c r="AG74" s="10" t="str">
        <f t="shared" si="12"/>
        <v>水</v>
      </c>
      <c r="AH74" s="10" t="str">
        <f t="shared" ref="AH74" si="13">TEXT(DATE($D$9+118,$C$73,AH73),"aaa")</f>
        <v>木</v>
      </c>
      <c r="AJ74" s="56" t="s">
        <v>30</v>
      </c>
      <c r="AK74" s="56"/>
      <c r="AL74" s="5">
        <f>COUNT(D73:AH73)</f>
        <v>31</v>
      </c>
      <c r="AM74" s="33" t="s">
        <v>0</v>
      </c>
      <c r="AN74" s="31"/>
    </row>
    <row r="75" spans="3:40" hidden="1" outlineLevel="1" x14ac:dyDescent="0.45">
      <c r="C75" s="32" t="s">
        <v>20</v>
      </c>
      <c r="D75" s="30" t="str">
        <f>IF(D76="",D74,"")</f>
        <v/>
      </c>
      <c r="E75" s="30" t="str">
        <f t="shared" ref="E75:AG75" si="14">IF(E76="",E74,"")</f>
        <v/>
      </c>
      <c r="F75" s="30" t="str">
        <f t="shared" si="14"/>
        <v/>
      </c>
      <c r="G75" s="30" t="str">
        <f t="shared" si="14"/>
        <v/>
      </c>
      <c r="H75" s="30" t="str">
        <f t="shared" si="14"/>
        <v/>
      </c>
      <c r="I75" s="30" t="str">
        <f t="shared" si="14"/>
        <v/>
      </c>
      <c r="J75" s="30" t="str">
        <f t="shared" si="14"/>
        <v/>
      </c>
      <c r="K75" s="30" t="str">
        <f t="shared" si="14"/>
        <v/>
      </c>
      <c r="L75" s="30" t="str">
        <f t="shared" si="14"/>
        <v/>
      </c>
      <c r="M75" s="30" t="str">
        <f t="shared" si="14"/>
        <v/>
      </c>
      <c r="N75" s="30" t="str">
        <f t="shared" si="14"/>
        <v/>
      </c>
      <c r="O75" s="30" t="str">
        <f t="shared" si="14"/>
        <v/>
      </c>
      <c r="P75" s="30" t="str">
        <f t="shared" si="14"/>
        <v/>
      </c>
      <c r="Q75" s="30" t="str">
        <f t="shared" si="14"/>
        <v/>
      </c>
      <c r="R75" s="30" t="str">
        <f t="shared" si="14"/>
        <v/>
      </c>
      <c r="S75" s="30" t="str">
        <f t="shared" si="14"/>
        <v/>
      </c>
      <c r="T75" s="30" t="str">
        <f t="shared" si="14"/>
        <v/>
      </c>
      <c r="U75" s="30" t="str">
        <f t="shared" si="14"/>
        <v/>
      </c>
      <c r="V75" s="30" t="str">
        <f t="shared" si="14"/>
        <v/>
      </c>
      <c r="W75" s="30" t="str">
        <f t="shared" si="14"/>
        <v/>
      </c>
      <c r="X75" s="30" t="str">
        <f t="shared" si="14"/>
        <v/>
      </c>
      <c r="Y75" s="30" t="str">
        <f t="shared" si="14"/>
        <v/>
      </c>
      <c r="Z75" s="30" t="str">
        <f t="shared" si="14"/>
        <v/>
      </c>
      <c r="AA75" s="30" t="str">
        <f t="shared" si="14"/>
        <v/>
      </c>
      <c r="AB75" s="30" t="str">
        <f t="shared" si="14"/>
        <v/>
      </c>
      <c r="AC75" s="30" t="str">
        <f t="shared" si="14"/>
        <v/>
      </c>
      <c r="AD75" s="30" t="str">
        <f t="shared" si="14"/>
        <v/>
      </c>
      <c r="AE75" s="30" t="str">
        <f t="shared" si="14"/>
        <v/>
      </c>
      <c r="AF75" s="30" t="str">
        <f t="shared" si="14"/>
        <v/>
      </c>
      <c r="AG75" s="30" t="str">
        <f t="shared" si="14"/>
        <v/>
      </c>
      <c r="AH75" s="30" t="str">
        <f t="shared" ref="AH75" si="15">IF(AH76="",AH74,"")</f>
        <v/>
      </c>
      <c r="AJ75" s="34"/>
      <c r="AK75" s="34"/>
      <c r="AL75" s="5"/>
      <c r="AM75" s="33"/>
      <c r="AN75" s="31"/>
    </row>
    <row r="76" spans="3:40" ht="15" customHeight="1" collapsed="1" x14ac:dyDescent="0.45">
      <c r="C76" s="57" t="s">
        <v>8</v>
      </c>
      <c r="D76" s="46" t="s">
        <v>29</v>
      </c>
      <c r="E76" s="46" t="s">
        <v>29</v>
      </c>
      <c r="F76" s="46" t="s">
        <v>29</v>
      </c>
      <c r="G76" s="46" t="s">
        <v>29</v>
      </c>
      <c r="H76" s="46" t="s">
        <v>29</v>
      </c>
      <c r="I76" s="46" t="s">
        <v>29</v>
      </c>
      <c r="J76" s="46" t="s">
        <v>29</v>
      </c>
      <c r="K76" s="46" t="s">
        <v>29</v>
      </c>
      <c r="L76" s="46" t="s">
        <v>29</v>
      </c>
      <c r="M76" s="46" t="s">
        <v>29</v>
      </c>
      <c r="N76" s="46" t="s">
        <v>29</v>
      </c>
      <c r="O76" s="46" t="s">
        <v>29</v>
      </c>
      <c r="P76" s="46" t="s">
        <v>29</v>
      </c>
      <c r="Q76" s="46" t="s">
        <v>29</v>
      </c>
      <c r="R76" s="46" t="s">
        <v>29</v>
      </c>
      <c r="S76" s="46" t="s">
        <v>29</v>
      </c>
      <c r="T76" s="46" t="s">
        <v>29</v>
      </c>
      <c r="U76" s="46" t="s">
        <v>29</v>
      </c>
      <c r="V76" s="46" t="s">
        <v>29</v>
      </c>
      <c r="W76" s="46" t="s">
        <v>29</v>
      </c>
      <c r="X76" s="46" t="s">
        <v>29</v>
      </c>
      <c r="Y76" s="46" t="s">
        <v>29</v>
      </c>
      <c r="Z76" s="46" t="s">
        <v>29</v>
      </c>
      <c r="AA76" s="46" t="s">
        <v>29</v>
      </c>
      <c r="AB76" s="46" t="s">
        <v>29</v>
      </c>
      <c r="AC76" s="46" t="s">
        <v>29</v>
      </c>
      <c r="AD76" s="46" t="s">
        <v>29</v>
      </c>
      <c r="AE76" s="46" t="s">
        <v>29</v>
      </c>
      <c r="AF76" s="46" t="s">
        <v>29</v>
      </c>
      <c r="AG76" s="46" t="s">
        <v>29</v>
      </c>
      <c r="AH76" s="46" t="s">
        <v>29</v>
      </c>
      <c r="AJ76" s="70" t="s">
        <v>8</v>
      </c>
      <c r="AK76" s="70"/>
      <c r="AL76" s="5">
        <f>COUNTA(D76:AH77)</f>
        <v>31</v>
      </c>
      <c r="AM76" s="33" t="s">
        <v>0</v>
      </c>
      <c r="AN76" s="31"/>
    </row>
    <row r="77" spans="3:40" ht="15" customHeight="1" x14ac:dyDescent="0.45">
      <c r="C77" s="58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J77" s="70" t="s">
        <v>3</v>
      </c>
      <c r="AK77" s="1" t="s">
        <v>7</v>
      </c>
      <c r="AL77" s="5">
        <f>COUNTA(D78:AH79)</f>
        <v>0</v>
      </c>
      <c r="AM77" s="33" t="s">
        <v>0</v>
      </c>
      <c r="AN77" s="31"/>
    </row>
    <row r="78" spans="3:40" ht="15" customHeight="1" x14ac:dyDescent="0.45">
      <c r="C78" s="57" t="s">
        <v>3</v>
      </c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J78" s="70"/>
      <c r="AK78" s="1" t="s">
        <v>13</v>
      </c>
      <c r="AL78" s="6" t="e">
        <f>AL77/(AL74-AL76)*100</f>
        <v>#DIV/0!</v>
      </c>
      <c r="AM78" s="8" t="s">
        <v>14</v>
      </c>
      <c r="AN78" s="31" t="e">
        <f>IF(AL78&gt;=28.5,"OK","NG")</f>
        <v>#DIV/0!</v>
      </c>
    </row>
    <row r="79" spans="3:40" ht="15" customHeight="1" x14ac:dyDescent="0.45">
      <c r="C79" s="58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J79" s="70" t="s">
        <v>4</v>
      </c>
      <c r="AK79" s="1" t="s">
        <v>7</v>
      </c>
      <c r="AL79" s="5">
        <f>COUNTA(D80:AH81)</f>
        <v>0</v>
      </c>
      <c r="AM79" s="33" t="s">
        <v>0</v>
      </c>
      <c r="AN79" s="31"/>
    </row>
    <row r="80" spans="3:40" ht="15" customHeight="1" x14ac:dyDescent="0.45">
      <c r="C80" s="71" t="s">
        <v>4</v>
      </c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8"/>
      <c r="AD80" s="68"/>
      <c r="AE80" s="63"/>
      <c r="AF80" s="63"/>
      <c r="AG80" s="63"/>
      <c r="AH80" s="63"/>
      <c r="AJ80" s="70"/>
      <c r="AK80" s="1" t="s">
        <v>13</v>
      </c>
      <c r="AL80" s="6" t="e">
        <f>AL79/(AL74-AL76)*100</f>
        <v>#DIV/0!</v>
      </c>
      <c r="AM80" s="8" t="s">
        <v>14</v>
      </c>
      <c r="AN80" s="31" t="e">
        <f>IF(AL80&gt;=28.5,"OK","NG")</f>
        <v>#DIV/0!</v>
      </c>
    </row>
    <row r="81" spans="3:40" ht="15" customHeight="1" x14ac:dyDescent="0.45">
      <c r="C81" s="71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9"/>
      <c r="AD81" s="69"/>
      <c r="AE81" s="63"/>
      <c r="AF81" s="63"/>
      <c r="AG81" s="63"/>
      <c r="AH81" s="63"/>
      <c r="AJ81" s="71" t="s">
        <v>25</v>
      </c>
      <c r="AK81" s="71"/>
      <c r="AL81" s="71"/>
      <c r="AM81" s="71"/>
      <c r="AN81" s="31" t="str">
        <f>IF(COUNTIF(D80:AH81,"休")&gt;=COUNTIF(D75:AH75,"土")+COUNTIF(D75:AH75,"日"),"OK","NG")</f>
        <v>OK</v>
      </c>
    </row>
    <row r="83" spans="3:40" x14ac:dyDescent="0.45">
      <c r="C83" s="12">
        <v>11</v>
      </c>
      <c r="D83" s="31">
        <v>1</v>
      </c>
      <c r="E83" s="31">
        <v>2</v>
      </c>
      <c r="F83" s="31">
        <v>3</v>
      </c>
      <c r="G83" s="31">
        <v>4</v>
      </c>
      <c r="H83" s="31">
        <v>5</v>
      </c>
      <c r="I83" s="31">
        <v>6</v>
      </c>
      <c r="J83" s="31">
        <v>7</v>
      </c>
      <c r="K83" s="31">
        <v>8</v>
      </c>
      <c r="L83" s="31">
        <v>9</v>
      </c>
      <c r="M83" s="31">
        <v>10</v>
      </c>
      <c r="N83" s="31">
        <v>11</v>
      </c>
      <c r="O83" s="31">
        <v>12</v>
      </c>
      <c r="P83" s="31">
        <v>13</v>
      </c>
      <c r="Q83" s="31">
        <v>14</v>
      </c>
      <c r="R83" s="31">
        <v>15</v>
      </c>
      <c r="S83" s="31">
        <v>16</v>
      </c>
      <c r="T83" s="31">
        <v>17</v>
      </c>
      <c r="U83" s="31">
        <v>18</v>
      </c>
      <c r="V83" s="31">
        <v>19</v>
      </c>
      <c r="W83" s="31">
        <v>20</v>
      </c>
      <c r="X83" s="31">
        <v>21</v>
      </c>
      <c r="Y83" s="31">
        <v>22</v>
      </c>
      <c r="Z83" s="31">
        <v>23</v>
      </c>
      <c r="AA83" s="31">
        <v>24</v>
      </c>
      <c r="AB83" s="31">
        <v>25</v>
      </c>
      <c r="AC83" s="31">
        <v>26</v>
      </c>
      <c r="AD83" s="31">
        <v>27</v>
      </c>
      <c r="AE83" s="31">
        <v>28</v>
      </c>
      <c r="AF83" s="31">
        <v>29</v>
      </c>
      <c r="AG83" s="31">
        <v>30</v>
      </c>
      <c r="AJ83" s="53">
        <f>C83</f>
        <v>11</v>
      </c>
      <c r="AK83" s="54"/>
      <c r="AL83" s="54"/>
      <c r="AM83" s="55"/>
      <c r="AN83" s="31" t="s">
        <v>2</v>
      </c>
    </row>
    <row r="84" spans="3:40" x14ac:dyDescent="0.45">
      <c r="C84" s="31" t="s">
        <v>5</v>
      </c>
      <c r="D84" s="10" t="str">
        <f t="shared" ref="D84:AG84" si="16">TEXT(DATE($D$9+118,$C$83,D83),"aaa")</f>
        <v>金</v>
      </c>
      <c r="E84" s="10" t="str">
        <f t="shared" si="16"/>
        <v>土</v>
      </c>
      <c r="F84" s="10" t="str">
        <f t="shared" si="16"/>
        <v>日</v>
      </c>
      <c r="G84" s="10" t="str">
        <f t="shared" si="16"/>
        <v>月</v>
      </c>
      <c r="H84" s="10" t="str">
        <f t="shared" si="16"/>
        <v>火</v>
      </c>
      <c r="I84" s="10" t="str">
        <f t="shared" si="16"/>
        <v>水</v>
      </c>
      <c r="J84" s="10" t="str">
        <f t="shared" si="16"/>
        <v>木</v>
      </c>
      <c r="K84" s="10" t="str">
        <f t="shared" si="16"/>
        <v>金</v>
      </c>
      <c r="L84" s="10" t="str">
        <f t="shared" si="16"/>
        <v>土</v>
      </c>
      <c r="M84" s="10" t="str">
        <f t="shared" si="16"/>
        <v>日</v>
      </c>
      <c r="N84" s="10" t="str">
        <f t="shared" si="16"/>
        <v>月</v>
      </c>
      <c r="O84" s="10" t="str">
        <f t="shared" si="16"/>
        <v>火</v>
      </c>
      <c r="P84" s="10" t="str">
        <f t="shared" si="16"/>
        <v>水</v>
      </c>
      <c r="Q84" s="10" t="str">
        <f t="shared" si="16"/>
        <v>木</v>
      </c>
      <c r="R84" s="10" t="str">
        <f t="shared" si="16"/>
        <v>金</v>
      </c>
      <c r="S84" s="10" t="str">
        <f t="shared" si="16"/>
        <v>土</v>
      </c>
      <c r="T84" s="10" t="str">
        <f t="shared" si="16"/>
        <v>日</v>
      </c>
      <c r="U84" s="10" t="str">
        <f t="shared" si="16"/>
        <v>月</v>
      </c>
      <c r="V84" s="10" t="str">
        <f t="shared" si="16"/>
        <v>火</v>
      </c>
      <c r="W84" s="10" t="str">
        <f t="shared" si="16"/>
        <v>水</v>
      </c>
      <c r="X84" s="10" t="str">
        <f t="shared" si="16"/>
        <v>木</v>
      </c>
      <c r="Y84" s="10" t="str">
        <f t="shared" si="16"/>
        <v>金</v>
      </c>
      <c r="Z84" s="10" t="str">
        <f t="shared" si="16"/>
        <v>土</v>
      </c>
      <c r="AA84" s="10" t="str">
        <f t="shared" si="16"/>
        <v>日</v>
      </c>
      <c r="AB84" s="10" t="str">
        <f t="shared" si="16"/>
        <v>月</v>
      </c>
      <c r="AC84" s="10" t="str">
        <f t="shared" si="16"/>
        <v>火</v>
      </c>
      <c r="AD84" s="10" t="str">
        <f t="shared" si="16"/>
        <v>水</v>
      </c>
      <c r="AE84" s="10" t="str">
        <f t="shared" si="16"/>
        <v>木</v>
      </c>
      <c r="AF84" s="10" t="str">
        <f t="shared" si="16"/>
        <v>金</v>
      </c>
      <c r="AG84" s="10" t="str">
        <f t="shared" si="16"/>
        <v>土</v>
      </c>
      <c r="AJ84" s="56" t="s">
        <v>30</v>
      </c>
      <c r="AK84" s="56"/>
      <c r="AL84" s="5">
        <f>COUNT(D83:AH83)</f>
        <v>30</v>
      </c>
      <c r="AM84" s="33" t="s">
        <v>0</v>
      </c>
      <c r="AN84" s="31"/>
    </row>
    <row r="85" spans="3:40" hidden="1" outlineLevel="1" x14ac:dyDescent="0.45">
      <c r="C85" s="32" t="s">
        <v>20</v>
      </c>
      <c r="D85" s="30" t="str">
        <f>IF(D86="",D84,"")</f>
        <v/>
      </c>
      <c r="E85" s="30" t="str">
        <f t="shared" ref="E85:AG85" si="17">IF(E86="",E84,"")</f>
        <v/>
      </c>
      <c r="F85" s="30" t="str">
        <f t="shared" si="17"/>
        <v/>
      </c>
      <c r="G85" s="30" t="str">
        <f t="shared" si="17"/>
        <v/>
      </c>
      <c r="H85" s="30" t="str">
        <f t="shared" si="17"/>
        <v/>
      </c>
      <c r="I85" s="30" t="str">
        <f t="shared" si="17"/>
        <v/>
      </c>
      <c r="J85" s="30" t="str">
        <f t="shared" si="17"/>
        <v/>
      </c>
      <c r="K85" s="30" t="str">
        <f t="shared" si="17"/>
        <v/>
      </c>
      <c r="L85" s="30" t="str">
        <f t="shared" si="17"/>
        <v/>
      </c>
      <c r="M85" s="30" t="str">
        <f t="shared" si="17"/>
        <v/>
      </c>
      <c r="N85" s="30" t="str">
        <f t="shared" si="17"/>
        <v/>
      </c>
      <c r="O85" s="30" t="str">
        <f t="shared" si="17"/>
        <v/>
      </c>
      <c r="P85" s="30" t="str">
        <f t="shared" si="17"/>
        <v/>
      </c>
      <c r="Q85" s="30" t="str">
        <f t="shared" si="17"/>
        <v/>
      </c>
      <c r="R85" s="30" t="str">
        <f t="shared" si="17"/>
        <v/>
      </c>
      <c r="S85" s="30" t="str">
        <f t="shared" si="17"/>
        <v/>
      </c>
      <c r="T85" s="30" t="str">
        <f t="shared" si="17"/>
        <v/>
      </c>
      <c r="U85" s="30" t="str">
        <f t="shared" si="17"/>
        <v/>
      </c>
      <c r="V85" s="30" t="str">
        <f t="shared" si="17"/>
        <v/>
      </c>
      <c r="W85" s="30" t="str">
        <f t="shared" si="17"/>
        <v/>
      </c>
      <c r="X85" s="30" t="str">
        <f t="shared" si="17"/>
        <v/>
      </c>
      <c r="Y85" s="30" t="str">
        <f t="shared" si="17"/>
        <v/>
      </c>
      <c r="Z85" s="30" t="str">
        <f t="shared" si="17"/>
        <v/>
      </c>
      <c r="AA85" s="30" t="str">
        <f t="shared" si="17"/>
        <v/>
      </c>
      <c r="AB85" s="30" t="str">
        <f t="shared" si="17"/>
        <v/>
      </c>
      <c r="AC85" s="30" t="str">
        <f t="shared" si="17"/>
        <v/>
      </c>
      <c r="AD85" s="30" t="str">
        <f t="shared" si="17"/>
        <v/>
      </c>
      <c r="AE85" s="30" t="str">
        <f t="shared" si="17"/>
        <v/>
      </c>
      <c r="AF85" s="30" t="str">
        <f t="shared" si="17"/>
        <v/>
      </c>
      <c r="AG85" s="30" t="str">
        <f t="shared" si="17"/>
        <v/>
      </c>
      <c r="AJ85" s="34"/>
      <c r="AK85" s="34"/>
      <c r="AL85" s="5"/>
      <c r="AM85" s="33"/>
      <c r="AN85" s="31"/>
    </row>
    <row r="86" spans="3:40" ht="15" customHeight="1" collapsed="1" x14ac:dyDescent="0.45">
      <c r="C86" s="57" t="s">
        <v>8</v>
      </c>
      <c r="D86" s="46" t="s">
        <v>29</v>
      </c>
      <c r="E86" s="46" t="s">
        <v>29</v>
      </c>
      <c r="F86" s="46" t="s">
        <v>29</v>
      </c>
      <c r="G86" s="46" t="s">
        <v>29</v>
      </c>
      <c r="H86" s="46" t="s">
        <v>29</v>
      </c>
      <c r="I86" s="46" t="s">
        <v>29</v>
      </c>
      <c r="J86" s="46" t="s">
        <v>29</v>
      </c>
      <c r="K86" s="46" t="s">
        <v>29</v>
      </c>
      <c r="L86" s="46" t="s">
        <v>29</v>
      </c>
      <c r="M86" s="46" t="s">
        <v>29</v>
      </c>
      <c r="N86" s="46" t="s">
        <v>29</v>
      </c>
      <c r="O86" s="46" t="s">
        <v>29</v>
      </c>
      <c r="P86" s="46" t="s">
        <v>29</v>
      </c>
      <c r="Q86" s="46" t="s">
        <v>29</v>
      </c>
      <c r="R86" s="46" t="s">
        <v>29</v>
      </c>
      <c r="S86" s="46" t="s">
        <v>29</v>
      </c>
      <c r="T86" s="46" t="s">
        <v>29</v>
      </c>
      <c r="U86" s="46" t="s">
        <v>29</v>
      </c>
      <c r="V86" s="46" t="s">
        <v>29</v>
      </c>
      <c r="W86" s="46" t="s">
        <v>29</v>
      </c>
      <c r="X86" s="46" t="s">
        <v>29</v>
      </c>
      <c r="Y86" s="46" t="s">
        <v>29</v>
      </c>
      <c r="Z86" s="46" t="s">
        <v>29</v>
      </c>
      <c r="AA86" s="46" t="s">
        <v>29</v>
      </c>
      <c r="AB86" s="46" t="s">
        <v>29</v>
      </c>
      <c r="AC86" s="46" t="s">
        <v>29</v>
      </c>
      <c r="AD86" s="46" t="s">
        <v>29</v>
      </c>
      <c r="AE86" s="46" t="s">
        <v>29</v>
      </c>
      <c r="AF86" s="46" t="s">
        <v>29</v>
      </c>
      <c r="AG86" s="46" t="s">
        <v>29</v>
      </c>
      <c r="AJ86" s="70" t="s">
        <v>8</v>
      </c>
      <c r="AK86" s="70"/>
      <c r="AL86" s="5">
        <f>COUNTA(D86:AH87)</f>
        <v>30</v>
      </c>
      <c r="AM86" s="33" t="s">
        <v>0</v>
      </c>
      <c r="AN86" s="31"/>
    </row>
    <row r="87" spans="3:40" ht="15" customHeight="1" x14ac:dyDescent="0.45">
      <c r="C87" s="58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J87" s="70" t="s">
        <v>3</v>
      </c>
      <c r="AK87" s="1" t="s">
        <v>7</v>
      </c>
      <c r="AL87" s="5">
        <f>COUNTA(D88:AH89)</f>
        <v>0</v>
      </c>
      <c r="AM87" s="33" t="s">
        <v>0</v>
      </c>
      <c r="AN87" s="31"/>
    </row>
    <row r="88" spans="3:40" ht="15" customHeight="1" x14ac:dyDescent="0.45">
      <c r="C88" s="57" t="s">
        <v>3</v>
      </c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J88" s="70"/>
      <c r="AK88" s="1" t="s">
        <v>13</v>
      </c>
      <c r="AL88" s="6" t="e">
        <f>AL87/(AL84-AL86)*100</f>
        <v>#DIV/0!</v>
      </c>
      <c r="AM88" s="8" t="s">
        <v>14</v>
      </c>
      <c r="AN88" s="31" t="e">
        <f>IF(AL88&gt;=28.5,"OK","NG")</f>
        <v>#DIV/0!</v>
      </c>
    </row>
    <row r="89" spans="3:40" ht="15" customHeight="1" x14ac:dyDescent="0.45">
      <c r="C89" s="58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J89" s="70" t="s">
        <v>4</v>
      </c>
      <c r="AK89" s="1" t="s">
        <v>7</v>
      </c>
      <c r="AL89" s="5">
        <f>COUNTA(D90:AH91)</f>
        <v>0</v>
      </c>
      <c r="AM89" s="33" t="s">
        <v>0</v>
      </c>
      <c r="AN89" s="31"/>
    </row>
    <row r="90" spans="3:40" ht="15" customHeight="1" x14ac:dyDescent="0.45">
      <c r="C90" s="71" t="s">
        <v>4</v>
      </c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8"/>
      <c r="AD90" s="68"/>
      <c r="AE90" s="63"/>
      <c r="AF90" s="63"/>
      <c r="AG90" s="63"/>
      <c r="AJ90" s="70"/>
      <c r="AK90" s="1" t="s">
        <v>13</v>
      </c>
      <c r="AL90" s="6" t="e">
        <f>AL89/(AL84-AL86)*100</f>
        <v>#DIV/0!</v>
      </c>
      <c r="AM90" s="8" t="s">
        <v>14</v>
      </c>
      <c r="AN90" s="31" t="e">
        <f>IF(AL90&gt;=28.5,"OK","NG")</f>
        <v>#DIV/0!</v>
      </c>
    </row>
    <row r="91" spans="3:40" ht="15" customHeight="1" x14ac:dyDescent="0.45">
      <c r="C91" s="71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9"/>
      <c r="AD91" s="69"/>
      <c r="AE91" s="63"/>
      <c r="AF91" s="63"/>
      <c r="AG91" s="63"/>
      <c r="AJ91" s="71" t="s">
        <v>25</v>
      </c>
      <c r="AK91" s="71"/>
      <c r="AL91" s="71"/>
      <c r="AM91" s="71"/>
      <c r="AN91" s="31" t="str">
        <f>IF(COUNTIF(D90:AH91,"休")&gt;=COUNTIF(D85:AH85,"土")+COUNTIF(D85:AH85,"日"),"OK","NG")</f>
        <v>OK</v>
      </c>
    </row>
    <row r="93" spans="3:40" x14ac:dyDescent="0.45">
      <c r="C93" s="12">
        <v>12</v>
      </c>
      <c r="D93" s="31">
        <v>1</v>
      </c>
      <c r="E93" s="31">
        <v>2</v>
      </c>
      <c r="F93" s="31">
        <v>3</v>
      </c>
      <c r="G93" s="31">
        <v>4</v>
      </c>
      <c r="H93" s="31">
        <v>5</v>
      </c>
      <c r="I93" s="31">
        <v>6</v>
      </c>
      <c r="J93" s="31">
        <v>7</v>
      </c>
      <c r="K93" s="31">
        <v>8</v>
      </c>
      <c r="L93" s="31">
        <v>9</v>
      </c>
      <c r="M93" s="31">
        <v>10</v>
      </c>
      <c r="N93" s="31">
        <v>11</v>
      </c>
      <c r="O93" s="31">
        <v>12</v>
      </c>
      <c r="P93" s="31">
        <v>13</v>
      </c>
      <c r="Q93" s="31">
        <v>14</v>
      </c>
      <c r="R93" s="31">
        <v>15</v>
      </c>
      <c r="S93" s="31">
        <v>16</v>
      </c>
      <c r="T93" s="31">
        <v>17</v>
      </c>
      <c r="U93" s="31">
        <v>18</v>
      </c>
      <c r="V93" s="31">
        <v>19</v>
      </c>
      <c r="W93" s="31">
        <v>20</v>
      </c>
      <c r="X93" s="31">
        <v>21</v>
      </c>
      <c r="Y93" s="31">
        <v>22</v>
      </c>
      <c r="Z93" s="31">
        <v>23</v>
      </c>
      <c r="AA93" s="31">
        <v>24</v>
      </c>
      <c r="AB93" s="31">
        <v>25</v>
      </c>
      <c r="AC93" s="31">
        <v>26</v>
      </c>
      <c r="AD93" s="31">
        <v>27</v>
      </c>
      <c r="AE93" s="31">
        <v>28</v>
      </c>
      <c r="AF93" s="31">
        <v>29</v>
      </c>
      <c r="AG93" s="31">
        <v>30</v>
      </c>
      <c r="AH93" s="31">
        <v>31</v>
      </c>
      <c r="AJ93" s="53">
        <f>C93</f>
        <v>12</v>
      </c>
      <c r="AK93" s="54"/>
      <c r="AL93" s="54"/>
      <c r="AM93" s="55"/>
      <c r="AN93" s="31" t="s">
        <v>2</v>
      </c>
    </row>
    <row r="94" spans="3:40" x14ac:dyDescent="0.45">
      <c r="C94" s="31" t="s">
        <v>5</v>
      </c>
      <c r="D94" s="10" t="str">
        <f t="shared" ref="D94:AH94" si="18">TEXT(DATE($D$9+118,$C$93,D93),"aaa")</f>
        <v>日</v>
      </c>
      <c r="E94" s="10" t="str">
        <f t="shared" si="18"/>
        <v>月</v>
      </c>
      <c r="F94" s="10" t="str">
        <f t="shared" si="18"/>
        <v>火</v>
      </c>
      <c r="G94" s="10" t="str">
        <f t="shared" si="18"/>
        <v>水</v>
      </c>
      <c r="H94" s="10" t="str">
        <f t="shared" si="18"/>
        <v>木</v>
      </c>
      <c r="I94" s="10" t="str">
        <f t="shared" si="18"/>
        <v>金</v>
      </c>
      <c r="J94" s="10" t="str">
        <f t="shared" si="18"/>
        <v>土</v>
      </c>
      <c r="K94" s="10" t="str">
        <f t="shared" si="18"/>
        <v>日</v>
      </c>
      <c r="L94" s="10" t="str">
        <f t="shared" si="18"/>
        <v>月</v>
      </c>
      <c r="M94" s="10" t="str">
        <f t="shared" si="18"/>
        <v>火</v>
      </c>
      <c r="N94" s="10" t="str">
        <f t="shared" si="18"/>
        <v>水</v>
      </c>
      <c r="O94" s="10" t="str">
        <f t="shared" si="18"/>
        <v>木</v>
      </c>
      <c r="P94" s="10" t="str">
        <f t="shared" si="18"/>
        <v>金</v>
      </c>
      <c r="Q94" s="10" t="str">
        <f t="shared" si="18"/>
        <v>土</v>
      </c>
      <c r="R94" s="10" t="str">
        <f t="shared" si="18"/>
        <v>日</v>
      </c>
      <c r="S94" s="10" t="str">
        <f t="shared" si="18"/>
        <v>月</v>
      </c>
      <c r="T94" s="10" t="str">
        <f t="shared" si="18"/>
        <v>火</v>
      </c>
      <c r="U94" s="10" t="str">
        <f t="shared" si="18"/>
        <v>水</v>
      </c>
      <c r="V94" s="10" t="str">
        <f t="shared" si="18"/>
        <v>木</v>
      </c>
      <c r="W94" s="10" t="str">
        <f t="shared" si="18"/>
        <v>金</v>
      </c>
      <c r="X94" s="10" t="str">
        <f t="shared" si="18"/>
        <v>土</v>
      </c>
      <c r="Y94" s="10" t="str">
        <f t="shared" si="18"/>
        <v>日</v>
      </c>
      <c r="Z94" s="10" t="str">
        <f t="shared" si="18"/>
        <v>月</v>
      </c>
      <c r="AA94" s="10" t="str">
        <f t="shared" si="18"/>
        <v>火</v>
      </c>
      <c r="AB94" s="10" t="str">
        <f t="shared" si="18"/>
        <v>水</v>
      </c>
      <c r="AC94" s="10" t="str">
        <f t="shared" si="18"/>
        <v>木</v>
      </c>
      <c r="AD94" s="10" t="str">
        <f t="shared" si="18"/>
        <v>金</v>
      </c>
      <c r="AE94" s="10" t="str">
        <f t="shared" si="18"/>
        <v>土</v>
      </c>
      <c r="AF94" s="10" t="str">
        <f t="shared" si="18"/>
        <v>日</v>
      </c>
      <c r="AG94" s="10" t="str">
        <f t="shared" si="18"/>
        <v>月</v>
      </c>
      <c r="AH94" s="10" t="str">
        <f t="shared" si="18"/>
        <v>火</v>
      </c>
      <c r="AJ94" s="56" t="s">
        <v>30</v>
      </c>
      <c r="AK94" s="56"/>
      <c r="AL94" s="5">
        <f>COUNT(D93:AH93)</f>
        <v>31</v>
      </c>
      <c r="AM94" s="33" t="s">
        <v>0</v>
      </c>
      <c r="AN94" s="31"/>
    </row>
    <row r="95" spans="3:40" hidden="1" outlineLevel="1" x14ac:dyDescent="0.45">
      <c r="C95" s="32" t="s">
        <v>20</v>
      </c>
      <c r="D95" s="30" t="str">
        <f>IF(D96="",D94,"")</f>
        <v/>
      </c>
      <c r="E95" s="30" t="str">
        <f t="shared" ref="E95:AH95" si="19">IF(E96="",E94,"")</f>
        <v/>
      </c>
      <c r="F95" s="30" t="str">
        <f t="shared" si="19"/>
        <v/>
      </c>
      <c r="G95" s="30" t="str">
        <f t="shared" si="19"/>
        <v/>
      </c>
      <c r="H95" s="30" t="str">
        <f t="shared" si="19"/>
        <v/>
      </c>
      <c r="I95" s="30" t="str">
        <f t="shared" si="19"/>
        <v/>
      </c>
      <c r="J95" s="30" t="str">
        <f t="shared" si="19"/>
        <v/>
      </c>
      <c r="K95" s="30" t="str">
        <f t="shared" si="19"/>
        <v/>
      </c>
      <c r="L95" s="30" t="str">
        <f t="shared" si="19"/>
        <v/>
      </c>
      <c r="M95" s="30" t="str">
        <f t="shared" si="19"/>
        <v/>
      </c>
      <c r="N95" s="30" t="str">
        <f t="shared" si="19"/>
        <v/>
      </c>
      <c r="O95" s="30" t="str">
        <f t="shared" si="19"/>
        <v/>
      </c>
      <c r="P95" s="30" t="str">
        <f t="shared" si="19"/>
        <v/>
      </c>
      <c r="Q95" s="30" t="str">
        <f t="shared" si="19"/>
        <v/>
      </c>
      <c r="R95" s="30" t="str">
        <f t="shared" si="19"/>
        <v/>
      </c>
      <c r="S95" s="30" t="str">
        <f t="shared" si="19"/>
        <v/>
      </c>
      <c r="T95" s="30" t="str">
        <f t="shared" si="19"/>
        <v/>
      </c>
      <c r="U95" s="30" t="str">
        <f t="shared" si="19"/>
        <v/>
      </c>
      <c r="V95" s="30" t="str">
        <f t="shared" si="19"/>
        <v/>
      </c>
      <c r="W95" s="30" t="str">
        <f t="shared" si="19"/>
        <v/>
      </c>
      <c r="X95" s="30" t="str">
        <f t="shared" si="19"/>
        <v/>
      </c>
      <c r="Y95" s="30" t="str">
        <f t="shared" si="19"/>
        <v/>
      </c>
      <c r="Z95" s="30" t="str">
        <f t="shared" si="19"/>
        <v/>
      </c>
      <c r="AA95" s="30" t="str">
        <f t="shared" si="19"/>
        <v/>
      </c>
      <c r="AB95" s="30" t="str">
        <f t="shared" si="19"/>
        <v/>
      </c>
      <c r="AC95" s="30" t="str">
        <f t="shared" si="19"/>
        <v/>
      </c>
      <c r="AD95" s="30" t="str">
        <f t="shared" si="19"/>
        <v/>
      </c>
      <c r="AE95" s="30" t="str">
        <f t="shared" si="19"/>
        <v/>
      </c>
      <c r="AF95" s="30" t="str">
        <f t="shared" si="19"/>
        <v/>
      </c>
      <c r="AG95" s="30" t="str">
        <f t="shared" si="19"/>
        <v/>
      </c>
      <c r="AH95" s="30" t="str">
        <f t="shared" si="19"/>
        <v/>
      </c>
      <c r="AJ95" s="34"/>
      <c r="AK95" s="34"/>
      <c r="AL95" s="5"/>
      <c r="AM95" s="33"/>
      <c r="AN95" s="31"/>
    </row>
    <row r="96" spans="3:40" ht="15" customHeight="1" collapsed="1" x14ac:dyDescent="0.45">
      <c r="C96" s="57" t="s">
        <v>8</v>
      </c>
      <c r="D96" s="46" t="s">
        <v>29</v>
      </c>
      <c r="E96" s="46" t="s">
        <v>29</v>
      </c>
      <c r="F96" s="46" t="s">
        <v>29</v>
      </c>
      <c r="G96" s="46" t="s">
        <v>29</v>
      </c>
      <c r="H96" s="46" t="s">
        <v>29</v>
      </c>
      <c r="I96" s="46" t="s">
        <v>29</v>
      </c>
      <c r="J96" s="46" t="s">
        <v>29</v>
      </c>
      <c r="K96" s="46" t="s">
        <v>29</v>
      </c>
      <c r="L96" s="46" t="s">
        <v>29</v>
      </c>
      <c r="M96" s="46" t="s">
        <v>29</v>
      </c>
      <c r="N96" s="46" t="s">
        <v>29</v>
      </c>
      <c r="O96" s="46" t="s">
        <v>29</v>
      </c>
      <c r="P96" s="46" t="s">
        <v>29</v>
      </c>
      <c r="Q96" s="46" t="s">
        <v>29</v>
      </c>
      <c r="R96" s="46" t="s">
        <v>29</v>
      </c>
      <c r="S96" s="46" t="s">
        <v>29</v>
      </c>
      <c r="T96" s="46" t="s">
        <v>29</v>
      </c>
      <c r="U96" s="46" t="s">
        <v>29</v>
      </c>
      <c r="V96" s="46" t="s">
        <v>29</v>
      </c>
      <c r="W96" s="46" t="s">
        <v>29</v>
      </c>
      <c r="X96" s="46" t="s">
        <v>29</v>
      </c>
      <c r="Y96" s="46" t="s">
        <v>29</v>
      </c>
      <c r="Z96" s="46" t="s">
        <v>29</v>
      </c>
      <c r="AA96" s="46" t="s">
        <v>29</v>
      </c>
      <c r="AB96" s="46" t="s">
        <v>29</v>
      </c>
      <c r="AC96" s="46" t="s">
        <v>29</v>
      </c>
      <c r="AD96" s="46" t="s">
        <v>29</v>
      </c>
      <c r="AE96" s="46" t="s">
        <v>29</v>
      </c>
      <c r="AF96" s="46" t="s">
        <v>29</v>
      </c>
      <c r="AG96" s="46" t="s">
        <v>29</v>
      </c>
      <c r="AH96" s="46" t="s">
        <v>29</v>
      </c>
      <c r="AJ96" s="70" t="s">
        <v>8</v>
      </c>
      <c r="AK96" s="70"/>
      <c r="AL96" s="5">
        <f>COUNTA(D96:AH97)</f>
        <v>31</v>
      </c>
      <c r="AM96" s="33" t="s">
        <v>0</v>
      </c>
      <c r="AN96" s="31"/>
    </row>
    <row r="97" spans="3:40" ht="15" customHeight="1" x14ac:dyDescent="0.45">
      <c r="C97" s="58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J97" s="70" t="s">
        <v>3</v>
      </c>
      <c r="AK97" s="1" t="s">
        <v>7</v>
      </c>
      <c r="AL97" s="5">
        <f>COUNTA(D98:AH99)</f>
        <v>0</v>
      </c>
      <c r="AM97" s="33" t="s">
        <v>0</v>
      </c>
      <c r="AN97" s="31"/>
    </row>
    <row r="98" spans="3:40" ht="15" customHeight="1" x14ac:dyDescent="0.45">
      <c r="C98" s="57" t="s">
        <v>3</v>
      </c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J98" s="70"/>
      <c r="AK98" s="1" t="s">
        <v>13</v>
      </c>
      <c r="AL98" s="6" t="e">
        <f>AL97/(AL94-AL96)*100</f>
        <v>#DIV/0!</v>
      </c>
      <c r="AM98" s="8" t="s">
        <v>14</v>
      </c>
      <c r="AN98" s="31" t="e">
        <f>IF(AL98&gt;=28.5,"OK","NG")</f>
        <v>#DIV/0!</v>
      </c>
    </row>
    <row r="99" spans="3:40" ht="15" customHeight="1" x14ac:dyDescent="0.45">
      <c r="C99" s="58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J99" s="70" t="s">
        <v>4</v>
      </c>
      <c r="AK99" s="1" t="s">
        <v>7</v>
      </c>
      <c r="AL99" s="5">
        <f>COUNTA(D100:AH101)</f>
        <v>0</v>
      </c>
      <c r="AM99" s="33" t="s">
        <v>0</v>
      </c>
      <c r="AN99" s="31"/>
    </row>
    <row r="100" spans="3:40" ht="15" customHeight="1" x14ac:dyDescent="0.45">
      <c r="C100" s="71" t="s">
        <v>4</v>
      </c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8"/>
      <c r="AD100" s="68"/>
      <c r="AE100" s="63"/>
      <c r="AF100" s="63"/>
      <c r="AG100" s="63"/>
      <c r="AH100" s="63"/>
      <c r="AJ100" s="70"/>
      <c r="AK100" s="1" t="s">
        <v>13</v>
      </c>
      <c r="AL100" s="6" t="e">
        <f>AL99/(AL94-AL96)*100</f>
        <v>#DIV/0!</v>
      </c>
      <c r="AM100" s="8" t="s">
        <v>14</v>
      </c>
      <c r="AN100" s="31" t="e">
        <f>IF(AL100&gt;=28.5,"OK","NG")</f>
        <v>#DIV/0!</v>
      </c>
    </row>
    <row r="101" spans="3:40" ht="15" customHeight="1" x14ac:dyDescent="0.45">
      <c r="C101" s="71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9"/>
      <c r="AD101" s="69"/>
      <c r="AE101" s="63"/>
      <c r="AF101" s="63"/>
      <c r="AG101" s="63"/>
      <c r="AH101" s="63"/>
      <c r="AJ101" s="71" t="s">
        <v>25</v>
      </c>
      <c r="AK101" s="71"/>
      <c r="AL101" s="71"/>
      <c r="AM101" s="71"/>
      <c r="AN101" s="31" t="str">
        <f>IF(COUNTIF(D100:AH101,"休")&gt;=COUNTIF(D95:AH95,"土")+COUNTIF(D95:AH95,"日"),"OK","NG")</f>
        <v>OK</v>
      </c>
    </row>
    <row r="103" spans="3:40" x14ac:dyDescent="0.45">
      <c r="C103" s="12">
        <v>1</v>
      </c>
      <c r="D103" s="31">
        <v>1</v>
      </c>
      <c r="E103" s="31">
        <v>2</v>
      </c>
      <c r="F103" s="31">
        <v>3</v>
      </c>
      <c r="G103" s="31">
        <v>4</v>
      </c>
      <c r="H103" s="31">
        <v>5</v>
      </c>
      <c r="I103" s="31">
        <v>6</v>
      </c>
      <c r="J103" s="31">
        <v>7</v>
      </c>
      <c r="K103" s="31">
        <v>8</v>
      </c>
      <c r="L103" s="31">
        <v>9</v>
      </c>
      <c r="M103" s="31">
        <v>10</v>
      </c>
      <c r="N103" s="31">
        <v>11</v>
      </c>
      <c r="O103" s="31">
        <v>12</v>
      </c>
      <c r="P103" s="31">
        <v>13</v>
      </c>
      <c r="Q103" s="31">
        <v>14</v>
      </c>
      <c r="R103" s="31">
        <v>15</v>
      </c>
      <c r="S103" s="31">
        <v>16</v>
      </c>
      <c r="T103" s="31">
        <v>17</v>
      </c>
      <c r="U103" s="31">
        <v>18</v>
      </c>
      <c r="V103" s="31">
        <v>19</v>
      </c>
      <c r="W103" s="31">
        <v>20</v>
      </c>
      <c r="X103" s="31">
        <v>21</v>
      </c>
      <c r="Y103" s="31">
        <v>22</v>
      </c>
      <c r="Z103" s="31">
        <v>23</v>
      </c>
      <c r="AA103" s="31">
        <v>24</v>
      </c>
      <c r="AB103" s="31">
        <v>25</v>
      </c>
      <c r="AC103" s="31">
        <v>26</v>
      </c>
      <c r="AD103" s="31">
        <v>27</v>
      </c>
      <c r="AE103" s="31">
        <v>28</v>
      </c>
      <c r="AF103" s="31">
        <v>29</v>
      </c>
      <c r="AG103" s="31">
        <v>30</v>
      </c>
      <c r="AH103" s="31">
        <v>31</v>
      </c>
      <c r="AJ103" s="53">
        <f>C103</f>
        <v>1</v>
      </c>
      <c r="AK103" s="54"/>
      <c r="AL103" s="54"/>
      <c r="AM103" s="55"/>
      <c r="AN103" s="31" t="s">
        <v>2</v>
      </c>
    </row>
    <row r="104" spans="3:40" x14ac:dyDescent="0.45">
      <c r="C104" s="31" t="s">
        <v>5</v>
      </c>
      <c r="D104" s="10" t="str">
        <f t="shared" ref="D104:AH104" si="20">TEXT(DATE($D$9+118+1,$C$103,D103),"aaa")</f>
        <v>水</v>
      </c>
      <c r="E104" s="10" t="str">
        <f t="shared" si="20"/>
        <v>木</v>
      </c>
      <c r="F104" s="10" t="str">
        <f t="shared" si="20"/>
        <v>金</v>
      </c>
      <c r="G104" s="10" t="str">
        <f t="shared" si="20"/>
        <v>土</v>
      </c>
      <c r="H104" s="10" t="str">
        <f t="shared" si="20"/>
        <v>日</v>
      </c>
      <c r="I104" s="10" t="str">
        <f t="shared" si="20"/>
        <v>月</v>
      </c>
      <c r="J104" s="10" t="str">
        <f t="shared" si="20"/>
        <v>火</v>
      </c>
      <c r="K104" s="10" t="str">
        <f t="shared" si="20"/>
        <v>水</v>
      </c>
      <c r="L104" s="10" t="str">
        <f t="shared" si="20"/>
        <v>木</v>
      </c>
      <c r="M104" s="10" t="str">
        <f t="shared" si="20"/>
        <v>金</v>
      </c>
      <c r="N104" s="10" t="str">
        <f t="shared" si="20"/>
        <v>土</v>
      </c>
      <c r="O104" s="10" t="str">
        <f t="shared" si="20"/>
        <v>日</v>
      </c>
      <c r="P104" s="10" t="str">
        <f t="shared" si="20"/>
        <v>月</v>
      </c>
      <c r="Q104" s="10" t="str">
        <f t="shared" si="20"/>
        <v>火</v>
      </c>
      <c r="R104" s="10" t="str">
        <f t="shared" si="20"/>
        <v>水</v>
      </c>
      <c r="S104" s="10" t="str">
        <f t="shared" si="20"/>
        <v>木</v>
      </c>
      <c r="T104" s="10" t="str">
        <f t="shared" si="20"/>
        <v>金</v>
      </c>
      <c r="U104" s="10" t="str">
        <f t="shared" si="20"/>
        <v>土</v>
      </c>
      <c r="V104" s="10" t="str">
        <f t="shared" si="20"/>
        <v>日</v>
      </c>
      <c r="W104" s="10" t="str">
        <f t="shared" si="20"/>
        <v>月</v>
      </c>
      <c r="X104" s="10" t="str">
        <f t="shared" si="20"/>
        <v>火</v>
      </c>
      <c r="Y104" s="10" t="str">
        <f t="shared" si="20"/>
        <v>水</v>
      </c>
      <c r="Z104" s="10" t="str">
        <f t="shared" si="20"/>
        <v>木</v>
      </c>
      <c r="AA104" s="10" t="str">
        <f t="shared" si="20"/>
        <v>金</v>
      </c>
      <c r="AB104" s="10" t="str">
        <f t="shared" si="20"/>
        <v>土</v>
      </c>
      <c r="AC104" s="10" t="str">
        <f t="shared" si="20"/>
        <v>日</v>
      </c>
      <c r="AD104" s="10" t="str">
        <f t="shared" si="20"/>
        <v>月</v>
      </c>
      <c r="AE104" s="10" t="str">
        <f t="shared" si="20"/>
        <v>火</v>
      </c>
      <c r="AF104" s="10" t="str">
        <f t="shared" si="20"/>
        <v>水</v>
      </c>
      <c r="AG104" s="10" t="str">
        <f t="shared" si="20"/>
        <v>木</v>
      </c>
      <c r="AH104" s="10" t="str">
        <f t="shared" si="20"/>
        <v>金</v>
      </c>
      <c r="AJ104" s="56" t="s">
        <v>30</v>
      </c>
      <c r="AK104" s="56"/>
      <c r="AL104" s="5">
        <f>COUNT(D103:AH103)</f>
        <v>31</v>
      </c>
      <c r="AM104" s="33" t="s">
        <v>0</v>
      </c>
      <c r="AN104" s="31"/>
    </row>
    <row r="105" spans="3:40" hidden="1" outlineLevel="1" x14ac:dyDescent="0.45">
      <c r="C105" s="32" t="s">
        <v>20</v>
      </c>
      <c r="D105" s="30" t="str">
        <f>IF(D106="",D104,"")</f>
        <v/>
      </c>
      <c r="E105" s="30" t="str">
        <f t="shared" ref="E105:AH105" si="21">IF(E106="",E104,"")</f>
        <v/>
      </c>
      <c r="F105" s="30" t="str">
        <f t="shared" si="21"/>
        <v/>
      </c>
      <c r="G105" s="30" t="str">
        <f t="shared" si="21"/>
        <v/>
      </c>
      <c r="H105" s="30" t="str">
        <f t="shared" si="21"/>
        <v/>
      </c>
      <c r="I105" s="30" t="str">
        <f t="shared" si="21"/>
        <v/>
      </c>
      <c r="J105" s="30" t="str">
        <f t="shared" si="21"/>
        <v/>
      </c>
      <c r="K105" s="30" t="str">
        <f t="shared" si="21"/>
        <v/>
      </c>
      <c r="L105" s="30" t="str">
        <f t="shared" si="21"/>
        <v/>
      </c>
      <c r="M105" s="30" t="str">
        <f t="shared" si="21"/>
        <v/>
      </c>
      <c r="N105" s="30" t="str">
        <f t="shared" si="21"/>
        <v/>
      </c>
      <c r="O105" s="30" t="str">
        <f t="shared" si="21"/>
        <v/>
      </c>
      <c r="P105" s="30" t="str">
        <f t="shared" si="21"/>
        <v/>
      </c>
      <c r="Q105" s="30" t="str">
        <f t="shared" si="21"/>
        <v/>
      </c>
      <c r="R105" s="30" t="str">
        <f t="shared" si="21"/>
        <v/>
      </c>
      <c r="S105" s="30" t="str">
        <f t="shared" si="21"/>
        <v/>
      </c>
      <c r="T105" s="30" t="str">
        <f t="shared" si="21"/>
        <v/>
      </c>
      <c r="U105" s="30" t="str">
        <f t="shared" si="21"/>
        <v/>
      </c>
      <c r="V105" s="30" t="str">
        <f t="shared" si="21"/>
        <v/>
      </c>
      <c r="W105" s="30" t="str">
        <f t="shared" si="21"/>
        <v/>
      </c>
      <c r="X105" s="30" t="str">
        <f t="shared" si="21"/>
        <v/>
      </c>
      <c r="Y105" s="30" t="str">
        <f t="shared" si="21"/>
        <v/>
      </c>
      <c r="Z105" s="30" t="str">
        <f t="shared" si="21"/>
        <v/>
      </c>
      <c r="AA105" s="30" t="str">
        <f t="shared" si="21"/>
        <v/>
      </c>
      <c r="AB105" s="30" t="str">
        <f t="shared" si="21"/>
        <v/>
      </c>
      <c r="AC105" s="30" t="str">
        <f t="shared" si="21"/>
        <v/>
      </c>
      <c r="AD105" s="30" t="str">
        <f t="shared" si="21"/>
        <v/>
      </c>
      <c r="AE105" s="30" t="str">
        <f t="shared" si="21"/>
        <v/>
      </c>
      <c r="AF105" s="30" t="str">
        <f t="shared" si="21"/>
        <v/>
      </c>
      <c r="AG105" s="30" t="str">
        <f t="shared" si="21"/>
        <v/>
      </c>
      <c r="AH105" s="30" t="str">
        <f t="shared" si="21"/>
        <v/>
      </c>
      <c r="AJ105" s="34"/>
      <c r="AK105" s="34"/>
      <c r="AL105" s="5"/>
      <c r="AM105" s="33"/>
      <c r="AN105" s="31"/>
    </row>
    <row r="106" spans="3:40" ht="15" customHeight="1" collapsed="1" x14ac:dyDescent="0.45">
      <c r="C106" s="57" t="s">
        <v>8</v>
      </c>
      <c r="D106" s="46" t="s">
        <v>29</v>
      </c>
      <c r="E106" s="46" t="s">
        <v>29</v>
      </c>
      <c r="F106" s="46" t="s">
        <v>29</v>
      </c>
      <c r="G106" s="46" t="s">
        <v>29</v>
      </c>
      <c r="H106" s="46" t="s">
        <v>29</v>
      </c>
      <c r="I106" s="46" t="s">
        <v>29</v>
      </c>
      <c r="J106" s="46" t="s">
        <v>29</v>
      </c>
      <c r="K106" s="46" t="s">
        <v>29</v>
      </c>
      <c r="L106" s="46" t="s">
        <v>29</v>
      </c>
      <c r="M106" s="46" t="s">
        <v>29</v>
      </c>
      <c r="N106" s="46" t="s">
        <v>29</v>
      </c>
      <c r="O106" s="46" t="s">
        <v>29</v>
      </c>
      <c r="P106" s="46" t="s">
        <v>29</v>
      </c>
      <c r="Q106" s="46" t="s">
        <v>29</v>
      </c>
      <c r="R106" s="46" t="s">
        <v>29</v>
      </c>
      <c r="S106" s="46" t="s">
        <v>29</v>
      </c>
      <c r="T106" s="46" t="s">
        <v>29</v>
      </c>
      <c r="U106" s="46" t="s">
        <v>29</v>
      </c>
      <c r="V106" s="46" t="s">
        <v>29</v>
      </c>
      <c r="W106" s="46" t="s">
        <v>29</v>
      </c>
      <c r="X106" s="46" t="s">
        <v>29</v>
      </c>
      <c r="Y106" s="46" t="s">
        <v>29</v>
      </c>
      <c r="Z106" s="46" t="s">
        <v>29</v>
      </c>
      <c r="AA106" s="46" t="s">
        <v>29</v>
      </c>
      <c r="AB106" s="46" t="s">
        <v>29</v>
      </c>
      <c r="AC106" s="46" t="s">
        <v>29</v>
      </c>
      <c r="AD106" s="46" t="s">
        <v>29</v>
      </c>
      <c r="AE106" s="46" t="s">
        <v>29</v>
      </c>
      <c r="AF106" s="46" t="s">
        <v>29</v>
      </c>
      <c r="AG106" s="46" t="s">
        <v>29</v>
      </c>
      <c r="AH106" s="46" t="s">
        <v>29</v>
      </c>
      <c r="AJ106" s="70" t="s">
        <v>8</v>
      </c>
      <c r="AK106" s="70"/>
      <c r="AL106" s="5">
        <f>COUNTA(D106:AH107)</f>
        <v>31</v>
      </c>
      <c r="AM106" s="33" t="s">
        <v>0</v>
      </c>
      <c r="AN106" s="31"/>
    </row>
    <row r="107" spans="3:40" ht="15" customHeight="1" x14ac:dyDescent="0.45">
      <c r="C107" s="58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J107" s="70" t="s">
        <v>3</v>
      </c>
      <c r="AK107" s="1" t="s">
        <v>7</v>
      </c>
      <c r="AL107" s="5">
        <f>COUNTA(D108:AH109)</f>
        <v>0</v>
      </c>
      <c r="AM107" s="33" t="s">
        <v>0</v>
      </c>
      <c r="AN107" s="31"/>
    </row>
    <row r="108" spans="3:40" ht="15" customHeight="1" x14ac:dyDescent="0.45">
      <c r="C108" s="57" t="s">
        <v>3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J108" s="70"/>
      <c r="AK108" s="1" t="s">
        <v>13</v>
      </c>
      <c r="AL108" s="6" t="e">
        <f>AL107/(AL104-AL106)*100</f>
        <v>#DIV/0!</v>
      </c>
      <c r="AM108" s="8" t="s">
        <v>14</v>
      </c>
      <c r="AN108" s="31" t="e">
        <f>IF(AL108&gt;=28.5,"OK","NG")</f>
        <v>#DIV/0!</v>
      </c>
    </row>
    <row r="109" spans="3:40" ht="15" customHeight="1" x14ac:dyDescent="0.45">
      <c r="C109" s="58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J109" s="70" t="s">
        <v>4</v>
      </c>
      <c r="AK109" s="1" t="s">
        <v>7</v>
      </c>
      <c r="AL109" s="5">
        <f>COUNTA(D110:AH111)</f>
        <v>0</v>
      </c>
      <c r="AM109" s="33" t="s">
        <v>0</v>
      </c>
      <c r="AN109" s="31"/>
    </row>
    <row r="110" spans="3:40" ht="15" customHeight="1" x14ac:dyDescent="0.45">
      <c r="C110" s="71" t="s">
        <v>4</v>
      </c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8"/>
      <c r="AD110" s="68"/>
      <c r="AE110" s="63"/>
      <c r="AF110" s="63"/>
      <c r="AG110" s="63"/>
      <c r="AH110" s="63"/>
      <c r="AJ110" s="70"/>
      <c r="AK110" s="1" t="s">
        <v>13</v>
      </c>
      <c r="AL110" s="6" t="e">
        <f>AL109/(AL104-AL106)*100</f>
        <v>#DIV/0!</v>
      </c>
      <c r="AM110" s="8" t="s">
        <v>14</v>
      </c>
      <c r="AN110" s="31" t="e">
        <f>IF(AL110&gt;=28.5,"OK","NG")</f>
        <v>#DIV/0!</v>
      </c>
    </row>
    <row r="111" spans="3:40" ht="15" customHeight="1" x14ac:dyDescent="0.45">
      <c r="C111" s="71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9"/>
      <c r="AD111" s="69"/>
      <c r="AE111" s="63"/>
      <c r="AF111" s="63"/>
      <c r="AG111" s="63"/>
      <c r="AH111" s="63"/>
      <c r="AJ111" s="71" t="s">
        <v>25</v>
      </c>
      <c r="AK111" s="71"/>
      <c r="AL111" s="71"/>
      <c r="AM111" s="71"/>
      <c r="AN111" s="31" t="str">
        <f>IF(COUNTIF(D110:AH111,"休")&gt;=COUNTIF(D105:AH105,"土")+COUNTIF(D105:AH105,"日"),"OK","NG")</f>
        <v>OK</v>
      </c>
    </row>
    <row r="113" spans="3:40" x14ac:dyDescent="0.45">
      <c r="C113" s="12">
        <v>2</v>
      </c>
      <c r="D113" s="31">
        <v>1</v>
      </c>
      <c r="E113" s="31">
        <v>2</v>
      </c>
      <c r="F113" s="31">
        <v>3</v>
      </c>
      <c r="G113" s="31">
        <v>4</v>
      </c>
      <c r="H113" s="31">
        <v>5</v>
      </c>
      <c r="I113" s="31">
        <v>6</v>
      </c>
      <c r="J113" s="31">
        <v>7</v>
      </c>
      <c r="K113" s="31">
        <v>8</v>
      </c>
      <c r="L113" s="31">
        <v>9</v>
      </c>
      <c r="M113" s="31">
        <v>10</v>
      </c>
      <c r="N113" s="31">
        <v>11</v>
      </c>
      <c r="O113" s="31">
        <v>12</v>
      </c>
      <c r="P113" s="31">
        <v>13</v>
      </c>
      <c r="Q113" s="31">
        <v>14</v>
      </c>
      <c r="R113" s="31">
        <v>15</v>
      </c>
      <c r="S113" s="31">
        <v>16</v>
      </c>
      <c r="T113" s="31">
        <v>17</v>
      </c>
      <c r="U113" s="31">
        <v>18</v>
      </c>
      <c r="V113" s="31">
        <v>19</v>
      </c>
      <c r="W113" s="31">
        <v>20</v>
      </c>
      <c r="X113" s="31">
        <v>21</v>
      </c>
      <c r="Y113" s="31">
        <v>22</v>
      </c>
      <c r="Z113" s="31">
        <v>23</v>
      </c>
      <c r="AA113" s="31">
        <v>24</v>
      </c>
      <c r="AB113" s="31">
        <v>25</v>
      </c>
      <c r="AC113" s="31">
        <v>26</v>
      </c>
      <c r="AD113" s="31">
        <v>27</v>
      </c>
      <c r="AE113" s="31">
        <v>28</v>
      </c>
      <c r="AF113" s="31" t="str">
        <f>IF(MOD(D9,4)=1,29,"")</f>
        <v/>
      </c>
      <c r="AJ113" s="53">
        <f>C113</f>
        <v>2</v>
      </c>
      <c r="AK113" s="54"/>
      <c r="AL113" s="54"/>
      <c r="AM113" s="55"/>
      <c r="AN113" s="31" t="s">
        <v>2</v>
      </c>
    </row>
    <row r="114" spans="3:40" x14ac:dyDescent="0.45">
      <c r="C114" s="31" t="s">
        <v>5</v>
      </c>
      <c r="D114" s="10" t="str">
        <f t="shared" ref="D114:AE114" si="22">TEXT(DATE($D$9+118+1,$C$113,D113),"aaa")</f>
        <v>土</v>
      </c>
      <c r="E114" s="10" t="str">
        <f t="shared" si="22"/>
        <v>日</v>
      </c>
      <c r="F114" s="10" t="str">
        <f t="shared" si="22"/>
        <v>月</v>
      </c>
      <c r="G114" s="10" t="str">
        <f t="shared" si="22"/>
        <v>火</v>
      </c>
      <c r="H114" s="10" t="str">
        <f t="shared" si="22"/>
        <v>水</v>
      </c>
      <c r="I114" s="10" t="str">
        <f t="shared" si="22"/>
        <v>木</v>
      </c>
      <c r="J114" s="10" t="str">
        <f t="shared" si="22"/>
        <v>金</v>
      </c>
      <c r="K114" s="10" t="str">
        <f t="shared" si="22"/>
        <v>土</v>
      </c>
      <c r="L114" s="10" t="str">
        <f t="shared" si="22"/>
        <v>日</v>
      </c>
      <c r="M114" s="10" t="str">
        <f t="shared" si="22"/>
        <v>月</v>
      </c>
      <c r="N114" s="10" t="str">
        <f t="shared" si="22"/>
        <v>火</v>
      </c>
      <c r="O114" s="10" t="str">
        <f t="shared" si="22"/>
        <v>水</v>
      </c>
      <c r="P114" s="10" t="str">
        <f t="shared" si="22"/>
        <v>木</v>
      </c>
      <c r="Q114" s="10" t="str">
        <f t="shared" si="22"/>
        <v>金</v>
      </c>
      <c r="R114" s="10" t="str">
        <f t="shared" si="22"/>
        <v>土</v>
      </c>
      <c r="S114" s="10" t="str">
        <f t="shared" si="22"/>
        <v>日</v>
      </c>
      <c r="T114" s="10" t="str">
        <f t="shared" si="22"/>
        <v>月</v>
      </c>
      <c r="U114" s="10" t="str">
        <f t="shared" si="22"/>
        <v>火</v>
      </c>
      <c r="V114" s="10" t="str">
        <f t="shared" si="22"/>
        <v>水</v>
      </c>
      <c r="W114" s="10" t="str">
        <f t="shared" si="22"/>
        <v>木</v>
      </c>
      <c r="X114" s="10" t="str">
        <f t="shared" si="22"/>
        <v>金</v>
      </c>
      <c r="Y114" s="10" t="str">
        <f t="shared" si="22"/>
        <v>土</v>
      </c>
      <c r="Z114" s="10" t="str">
        <f t="shared" si="22"/>
        <v>日</v>
      </c>
      <c r="AA114" s="10" t="str">
        <f t="shared" si="22"/>
        <v>月</v>
      </c>
      <c r="AB114" s="10" t="str">
        <f t="shared" si="22"/>
        <v>火</v>
      </c>
      <c r="AC114" s="10" t="str">
        <f t="shared" si="22"/>
        <v>水</v>
      </c>
      <c r="AD114" s="10" t="str">
        <f t="shared" si="22"/>
        <v>木</v>
      </c>
      <c r="AE114" s="10" t="str">
        <f t="shared" si="22"/>
        <v>金</v>
      </c>
      <c r="AF114" s="10" t="str">
        <f>IF(MOD(D9,4)=1,TEXT(DATE($D$9+118+1,$C$113,AF113),"aaa"),"")</f>
        <v/>
      </c>
      <c r="AJ114" s="56" t="s">
        <v>30</v>
      </c>
      <c r="AK114" s="56"/>
      <c r="AL114" s="5">
        <f>COUNT(D113:AH113)</f>
        <v>28</v>
      </c>
      <c r="AM114" s="33" t="s">
        <v>0</v>
      </c>
      <c r="AN114" s="31"/>
    </row>
    <row r="115" spans="3:40" hidden="1" outlineLevel="1" x14ac:dyDescent="0.45">
      <c r="C115" s="32" t="s">
        <v>20</v>
      </c>
      <c r="D115" s="30" t="str">
        <f>IF(D116="",D114,"")</f>
        <v/>
      </c>
      <c r="E115" s="30" t="str">
        <f t="shared" ref="E115:AF115" si="23">IF(E116="",E114,"")</f>
        <v/>
      </c>
      <c r="F115" s="30" t="str">
        <f t="shared" si="23"/>
        <v/>
      </c>
      <c r="G115" s="30" t="str">
        <f t="shared" si="23"/>
        <v/>
      </c>
      <c r="H115" s="30" t="str">
        <f t="shared" si="23"/>
        <v/>
      </c>
      <c r="I115" s="30" t="str">
        <f t="shared" si="23"/>
        <v/>
      </c>
      <c r="J115" s="30" t="str">
        <f t="shared" si="23"/>
        <v/>
      </c>
      <c r="K115" s="30" t="str">
        <f t="shared" si="23"/>
        <v/>
      </c>
      <c r="L115" s="30" t="str">
        <f t="shared" si="23"/>
        <v/>
      </c>
      <c r="M115" s="30" t="str">
        <f t="shared" si="23"/>
        <v/>
      </c>
      <c r="N115" s="30" t="str">
        <f t="shared" si="23"/>
        <v/>
      </c>
      <c r="O115" s="30" t="str">
        <f t="shared" si="23"/>
        <v/>
      </c>
      <c r="P115" s="30" t="str">
        <f t="shared" si="23"/>
        <v/>
      </c>
      <c r="Q115" s="30" t="str">
        <f t="shared" si="23"/>
        <v/>
      </c>
      <c r="R115" s="30" t="str">
        <f t="shared" si="23"/>
        <v/>
      </c>
      <c r="S115" s="30" t="str">
        <f t="shared" si="23"/>
        <v/>
      </c>
      <c r="T115" s="30" t="str">
        <f t="shared" si="23"/>
        <v/>
      </c>
      <c r="U115" s="30" t="str">
        <f t="shared" si="23"/>
        <v/>
      </c>
      <c r="V115" s="30" t="str">
        <f t="shared" si="23"/>
        <v/>
      </c>
      <c r="W115" s="30" t="str">
        <f t="shared" si="23"/>
        <v/>
      </c>
      <c r="X115" s="30" t="str">
        <f t="shared" si="23"/>
        <v/>
      </c>
      <c r="Y115" s="30" t="str">
        <f t="shared" si="23"/>
        <v/>
      </c>
      <c r="Z115" s="30" t="str">
        <f t="shared" si="23"/>
        <v/>
      </c>
      <c r="AA115" s="30" t="str">
        <f t="shared" si="23"/>
        <v/>
      </c>
      <c r="AB115" s="30" t="str">
        <f t="shared" si="23"/>
        <v/>
      </c>
      <c r="AC115" s="30" t="str">
        <f t="shared" si="23"/>
        <v/>
      </c>
      <c r="AD115" s="30" t="str">
        <f t="shared" si="23"/>
        <v/>
      </c>
      <c r="AE115" s="30" t="str">
        <f t="shared" si="23"/>
        <v/>
      </c>
      <c r="AF115" s="30" t="str">
        <f t="shared" si="23"/>
        <v/>
      </c>
      <c r="AG115" s="35"/>
      <c r="AJ115" s="34"/>
      <c r="AK115" s="34"/>
      <c r="AL115" s="5"/>
      <c r="AM115" s="33"/>
      <c r="AN115" s="31"/>
    </row>
    <row r="116" spans="3:40" ht="15" customHeight="1" collapsed="1" x14ac:dyDescent="0.45">
      <c r="C116" s="57" t="s">
        <v>8</v>
      </c>
      <c r="D116" s="46" t="s">
        <v>29</v>
      </c>
      <c r="E116" s="46" t="s">
        <v>29</v>
      </c>
      <c r="F116" s="46" t="s">
        <v>29</v>
      </c>
      <c r="G116" s="46" t="s">
        <v>29</v>
      </c>
      <c r="H116" s="46" t="s">
        <v>29</v>
      </c>
      <c r="I116" s="46" t="s">
        <v>29</v>
      </c>
      <c r="J116" s="46" t="s">
        <v>29</v>
      </c>
      <c r="K116" s="46" t="s">
        <v>29</v>
      </c>
      <c r="L116" s="46" t="s">
        <v>29</v>
      </c>
      <c r="M116" s="46" t="s">
        <v>29</v>
      </c>
      <c r="N116" s="46" t="s">
        <v>29</v>
      </c>
      <c r="O116" s="46" t="s">
        <v>29</v>
      </c>
      <c r="P116" s="46" t="s">
        <v>29</v>
      </c>
      <c r="Q116" s="46" t="s">
        <v>29</v>
      </c>
      <c r="R116" s="46" t="s">
        <v>29</v>
      </c>
      <c r="S116" s="46" t="s">
        <v>29</v>
      </c>
      <c r="T116" s="46" t="s">
        <v>29</v>
      </c>
      <c r="U116" s="46" t="s">
        <v>29</v>
      </c>
      <c r="V116" s="46" t="s">
        <v>29</v>
      </c>
      <c r="W116" s="46" t="s">
        <v>29</v>
      </c>
      <c r="X116" s="46" t="s">
        <v>29</v>
      </c>
      <c r="Y116" s="46" t="s">
        <v>29</v>
      </c>
      <c r="Z116" s="46" t="s">
        <v>29</v>
      </c>
      <c r="AA116" s="46" t="s">
        <v>29</v>
      </c>
      <c r="AB116" s="46" t="s">
        <v>29</v>
      </c>
      <c r="AC116" s="46" t="s">
        <v>29</v>
      </c>
      <c r="AD116" s="46" t="s">
        <v>29</v>
      </c>
      <c r="AE116" s="46" t="s">
        <v>29</v>
      </c>
      <c r="AF116" s="46"/>
      <c r="AJ116" s="70" t="s">
        <v>8</v>
      </c>
      <c r="AK116" s="70"/>
      <c r="AL116" s="5">
        <f>COUNTA(D116:AH117)</f>
        <v>28</v>
      </c>
      <c r="AM116" s="33" t="s">
        <v>0</v>
      </c>
      <c r="AN116" s="31"/>
    </row>
    <row r="117" spans="3:40" ht="15" customHeight="1" x14ac:dyDescent="0.45">
      <c r="C117" s="58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J117" s="70" t="s">
        <v>3</v>
      </c>
      <c r="AK117" s="1" t="s">
        <v>7</v>
      </c>
      <c r="AL117" s="5">
        <f>COUNTA(D118:AH119)</f>
        <v>0</v>
      </c>
      <c r="AM117" s="33" t="s">
        <v>0</v>
      </c>
      <c r="AN117" s="31"/>
    </row>
    <row r="118" spans="3:40" ht="15" customHeight="1" x14ac:dyDescent="0.45">
      <c r="C118" s="57" t="s">
        <v>3</v>
      </c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J118" s="70"/>
      <c r="AK118" s="1" t="s">
        <v>13</v>
      </c>
      <c r="AL118" s="6" t="e">
        <f>AL117/(AL114-AL116)*100</f>
        <v>#DIV/0!</v>
      </c>
      <c r="AM118" s="8" t="s">
        <v>14</v>
      </c>
      <c r="AN118" s="31" t="e">
        <f>IF(AL118&gt;=28.5,"OK","NG")</f>
        <v>#DIV/0!</v>
      </c>
    </row>
    <row r="119" spans="3:40" ht="15" customHeight="1" x14ac:dyDescent="0.45">
      <c r="C119" s="58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J119" s="70" t="s">
        <v>4</v>
      </c>
      <c r="AK119" s="1" t="s">
        <v>7</v>
      </c>
      <c r="AL119" s="5">
        <f>COUNTA(D120:AH121)</f>
        <v>0</v>
      </c>
      <c r="AM119" s="33" t="s">
        <v>0</v>
      </c>
      <c r="AN119" s="31"/>
    </row>
    <row r="120" spans="3:40" ht="15" customHeight="1" x14ac:dyDescent="0.45">
      <c r="C120" s="71" t="s">
        <v>4</v>
      </c>
      <c r="D120" s="68"/>
      <c r="E120" s="68"/>
      <c r="F120" s="63"/>
      <c r="G120" s="63"/>
      <c r="H120" s="63"/>
      <c r="I120" s="63"/>
      <c r="J120" s="63"/>
      <c r="K120" s="68"/>
      <c r="L120" s="68"/>
      <c r="M120" s="63"/>
      <c r="N120" s="63"/>
      <c r="O120" s="63"/>
      <c r="P120" s="63"/>
      <c r="Q120" s="63"/>
      <c r="R120" s="68"/>
      <c r="S120" s="68"/>
      <c r="T120" s="63"/>
      <c r="U120" s="63"/>
      <c r="V120" s="63"/>
      <c r="W120" s="63"/>
      <c r="X120" s="63"/>
      <c r="Y120" s="68"/>
      <c r="Z120" s="68"/>
      <c r="AA120" s="63"/>
      <c r="AB120" s="63"/>
      <c r="AC120" s="68"/>
      <c r="AD120" s="68"/>
      <c r="AE120" s="63"/>
      <c r="AF120" s="68"/>
      <c r="AJ120" s="70"/>
      <c r="AK120" s="1" t="s">
        <v>13</v>
      </c>
      <c r="AL120" s="6" t="e">
        <f>AL119/(AL114-AL116)*100</f>
        <v>#DIV/0!</v>
      </c>
      <c r="AM120" s="8" t="s">
        <v>14</v>
      </c>
      <c r="AN120" s="31" t="e">
        <f>IF(AL120&gt;=28.5,"OK","NG")</f>
        <v>#DIV/0!</v>
      </c>
    </row>
    <row r="121" spans="3:40" ht="15" customHeight="1" x14ac:dyDescent="0.45">
      <c r="C121" s="71"/>
      <c r="D121" s="69"/>
      <c r="E121" s="69"/>
      <c r="F121" s="63"/>
      <c r="G121" s="63"/>
      <c r="H121" s="63"/>
      <c r="I121" s="63"/>
      <c r="J121" s="63"/>
      <c r="K121" s="69"/>
      <c r="L121" s="69"/>
      <c r="M121" s="63"/>
      <c r="N121" s="63"/>
      <c r="O121" s="63"/>
      <c r="P121" s="63"/>
      <c r="Q121" s="63"/>
      <c r="R121" s="69"/>
      <c r="S121" s="69"/>
      <c r="T121" s="63"/>
      <c r="U121" s="63"/>
      <c r="V121" s="63"/>
      <c r="W121" s="63"/>
      <c r="X121" s="63"/>
      <c r="Y121" s="69"/>
      <c r="Z121" s="69"/>
      <c r="AA121" s="63"/>
      <c r="AB121" s="63"/>
      <c r="AC121" s="69"/>
      <c r="AD121" s="69"/>
      <c r="AE121" s="63"/>
      <c r="AF121" s="69"/>
      <c r="AJ121" s="71" t="s">
        <v>25</v>
      </c>
      <c r="AK121" s="71"/>
      <c r="AL121" s="71"/>
      <c r="AM121" s="71"/>
      <c r="AN121" s="31" t="str">
        <f>IF(COUNTIF(D120:AH121,"休")&gt;=COUNTIF(D115:AH115,"土")+COUNTIF(D115:AH115,"日"),"OK","NG")</f>
        <v>OK</v>
      </c>
    </row>
    <row r="123" spans="3:40" x14ac:dyDescent="0.45">
      <c r="C123" s="12">
        <v>3</v>
      </c>
      <c r="D123" s="31">
        <v>1</v>
      </c>
      <c r="E123" s="31">
        <v>2</v>
      </c>
      <c r="F123" s="31">
        <v>3</v>
      </c>
      <c r="G123" s="31">
        <v>4</v>
      </c>
      <c r="H123" s="31">
        <v>5</v>
      </c>
      <c r="I123" s="31">
        <v>6</v>
      </c>
      <c r="J123" s="31">
        <v>7</v>
      </c>
      <c r="K123" s="31">
        <v>8</v>
      </c>
      <c r="L123" s="31">
        <v>9</v>
      </c>
      <c r="M123" s="31">
        <v>10</v>
      </c>
      <c r="N123" s="31">
        <v>11</v>
      </c>
      <c r="O123" s="31">
        <v>12</v>
      </c>
      <c r="P123" s="31">
        <v>13</v>
      </c>
      <c r="Q123" s="31">
        <v>14</v>
      </c>
      <c r="R123" s="31">
        <v>15</v>
      </c>
      <c r="S123" s="31">
        <v>16</v>
      </c>
      <c r="T123" s="31">
        <v>17</v>
      </c>
      <c r="U123" s="31">
        <v>18</v>
      </c>
      <c r="V123" s="31">
        <v>19</v>
      </c>
      <c r="W123" s="31">
        <v>20</v>
      </c>
      <c r="X123" s="31">
        <v>21</v>
      </c>
      <c r="Y123" s="31">
        <v>22</v>
      </c>
      <c r="Z123" s="31">
        <v>23</v>
      </c>
      <c r="AA123" s="31">
        <v>24</v>
      </c>
      <c r="AB123" s="31">
        <v>25</v>
      </c>
      <c r="AC123" s="31">
        <v>26</v>
      </c>
      <c r="AD123" s="31">
        <v>27</v>
      </c>
      <c r="AE123" s="31">
        <v>28</v>
      </c>
      <c r="AF123" s="31">
        <v>29</v>
      </c>
      <c r="AG123" s="31">
        <v>30</v>
      </c>
      <c r="AH123" s="31">
        <v>31</v>
      </c>
      <c r="AJ123" s="53">
        <f>C123</f>
        <v>3</v>
      </c>
      <c r="AK123" s="54"/>
      <c r="AL123" s="54"/>
      <c r="AM123" s="55"/>
      <c r="AN123" s="31" t="s">
        <v>2</v>
      </c>
    </row>
    <row r="124" spans="3:40" x14ac:dyDescent="0.45">
      <c r="C124" s="31" t="s">
        <v>5</v>
      </c>
      <c r="D124" s="10" t="str">
        <f t="shared" ref="D124:AH124" si="24">TEXT(DATE($D$9+118+1,$C$123,D123),"aaa")</f>
        <v>土</v>
      </c>
      <c r="E124" s="10" t="str">
        <f t="shared" si="24"/>
        <v>日</v>
      </c>
      <c r="F124" s="10" t="str">
        <f t="shared" si="24"/>
        <v>月</v>
      </c>
      <c r="G124" s="10" t="str">
        <f t="shared" si="24"/>
        <v>火</v>
      </c>
      <c r="H124" s="10" t="str">
        <f t="shared" si="24"/>
        <v>水</v>
      </c>
      <c r="I124" s="10" t="str">
        <f t="shared" si="24"/>
        <v>木</v>
      </c>
      <c r="J124" s="10" t="str">
        <f t="shared" si="24"/>
        <v>金</v>
      </c>
      <c r="K124" s="10" t="str">
        <f t="shared" si="24"/>
        <v>土</v>
      </c>
      <c r="L124" s="10" t="str">
        <f t="shared" si="24"/>
        <v>日</v>
      </c>
      <c r="M124" s="10" t="str">
        <f t="shared" si="24"/>
        <v>月</v>
      </c>
      <c r="N124" s="10" t="str">
        <f t="shared" si="24"/>
        <v>火</v>
      </c>
      <c r="O124" s="10" t="str">
        <f t="shared" si="24"/>
        <v>水</v>
      </c>
      <c r="P124" s="10" t="str">
        <f t="shared" si="24"/>
        <v>木</v>
      </c>
      <c r="Q124" s="10" t="str">
        <f t="shared" si="24"/>
        <v>金</v>
      </c>
      <c r="R124" s="10" t="str">
        <f t="shared" si="24"/>
        <v>土</v>
      </c>
      <c r="S124" s="10" t="str">
        <f t="shared" si="24"/>
        <v>日</v>
      </c>
      <c r="T124" s="10" t="str">
        <f t="shared" si="24"/>
        <v>月</v>
      </c>
      <c r="U124" s="10" t="str">
        <f t="shared" si="24"/>
        <v>火</v>
      </c>
      <c r="V124" s="10" t="str">
        <f t="shared" si="24"/>
        <v>水</v>
      </c>
      <c r="W124" s="10" t="str">
        <f t="shared" si="24"/>
        <v>木</v>
      </c>
      <c r="X124" s="10" t="str">
        <f t="shared" si="24"/>
        <v>金</v>
      </c>
      <c r="Y124" s="10" t="str">
        <f t="shared" si="24"/>
        <v>土</v>
      </c>
      <c r="Z124" s="10" t="str">
        <f t="shared" si="24"/>
        <v>日</v>
      </c>
      <c r="AA124" s="10" t="str">
        <f t="shared" si="24"/>
        <v>月</v>
      </c>
      <c r="AB124" s="10" t="str">
        <f t="shared" si="24"/>
        <v>火</v>
      </c>
      <c r="AC124" s="10" t="str">
        <f t="shared" si="24"/>
        <v>水</v>
      </c>
      <c r="AD124" s="10" t="str">
        <f t="shared" si="24"/>
        <v>木</v>
      </c>
      <c r="AE124" s="10" t="str">
        <f t="shared" si="24"/>
        <v>金</v>
      </c>
      <c r="AF124" s="10" t="str">
        <f t="shared" si="24"/>
        <v>土</v>
      </c>
      <c r="AG124" s="10" t="str">
        <f t="shared" si="24"/>
        <v>日</v>
      </c>
      <c r="AH124" s="10" t="str">
        <f t="shared" si="24"/>
        <v>月</v>
      </c>
      <c r="AJ124" s="56" t="s">
        <v>30</v>
      </c>
      <c r="AK124" s="56"/>
      <c r="AL124" s="5">
        <f>COUNT(D123:AH123)</f>
        <v>31</v>
      </c>
      <c r="AM124" s="33" t="s">
        <v>0</v>
      </c>
      <c r="AN124" s="31"/>
    </row>
    <row r="125" spans="3:40" hidden="1" outlineLevel="1" x14ac:dyDescent="0.45">
      <c r="C125" s="32" t="s">
        <v>20</v>
      </c>
      <c r="D125" s="30" t="str">
        <f>IF(D126="",D124,"")</f>
        <v/>
      </c>
      <c r="E125" s="30" t="str">
        <f t="shared" ref="E125:AH125" si="25">IF(E126="",E124,"")</f>
        <v/>
      </c>
      <c r="F125" s="30" t="str">
        <f t="shared" si="25"/>
        <v/>
      </c>
      <c r="G125" s="30" t="str">
        <f t="shared" si="25"/>
        <v/>
      </c>
      <c r="H125" s="30" t="str">
        <f t="shared" si="25"/>
        <v/>
      </c>
      <c r="I125" s="30" t="str">
        <f t="shared" si="25"/>
        <v/>
      </c>
      <c r="J125" s="30" t="str">
        <f t="shared" si="25"/>
        <v/>
      </c>
      <c r="K125" s="30" t="str">
        <f t="shared" si="25"/>
        <v/>
      </c>
      <c r="L125" s="30" t="str">
        <f t="shared" si="25"/>
        <v/>
      </c>
      <c r="M125" s="30" t="str">
        <f t="shared" si="25"/>
        <v/>
      </c>
      <c r="N125" s="30" t="str">
        <f t="shared" si="25"/>
        <v/>
      </c>
      <c r="O125" s="30" t="str">
        <f t="shared" si="25"/>
        <v/>
      </c>
      <c r="P125" s="30" t="str">
        <f t="shared" si="25"/>
        <v/>
      </c>
      <c r="Q125" s="30" t="str">
        <f t="shared" si="25"/>
        <v/>
      </c>
      <c r="R125" s="30" t="str">
        <f t="shared" si="25"/>
        <v/>
      </c>
      <c r="S125" s="30" t="str">
        <f t="shared" si="25"/>
        <v/>
      </c>
      <c r="T125" s="30" t="str">
        <f t="shared" si="25"/>
        <v/>
      </c>
      <c r="U125" s="30" t="str">
        <f t="shared" si="25"/>
        <v/>
      </c>
      <c r="V125" s="30" t="str">
        <f t="shared" si="25"/>
        <v/>
      </c>
      <c r="W125" s="30" t="str">
        <f t="shared" si="25"/>
        <v/>
      </c>
      <c r="X125" s="30" t="str">
        <f t="shared" si="25"/>
        <v/>
      </c>
      <c r="Y125" s="30" t="str">
        <f t="shared" si="25"/>
        <v/>
      </c>
      <c r="Z125" s="30" t="str">
        <f t="shared" si="25"/>
        <v/>
      </c>
      <c r="AA125" s="30" t="str">
        <f t="shared" si="25"/>
        <v/>
      </c>
      <c r="AB125" s="30" t="str">
        <f t="shared" si="25"/>
        <v/>
      </c>
      <c r="AC125" s="30" t="str">
        <f t="shared" si="25"/>
        <v/>
      </c>
      <c r="AD125" s="30" t="str">
        <f t="shared" si="25"/>
        <v/>
      </c>
      <c r="AE125" s="30" t="str">
        <f t="shared" si="25"/>
        <v/>
      </c>
      <c r="AF125" s="30" t="str">
        <f t="shared" si="25"/>
        <v/>
      </c>
      <c r="AG125" s="30" t="str">
        <f t="shared" si="25"/>
        <v/>
      </c>
      <c r="AH125" s="30" t="str">
        <f t="shared" si="25"/>
        <v/>
      </c>
      <c r="AJ125" s="34"/>
      <c r="AK125" s="34"/>
      <c r="AL125" s="5"/>
      <c r="AM125" s="33"/>
      <c r="AN125" s="31"/>
    </row>
    <row r="126" spans="3:40" ht="15" customHeight="1" collapsed="1" x14ac:dyDescent="0.45">
      <c r="C126" s="57" t="s">
        <v>8</v>
      </c>
      <c r="D126" s="46" t="s">
        <v>29</v>
      </c>
      <c r="E126" s="46" t="s">
        <v>29</v>
      </c>
      <c r="F126" s="46" t="s">
        <v>29</v>
      </c>
      <c r="G126" s="46" t="s">
        <v>29</v>
      </c>
      <c r="H126" s="46" t="s">
        <v>29</v>
      </c>
      <c r="I126" s="46" t="s">
        <v>29</v>
      </c>
      <c r="J126" s="46" t="s">
        <v>29</v>
      </c>
      <c r="K126" s="46" t="s">
        <v>29</v>
      </c>
      <c r="L126" s="46" t="s">
        <v>29</v>
      </c>
      <c r="M126" s="46" t="s">
        <v>29</v>
      </c>
      <c r="N126" s="46" t="s">
        <v>29</v>
      </c>
      <c r="O126" s="46" t="s">
        <v>29</v>
      </c>
      <c r="P126" s="46" t="s">
        <v>29</v>
      </c>
      <c r="Q126" s="46" t="s">
        <v>29</v>
      </c>
      <c r="R126" s="46" t="s">
        <v>29</v>
      </c>
      <c r="S126" s="46" t="s">
        <v>29</v>
      </c>
      <c r="T126" s="46" t="s">
        <v>29</v>
      </c>
      <c r="U126" s="46" t="s">
        <v>29</v>
      </c>
      <c r="V126" s="46" t="s">
        <v>29</v>
      </c>
      <c r="W126" s="46" t="s">
        <v>29</v>
      </c>
      <c r="X126" s="46" t="s">
        <v>29</v>
      </c>
      <c r="Y126" s="46" t="s">
        <v>29</v>
      </c>
      <c r="Z126" s="46" t="s">
        <v>29</v>
      </c>
      <c r="AA126" s="46" t="s">
        <v>29</v>
      </c>
      <c r="AB126" s="46" t="s">
        <v>29</v>
      </c>
      <c r="AC126" s="46" t="s">
        <v>29</v>
      </c>
      <c r="AD126" s="46" t="s">
        <v>29</v>
      </c>
      <c r="AE126" s="46" t="s">
        <v>29</v>
      </c>
      <c r="AF126" s="46" t="s">
        <v>29</v>
      </c>
      <c r="AG126" s="46" t="s">
        <v>29</v>
      </c>
      <c r="AH126" s="46" t="s">
        <v>29</v>
      </c>
      <c r="AJ126" s="70" t="s">
        <v>8</v>
      </c>
      <c r="AK126" s="70"/>
      <c r="AL126" s="5">
        <f>COUNTA(D126:AH127)</f>
        <v>31</v>
      </c>
      <c r="AM126" s="33" t="s">
        <v>0</v>
      </c>
      <c r="AN126" s="31"/>
    </row>
    <row r="127" spans="3:40" ht="15" customHeight="1" x14ac:dyDescent="0.45">
      <c r="C127" s="58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J127" s="70" t="s">
        <v>3</v>
      </c>
      <c r="AK127" s="1" t="s">
        <v>7</v>
      </c>
      <c r="AL127" s="5">
        <f>COUNTA(D128:AH129)</f>
        <v>0</v>
      </c>
      <c r="AM127" s="33" t="s">
        <v>0</v>
      </c>
      <c r="AN127" s="31"/>
    </row>
    <row r="128" spans="3:40" ht="15" customHeight="1" x14ac:dyDescent="0.45">
      <c r="C128" s="57" t="s">
        <v>3</v>
      </c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J128" s="70"/>
      <c r="AK128" s="1" t="s">
        <v>13</v>
      </c>
      <c r="AL128" s="6" t="e">
        <f>AL127/(AL124-AL126)*100</f>
        <v>#DIV/0!</v>
      </c>
      <c r="AM128" s="8" t="s">
        <v>14</v>
      </c>
      <c r="AN128" s="31" t="e">
        <f>IF(AL128&gt;=28.5,"OK","NG")</f>
        <v>#DIV/0!</v>
      </c>
    </row>
    <row r="129" spans="3:40" ht="15" customHeight="1" x14ac:dyDescent="0.45">
      <c r="C129" s="58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J129" s="70" t="s">
        <v>4</v>
      </c>
      <c r="AK129" s="1" t="s">
        <v>7</v>
      </c>
      <c r="AL129" s="5">
        <f>COUNTA(D130:AH131)</f>
        <v>0</v>
      </c>
      <c r="AM129" s="33" t="s">
        <v>0</v>
      </c>
      <c r="AN129" s="31"/>
    </row>
    <row r="130" spans="3:40" ht="15" customHeight="1" x14ac:dyDescent="0.45">
      <c r="C130" s="71" t="s">
        <v>4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8"/>
      <c r="AD130" s="68"/>
      <c r="AE130" s="63"/>
      <c r="AF130" s="63"/>
      <c r="AG130" s="63"/>
      <c r="AH130" s="63"/>
      <c r="AJ130" s="70"/>
      <c r="AK130" s="1" t="s">
        <v>13</v>
      </c>
      <c r="AL130" s="6" t="e">
        <f>AL129/(AL124-AL126)*100</f>
        <v>#DIV/0!</v>
      </c>
      <c r="AM130" s="8" t="s">
        <v>14</v>
      </c>
      <c r="AN130" s="31" t="e">
        <f>IF(AL130&gt;=28.5,"OK","NG")</f>
        <v>#DIV/0!</v>
      </c>
    </row>
    <row r="131" spans="3:40" ht="15" customHeight="1" x14ac:dyDescent="0.45">
      <c r="C131" s="71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9"/>
      <c r="AD131" s="69"/>
      <c r="AE131" s="63"/>
      <c r="AF131" s="63"/>
      <c r="AG131" s="63"/>
      <c r="AH131" s="63"/>
      <c r="AJ131" s="71" t="s">
        <v>25</v>
      </c>
      <c r="AK131" s="71"/>
      <c r="AL131" s="71"/>
      <c r="AM131" s="71"/>
      <c r="AN131" s="31" t="str">
        <f>IF(COUNTIF(D130:AH131,"休")&gt;=COUNTIF(D125:AH125,"土")+COUNTIF(D125:AH125,"日"),"OK","NG")</f>
        <v>OK</v>
      </c>
    </row>
  </sheetData>
  <mergeCells count="1217">
    <mergeCell ref="AH130:AH131"/>
    <mergeCell ref="AJ131:AM131"/>
    <mergeCell ref="AH76:AH77"/>
    <mergeCell ref="AH78:AH79"/>
    <mergeCell ref="AH80:AH81"/>
    <mergeCell ref="AB130:AB131"/>
    <mergeCell ref="AC130:AC131"/>
    <mergeCell ref="AD130:AD131"/>
    <mergeCell ref="AE130:AE131"/>
    <mergeCell ref="AF130:AF131"/>
    <mergeCell ref="AG130:AG131"/>
    <mergeCell ref="V130:V131"/>
    <mergeCell ref="W130:W131"/>
    <mergeCell ref="X130:X131"/>
    <mergeCell ref="Y130:Y131"/>
    <mergeCell ref="Z130:Z131"/>
    <mergeCell ref="AA130:AA131"/>
    <mergeCell ref="Y128:Y129"/>
    <mergeCell ref="Z128:Z129"/>
    <mergeCell ref="Y126:Y127"/>
    <mergeCell ref="Z126:Z127"/>
    <mergeCell ref="AD120:AD121"/>
    <mergeCell ref="AE120:AE121"/>
    <mergeCell ref="AF120:AF121"/>
    <mergeCell ref="AJ121:AM121"/>
    <mergeCell ref="AJ123:AM123"/>
    <mergeCell ref="AJ124:AK124"/>
    <mergeCell ref="X120:X121"/>
    <mergeCell ref="Y120:Y121"/>
    <mergeCell ref="Z120:Z121"/>
    <mergeCell ref="AA120:AA121"/>
    <mergeCell ref="AB120:AB121"/>
    <mergeCell ref="P130:P131"/>
    <mergeCell ref="Q130:Q131"/>
    <mergeCell ref="R130:R131"/>
    <mergeCell ref="S130:S131"/>
    <mergeCell ref="T130:T131"/>
    <mergeCell ref="U130:U131"/>
    <mergeCell ref="J130:J131"/>
    <mergeCell ref="K130:K131"/>
    <mergeCell ref="L130:L131"/>
    <mergeCell ref="M130:M131"/>
    <mergeCell ref="N130:N131"/>
    <mergeCell ref="O130:O131"/>
    <mergeCell ref="AG128:AG129"/>
    <mergeCell ref="AH128:AH129"/>
    <mergeCell ref="AJ129:AJ130"/>
    <mergeCell ref="C130:C131"/>
    <mergeCell ref="D130:D131"/>
    <mergeCell ref="E130:E131"/>
    <mergeCell ref="F130:F131"/>
    <mergeCell ref="G130:G131"/>
    <mergeCell ref="H130:H131"/>
    <mergeCell ref="I130:I131"/>
    <mergeCell ref="AA128:AA129"/>
    <mergeCell ref="AB128:AB129"/>
    <mergeCell ref="AC128:AC129"/>
    <mergeCell ref="AD128:AD129"/>
    <mergeCell ref="AE128:AE129"/>
    <mergeCell ref="AF128:AF129"/>
    <mergeCell ref="U128:U129"/>
    <mergeCell ref="V128:V129"/>
    <mergeCell ref="W128:W129"/>
    <mergeCell ref="X128:X129"/>
    <mergeCell ref="O128:O129"/>
    <mergeCell ref="P128:P129"/>
    <mergeCell ref="Q128:Q129"/>
    <mergeCell ref="R128:R129"/>
    <mergeCell ref="S128:S129"/>
    <mergeCell ref="T128:T129"/>
    <mergeCell ref="I128:I129"/>
    <mergeCell ref="J128:J129"/>
    <mergeCell ref="K128:K129"/>
    <mergeCell ref="L128:L129"/>
    <mergeCell ref="M128:M129"/>
    <mergeCell ref="N128:N129"/>
    <mergeCell ref="AG126:AG127"/>
    <mergeCell ref="AH126:AH127"/>
    <mergeCell ref="AJ126:AK126"/>
    <mergeCell ref="AJ127:AJ128"/>
    <mergeCell ref="C128:C129"/>
    <mergeCell ref="D128:D129"/>
    <mergeCell ref="E128:E129"/>
    <mergeCell ref="F128:F129"/>
    <mergeCell ref="G128:G129"/>
    <mergeCell ref="H128:H129"/>
    <mergeCell ref="AA126:AA127"/>
    <mergeCell ref="AB126:AB127"/>
    <mergeCell ref="AC126:AC127"/>
    <mergeCell ref="AD126:AD127"/>
    <mergeCell ref="AE126:AE127"/>
    <mergeCell ref="AF126:AF127"/>
    <mergeCell ref="U126:U127"/>
    <mergeCell ref="V126:V127"/>
    <mergeCell ref="W126:W127"/>
    <mergeCell ref="X126:X127"/>
    <mergeCell ref="O126:O127"/>
    <mergeCell ref="P126:P127"/>
    <mergeCell ref="Q126:Q127"/>
    <mergeCell ref="R126:R127"/>
    <mergeCell ref="S126:S127"/>
    <mergeCell ref="T126:T127"/>
    <mergeCell ref="I126:I127"/>
    <mergeCell ref="J126:J127"/>
    <mergeCell ref="K126:K127"/>
    <mergeCell ref="L126:L127"/>
    <mergeCell ref="M126:M127"/>
    <mergeCell ref="N126:N127"/>
    <mergeCell ref="C126:C127"/>
    <mergeCell ref="D126:D127"/>
    <mergeCell ref="E126:E127"/>
    <mergeCell ref="F126:F127"/>
    <mergeCell ref="G126:G127"/>
    <mergeCell ref="H126:H127"/>
    <mergeCell ref="AC120:AC121"/>
    <mergeCell ref="R120:R121"/>
    <mergeCell ref="S120:S121"/>
    <mergeCell ref="T120:T121"/>
    <mergeCell ref="U120:U121"/>
    <mergeCell ref="V120:V121"/>
    <mergeCell ref="W120:W121"/>
    <mergeCell ref="L120:L121"/>
    <mergeCell ref="M120:M121"/>
    <mergeCell ref="N120:N121"/>
    <mergeCell ref="O120:O121"/>
    <mergeCell ref="P120:P121"/>
    <mergeCell ref="Q120:Q121"/>
    <mergeCell ref="AJ119:AJ120"/>
    <mergeCell ref="C120:C121"/>
    <mergeCell ref="D120:D121"/>
    <mergeCell ref="E120:E121"/>
    <mergeCell ref="F120:F121"/>
    <mergeCell ref="G120:G121"/>
    <mergeCell ref="H120:H121"/>
    <mergeCell ref="I120:I121"/>
    <mergeCell ref="J120:J121"/>
    <mergeCell ref="K120:K121"/>
    <mergeCell ref="AA118:AA119"/>
    <mergeCell ref="AB118:AB119"/>
    <mergeCell ref="AC118:AC119"/>
    <mergeCell ref="AD118:AD119"/>
    <mergeCell ref="AE118:AE119"/>
    <mergeCell ref="AF118:AF119"/>
    <mergeCell ref="U118:U119"/>
    <mergeCell ref="V118:V119"/>
    <mergeCell ref="W118:W119"/>
    <mergeCell ref="O118:O119"/>
    <mergeCell ref="P118:P119"/>
    <mergeCell ref="Q118:Q119"/>
    <mergeCell ref="R118:R119"/>
    <mergeCell ref="S118:S119"/>
    <mergeCell ref="T118:T119"/>
    <mergeCell ref="I118:I119"/>
    <mergeCell ref="J118:J119"/>
    <mergeCell ref="K118:K119"/>
    <mergeCell ref="L118:L119"/>
    <mergeCell ref="M118:M119"/>
    <mergeCell ref="N118:N119"/>
    <mergeCell ref="C118:C119"/>
    <mergeCell ref="D118:D119"/>
    <mergeCell ref="E118:E119"/>
    <mergeCell ref="F118:F119"/>
    <mergeCell ref="G118:G119"/>
    <mergeCell ref="H118:H119"/>
    <mergeCell ref="AB116:AB117"/>
    <mergeCell ref="AC116:AC117"/>
    <mergeCell ref="AD116:AD117"/>
    <mergeCell ref="AE116:AE117"/>
    <mergeCell ref="AF116:AF117"/>
    <mergeCell ref="AJ116:AK116"/>
    <mergeCell ref="AJ117:AJ118"/>
    <mergeCell ref="V116:V117"/>
    <mergeCell ref="W116:W117"/>
    <mergeCell ref="X116:X117"/>
    <mergeCell ref="Y116:Y117"/>
    <mergeCell ref="Z116:Z117"/>
    <mergeCell ref="AA116:AA117"/>
    <mergeCell ref="P116:P117"/>
    <mergeCell ref="Q116:Q117"/>
    <mergeCell ref="R116:R117"/>
    <mergeCell ref="S116:S117"/>
    <mergeCell ref="T116:T117"/>
    <mergeCell ref="U116:U117"/>
    <mergeCell ref="X118:X119"/>
    <mergeCell ref="Y118:Y119"/>
    <mergeCell ref="Z118:Z119"/>
    <mergeCell ref="J116:J117"/>
    <mergeCell ref="K116:K117"/>
    <mergeCell ref="L116:L117"/>
    <mergeCell ref="M116:M117"/>
    <mergeCell ref="N116:N117"/>
    <mergeCell ref="O116:O117"/>
    <mergeCell ref="AJ111:AM111"/>
    <mergeCell ref="AJ113:AM113"/>
    <mergeCell ref="AJ114:AK114"/>
    <mergeCell ref="C116:C117"/>
    <mergeCell ref="D116:D117"/>
    <mergeCell ref="E116:E117"/>
    <mergeCell ref="F116:F117"/>
    <mergeCell ref="G116:G117"/>
    <mergeCell ref="H116:H117"/>
    <mergeCell ref="I116:I117"/>
    <mergeCell ref="AC110:AC111"/>
    <mergeCell ref="AD110:AD111"/>
    <mergeCell ref="AE110:AE111"/>
    <mergeCell ref="AF110:AF111"/>
    <mergeCell ref="AG110:AG111"/>
    <mergeCell ref="AH110:AH111"/>
    <mergeCell ref="W110:W111"/>
    <mergeCell ref="X110:X111"/>
    <mergeCell ref="Y110:Y111"/>
    <mergeCell ref="Z110:Z111"/>
    <mergeCell ref="AA110:AA111"/>
    <mergeCell ref="AB110:AB111"/>
    <mergeCell ref="Q110:Q111"/>
    <mergeCell ref="R110:R111"/>
    <mergeCell ref="S110:S111"/>
    <mergeCell ref="T110:T111"/>
    <mergeCell ref="U110:U111"/>
    <mergeCell ref="V110:V111"/>
    <mergeCell ref="K110:K111"/>
    <mergeCell ref="L110:L111"/>
    <mergeCell ref="M110:M111"/>
    <mergeCell ref="N110:N111"/>
    <mergeCell ref="O110:O111"/>
    <mergeCell ref="P110:P111"/>
    <mergeCell ref="AH108:AH109"/>
    <mergeCell ref="AJ109:AJ110"/>
    <mergeCell ref="C110:C111"/>
    <mergeCell ref="D110:D111"/>
    <mergeCell ref="E110:E111"/>
    <mergeCell ref="F110:F111"/>
    <mergeCell ref="G110:G111"/>
    <mergeCell ref="H110:H111"/>
    <mergeCell ref="I110:I111"/>
    <mergeCell ref="J110:J111"/>
    <mergeCell ref="AB108:AB109"/>
    <mergeCell ref="AC108:AC109"/>
    <mergeCell ref="AD108:AD109"/>
    <mergeCell ref="AE108:AE109"/>
    <mergeCell ref="AF108:AF109"/>
    <mergeCell ref="AG108:AG109"/>
    <mergeCell ref="V108:V109"/>
    <mergeCell ref="W108:W109"/>
    <mergeCell ref="X108:X109"/>
    <mergeCell ref="Y108:Y109"/>
    <mergeCell ref="Z108:Z109"/>
    <mergeCell ref="AA108:AA109"/>
    <mergeCell ref="P108:P109"/>
    <mergeCell ref="Q108:Q109"/>
    <mergeCell ref="R108:R109"/>
    <mergeCell ref="S108:S109"/>
    <mergeCell ref="T108:T109"/>
    <mergeCell ref="U108:U109"/>
    <mergeCell ref="J108:J109"/>
    <mergeCell ref="K108:K109"/>
    <mergeCell ref="L108:L109"/>
    <mergeCell ref="M108:M109"/>
    <mergeCell ref="N108:N109"/>
    <mergeCell ref="O108:O109"/>
    <mergeCell ref="AH106:AH107"/>
    <mergeCell ref="AJ106:AK106"/>
    <mergeCell ref="AJ107:AJ108"/>
    <mergeCell ref="C108:C109"/>
    <mergeCell ref="D108:D109"/>
    <mergeCell ref="E108:E109"/>
    <mergeCell ref="F108:F109"/>
    <mergeCell ref="G108:G109"/>
    <mergeCell ref="H108:H109"/>
    <mergeCell ref="I108:I109"/>
    <mergeCell ref="AB106:AB107"/>
    <mergeCell ref="AC106:AC107"/>
    <mergeCell ref="AD106:AD107"/>
    <mergeCell ref="AE106:AE107"/>
    <mergeCell ref="AF106:AF107"/>
    <mergeCell ref="AG106:AG107"/>
    <mergeCell ref="V106:V107"/>
    <mergeCell ref="W106:W107"/>
    <mergeCell ref="X106:X107"/>
    <mergeCell ref="Y106:Y107"/>
    <mergeCell ref="Z106:Z107"/>
    <mergeCell ref="AA106:AA107"/>
    <mergeCell ref="P106:P107"/>
    <mergeCell ref="Q106:Q107"/>
    <mergeCell ref="R106:R107"/>
    <mergeCell ref="S106:S107"/>
    <mergeCell ref="T106:T107"/>
    <mergeCell ref="U106:U107"/>
    <mergeCell ref="J106:J107"/>
    <mergeCell ref="K106:K107"/>
    <mergeCell ref="L106:L107"/>
    <mergeCell ref="M106:M107"/>
    <mergeCell ref="N106:N107"/>
    <mergeCell ref="O106:O107"/>
    <mergeCell ref="AJ101:AM101"/>
    <mergeCell ref="AJ103:AM103"/>
    <mergeCell ref="AJ104:AK104"/>
    <mergeCell ref="C106:C107"/>
    <mergeCell ref="D106:D107"/>
    <mergeCell ref="E106:E107"/>
    <mergeCell ref="F106:F107"/>
    <mergeCell ref="G106:G107"/>
    <mergeCell ref="H106:H107"/>
    <mergeCell ref="I106:I107"/>
    <mergeCell ref="AC100:AC101"/>
    <mergeCell ref="AD100:AD101"/>
    <mergeCell ref="AE100:AE101"/>
    <mergeCell ref="AF100:AF101"/>
    <mergeCell ref="AG100:AG101"/>
    <mergeCell ref="AH100:AH101"/>
    <mergeCell ref="W100:W101"/>
    <mergeCell ref="X100:X101"/>
    <mergeCell ref="Y100:Y101"/>
    <mergeCell ref="Z100:Z101"/>
    <mergeCell ref="AA100:AA101"/>
    <mergeCell ref="AB100:AB101"/>
    <mergeCell ref="Q100:Q101"/>
    <mergeCell ref="R100:R101"/>
    <mergeCell ref="S100:S101"/>
    <mergeCell ref="T100:T101"/>
    <mergeCell ref="U100:U101"/>
    <mergeCell ref="V100:V101"/>
    <mergeCell ref="K100:K101"/>
    <mergeCell ref="L100:L101"/>
    <mergeCell ref="M100:M101"/>
    <mergeCell ref="N100:N101"/>
    <mergeCell ref="O100:O101"/>
    <mergeCell ref="P100:P101"/>
    <mergeCell ref="AH98:AH99"/>
    <mergeCell ref="AJ99:AJ100"/>
    <mergeCell ref="C100:C101"/>
    <mergeCell ref="D100:D101"/>
    <mergeCell ref="E100:E101"/>
    <mergeCell ref="F100:F101"/>
    <mergeCell ref="G100:G101"/>
    <mergeCell ref="H100:H101"/>
    <mergeCell ref="I100:I101"/>
    <mergeCell ref="J100:J101"/>
    <mergeCell ref="AB98:AB99"/>
    <mergeCell ref="AC98:AC99"/>
    <mergeCell ref="AD98:AD99"/>
    <mergeCell ref="AE98:AE99"/>
    <mergeCell ref="AF98:AF99"/>
    <mergeCell ref="AG98:AG99"/>
    <mergeCell ref="V98:V99"/>
    <mergeCell ref="W98:W99"/>
    <mergeCell ref="X98:X99"/>
    <mergeCell ref="Y98:Y99"/>
    <mergeCell ref="Z98:Z99"/>
    <mergeCell ref="AA98:AA99"/>
    <mergeCell ref="P98:P99"/>
    <mergeCell ref="Q98:Q99"/>
    <mergeCell ref="R98:R99"/>
    <mergeCell ref="S98:S99"/>
    <mergeCell ref="T98:T99"/>
    <mergeCell ref="U98:U99"/>
    <mergeCell ref="J98:J99"/>
    <mergeCell ref="K98:K99"/>
    <mergeCell ref="L98:L99"/>
    <mergeCell ref="M98:M99"/>
    <mergeCell ref="N98:N99"/>
    <mergeCell ref="O98:O99"/>
    <mergeCell ref="AH96:AH97"/>
    <mergeCell ref="O96:O97"/>
    <mergeCell ref="AJ96:AK96"/>
    <mergeCell ref="AJ97:AJ98"/>
    <mergeCell ref="C98:C99"/>
    <mergeCell ref="D98:D99"/>
    <mergeCell ref="E98:E99"/>
    <mergeCell ref="F98:F99"/>
    <mergeCell ref="G98:G99"/>
    <mergeCell ref="H98:H99"/>
    <mergeCell ref="I98:I99"/>
    <mergeCell ref="AB96:AB97"/>
    <mergeCell ref="AC96:AC97"/>
    <mergeCell ref="AD96:AD97"/>
    <mergeCell ref="AE96:AE97"/>
    <mergeCell ref="AF96:AF97"/>
    <mergeCell ref="AG96:AG97"/>
    <mergeCell ref="V96:V97"/>
    <mergeCell ref="W96:W97"/>
    <mergeCell ref="X96:X97"/>
    <mergeCell ref="Y96:Y97"/>
    <mergeCell ref="Z96:Z97"/>
    <mergeCell ref="AA96:AA97"/>
    <mergeCell ref="P96:P97"/>
    <mergeCell ref="Q96:Q97"/>
    <mergeCell ref="R96:R97"/>
    <mergeCell ref="S96:S97"/>
    <mergeCell ref="T96:T97"/>
    <mergeCell ref="U96:U97"/>
    <mergeCell ref="J96:J97"/>
    <mergeCell ref="K96:K97"/>
    <mergeCell ref="L96:L97"/>
    <mergeCell ref="M96:M97"/>
    <mergeCell ref="N96:N97"/>
    <mergeCell ref="AJ91:AM91"/>
    <mergeCell ref="AJ93:AM93"/>
    <mergeCell ref="AJ94:AK94"/>
    <mergeCell ref="C96:C97"/>
    <mergeCell ref="D96:D97"/>
    <mergeCell ref="E96:E97"/>
    <mergeCell ref="F96:F97"/>
    <mergeCell ref="G96:G97"/>
    <mergeCell ref="H96:H97"/>
    <mergeCell ref="I96:I97"/>
    <mergeCell ref="AA90:AA91"/>
    <mergeCell ref="AB90:AB91"/>
    <mergeCell ref="AC90:AC91"/>
    <mergeCell ref="AD90:AD91"/>
    <mergeCell ref="AE90:AE91"/>
    <mergeCell ref="AF90:AF91"/>
    <mergeCell ref="U90:U91"/>
    <mergeCell ref="V90:V91"/>
    <mergeCell ref="W90:W91"/>
    <mergeCell ref="X90:X91"/>
    <mergeCell ref="Y90:Y91"/>
    <mergeCell ref="Z90:Z91"/>
    <mergeCell ref="O90:O91"/>
    <mergeCell ref="P90:P91"/>
    <mergeCell ref="Q90:Q91"/>
    <mergeCell ref="R90:R91"/>
    <mergeCell ref="S90:S91"/>
    <mergeCell ref="T90:T91"/>
    <mergeCell ref="I90:I91"/>
    <mergeCell ref="J90:J91"/>
    <mergeCell ref="K90:K91"/>
    <mergeCell ref="L90:L91"/>
    <mergeCell ref="M90:M91"/>
    <mergeCell ref="N90:N91"/>
    <mergeCell ref="C90:C91"/>
    <mergeCell ref="D90:D91"/>
    <mergeCell ref="E90:E91"/>
    <mergeCell ref="F90:F91"/>
    <mergeCell ref="G90:G91"/>
    <mergeCell ref="H90:H91"/>
    <mergeCell ref="AA88:AA89"/>
    <mergeCell ref="AB88:AB89"/>
    <mergeCell ref="AC88:AC89"/>
    <mergeCell ref="AD88:AD89"/>
    <mergeCell ref="AE88:AE89"/>
    <mergeCell ref="AF88:AF89"/>
    <mergeCell ref="U88:U89"/>
    <mergeCell ref="V88:V89"/>
    <mergeCell ref="W88:W89"/>
    <mergeCell ref="X88:X89"/>
    <mergeCell ref="Y88:Y89"/>
    <mergeCell ref="Z88:Z89"/>
    <mergeCell ref="O88:O89"/>
    <mergeCell ref="P88:P89"/>
    <mergeCell ref="Q88:Q89"/>
    <mergeCell ref="R88:R89"/>
    <mergeCell ref="S88:S89"/>
    <mergeCell ref="T88:T89"/>
    <mergeCell ref="I88:I89"/>
    <mergeCell ref="J88:J89"/>
    <mergeCell ref="K88:K89"/>
    <mergeCell ref="L88:L89"/>
    <mergeCell ref="M88:M89"/>
    <mergeCell ref="N88:N89"/>
    <mergeCell ref="C88:C89"/>
    <mergeCell ref="D88:D89"/>
    <mergeCell ref="E88:E89"/>
    <mergeCell ref="F88:F89"/>
    <mergeCell ref="G88:G89"/>
    <mergeCell ref="H88:H89"/>
    <mergeCell ref="AC86:AC87"/>
    <mergeCell ref="AD86:AD87"/>
    <mergeCell ref="AE86:AE87"/>
    <mergeCell ref="AF86:AF87"/>
    <mergeCell ref="AG86:AG87"/>
    <mergeCell ref="AJ86:AK86"/>
    <mergeCell ref="AJ87:AJ88"/>
    <mergeCell ref="AG88:AG89"/>
    <mergeCell ref="AJ89:AJ90"/>
    <mergeCell ref="AG90:AG91"/>
    <mergeCell ref="W86:W87"/>
    <mergeCell ref="X86:X87"/>
    <mergeCell ref="Y86:Y87"/>
    <mergeCell ref="Z86:Z87"/>
    <mergeCell ref="AA86:AA87"/>
    <mergeCell ref="AB86:AB87"/>
    <mergeCell ref="Q86:Q87"/>
    <mergeCell ref="R86:R87"/>
    <mergeCell ref="S86:S87"/>
    <mergeCell ref="T86:T87"/>
    <mergeCell ref="U86:U87"/>
    <mergeCell ref="V86:V87"/>
    <mergeCell ref="K86:K87"/>
    <mergeCell ref="L86:L87"/>
    <mergeCell ref="M86:M87"/>
    <mergeCell ref="N86:N87"/>
    <mergeCell ref="O86:O87"/>
    <mergeCell ref="P86:P87"/>
    <mergeCell ref="AJ83:AM83"/>
    <mergeCell ref="AJ84:AK84"/>
    <mergeCell ref="C86:C87"/>
    <mergeCell ref="D86:D87"/>
    <mergeCell ref="E86:E87"/>
    <mergeCell ref="F86:F87"/>
    <mergeCell ref="G86:G87"/>
    <mergeCell ref="H86:H87"/>
    <mergeCell ref="I86:I87"/>
    <mergeCell ref="J86:J87"/>
    <mergeCell ref="AA80:AA81"/>
    <mergeCell ref="AB80:AB81"/>
    <mergeCell ref="AC80:AC81"/>
    <mergeCell ref="AD80:AD81"/>
    <mergeCell ref="AE80:AE81"/>
    <mergeCell ref="AF80:AF81"/>
    <mergeCell ref="U80:U81"/>
    <mergeCell ref="V80:V81"/>
    <mergeCell ref="W80:W81"/>
    <mergeCell ref="X80:X81"/>
    <mergeCell ref="Y80:Y81"/>
    <mergeCell ref="Z80:Z81"/>
    <mergeCell ref="O80:O81"/>
    <mergeCell ref="P80:P81"/>
    <mergeCell ref="Q80:Q81"/>
    <mergeCell ref="R80:R81"/>
    <mergeCell ref="S80:S81"/>
    <mergeCell ref="T80:T81"/>
    <mergeCell ref="I80:I81"/>
    <mergeCell ref="J80:J81"/>
    <mergeCell ref="K80:K81"/>
    <mergeCell ref="L80:L81"/>
    <mergeCell ref="M80:M81"/>
    <mergeCell ref="N80:N81"/>
    <mergeCell ref="C80:C81"/>
    <mergeCell ref="D80:D81"/>
    <mergeCell ref="E80:E81"/>
    <mergeCell ref="F80:F81"/>
    <mergeCell ref="G80:G81"/>
    <mergeCell ref="H80:H81"/>
    <mergeCell ref="AC78:AC79"/>
    <mergeCell ref="AD78:AD79"/>
    <mergeCell ref="AE78:AE79"/>
    <mergeCell ref="AF78:AF79"/>
    <mergeCell ref="AG78:AG79"/>
    <mergeCell ref="AJ79:AJ80"/>
    <mergeCell ref="AG80:AG81"/>
    <mergeCell ref="AJ81:AM81"/>
    <mergeCell ref="W78:W79"/>
    <mergeCell ref="X78:X79"/>
    <mergeCell ref="Y78:Y79"/>
    <mergeCell ref="Z78:Z79"/>
    <mergeCell ref="AA78:AA79"/>
    <mergeCell ref="AB78:AB79"/>
    <mergeCell ref="Q78:Q79"/>
    <mergeCell ref="R78:R79"/>
    <mergeCell ref="S78:S79"/>
    <mergeCell ref="T78:T79"/>
    <mergeCell ref="U78:U79"/>
    <mergeCell ref="V78:V79"/>
    <mergeCell ref="K78:K79"/>
    <mergeCell ref="L78:L79"/>
    <mergeCell ref="M78:M79"/>
    <mergeCell ref="N78:N79"/>
    <mergeCell ref="O78:O79"/>
    <mergeCell ref="P78:P79"/>
    <mergeCell ref="AJ76:AK76"/>
    <mergeCell ref="AJ77:AJ78"/>
    <mergeCell ref="C78:C79"/>
    <mergeCell ref="D78:D79"/>
    <mergeCell ref="E78:E79"/>
    <mergeCell ref="F78:F79"/>
    <mergeCell ref="G78:G79"/>
    <mergeCell ref="H78:H79"/>
    <mergeCell ref="I78:I79"/>
    <mergeCell ref="J78:J79"/>
    <mergeCell ref="AB76:AB77"/>
    <mergeCell ref="AC76:AC77"/>
    <mergeCell ref="AD76:AD77"/>
    <mergeCell ref="AE76:AE77"/>
    <mergeCell ref="AF76:AF77"/>
    <mergeCell ref="AG76:AG77"/>
    <mergeCell ref="V76:V77"/>
    <mergeCell ref="W76:W77"/>
    <mergeCell ref="X76:X77"/>
    <mergeCell ref="Y76:Y77"/>
    <mergeCell ref="Z76:Z77"/>
    <mergeCell ref="AA76:AA77"/>
    <mergeCell ref="P76:P77"/>
    <mergeCell ref="Q76:Q77"/>
    <mergeCell ref="R76:R77"/>
    <mergeCell ref="S76:S77"/>
    <mergeCell ref="T76:T77"/>
    <mergeCell ref="U76:U77"/>
    <mergeCell ref="T70:T71"/>
    <mergeCell ref="I70:I71"/>
    <mergeCell ref="J70:J71"/>
    <mergeCell ref="K70:K71"/>
    <mergeCell ref="AJ73:AM73"/>
    <mergeCell ref="AJ74:AK74"/>
    <mergeCell ref="C76:C77"/>
    <mergeCell ref="D76:D77"/>
    <mergeCell ref="E76:E77"/>
    <mergeCell ref="F76:F77"/>
    <mergeCell ref="G76:G77"/>
    <mergeCell ref="H76:H77"/>
    <mergeCell ref="I76:I77"/>
    <mergeCell ref="AA70:AA71"/>
    <mergeCell ref="AB70:AB71"/>
    <mergeCell ref="AC70:AC71"/>
    <mergeCell ref="AD70:AD71"/>
    <mergeCell ref="AE70:AE71"/>
    <mergeCell ref="AF70:AF71"/>
    <mergeCell ref="U70:U71"/>
    <mergeCell ref="V70:V71"/>
    <mergeCell ref="W70:W71"/>
    <mergeCell ref="X70:X71"/>
    <mergeCell ref="Y70:Y71"/>
    <mergeCell ref="Z70:Z71"/>
    <mergeCell ref="O70:O71"/>
    <mergeCell ref="P70:P71"/>
    <mergeCell ref="Q70:Q71"/>
    <mergeCell ref="R70:R71"/>
    <mergeCell ref="C70:C71"/>
    <mergeCell ref="D70:D71"/>
    <mergeCell ref="E70:E71"/>
    <mergeCell ref="C68:C69"/>
    <mergeCell ref="D68:D69"/>
    <mergeCell ref="E68:E69"/>
    <mergeCell ref="F68:F69"/>
    <mergeCell ref="G68:G69"/>
    <mergeCell ref="H68:H69"/>
    <mergeCell ref="J76:J77"/>
    <mergeCell ref="K76:K77"/>
    <mergeCell ref="L76:L77"/>
    <mergeCell ref="M76:M77"/>
    <mergeCell ref="N76:N77"/>
    <mergeCell ref="O76:O77"/>
    <mergeCell ref="O68:O69"/>
    <mergeCell ref="P68:P69"/>
    <mergeCell ref="Q68:Q69"/>
    <mergeCell ref="R68:R69"/>
    <mergeCell ref="S68:S69"/>
    <mergeCell ref="I68:I69"/>
    <mergeCell ref="J68:J69"/>
    <mergeCell ref="K68:K69"/>
    <mergeCell ref="L68:L69"/>
    <mergeCell ref="M68:M69"/>
    <mergeCell ref="N68:N69"/>
    <mergeCell ref="S70:S71"/>
    <mergeCell ref="F70:F71"/>
    <mergeCell ref="G70:G71"/>
    <mergeCell ref="H70:H71"/>
    <mergeCell ref="L70:L71"/>
    <mergeCell ref="Y66:Y67"/>
    <mergeCell ref="Z66:Z67"/>
    <mergeCell ref="AA66:AA67"/>
    <mergeCell ref="AB66:AB67"/>
    <mergeCell ref="Q66:Q67"/>
    <mergeCell ref="R66:R67"/>
    <mergeCell ref="S66:S67"/>
    <mergeCell ref="T66:T67"/>
    <mergeCell ref="U66:U67"/>
    <mergeCell ref="V66:V67"/>
    <mergeCell ref="AD68:AD69"/>
    <mergeCell ref="AE68:AE69"/>
    <mergeCell ref="AF68:AF69"/>
    <mergeCell ref="U68:U69"/>
    <mergeCell ref="V68:V69"/>
    <mergeCell ref="W68:W69"/>
    <mergeCell ref="X68:X69"/>
    <mergeCell ref="Y68:Y69"/>
    <mergeCell ref="AA68:AA69"/>
    <mergeCell ref="AB68:AB69"/>
    <mergeCell ref="AC68:AC69"/>
    <mergeCell ref="T68:T69"/>
    <mergeCell ref="Z68:Z69"/>
    <mergeCell ref="AJ71:AM71"/>
    <mergeCell ref="K66:K67"/>
    <mergeCell ref="L66:L67"/>
    <mergeCell ref="M66:M67"/>
    <mergeCell ref="N66:N67"/>
    <mergeCell ref="O66:O67"/>
    <mergeCell ref="P66:P67"/>
    <mergeCell ref="AJ63:AM63"/>
    <mergeCell ref="AJ64:AK64"/>
    <mergeCell ref="C66:C67"/>
    <mergeCell ref="D66:D67"/>
    <mergeCell ref="E66:E67"/>
    <mergeCell ref="F66:F67"/>
    <mergeCell ref="G66:G67"/>
    <mergeCell ref="H66:H67"/>
    <mergeCell ref="I66:I67"/>
    <mergeCell ref="J66:J67"/>
    <mergeCell ref="M70:M71"/>
    <mergeCell ref="N70:N71"/>
    <mergeCell ref="AC66:AC67"/>
    <mergeCell ref="AD66:AD67"/>
    <mergeCell ref="AE66:AE67"/>
    <mergeCell ref="AF66:AF67"/>
    <mergeCell ref="AG66:AG67"/>
    <mergeCell ref="AJ66:AK66"/>
    <mergeCell ref="AJ67:AJ68"/>
    <mergeCell ref="AG68:AG69"/>
    <mergeCell ref="AJ69:AJ70"/>
    <mergeCell ref="AG70:AG71"/>
    <mergeCell ref="W66:W67"/>
    <mergeCell ref="X66:X67"/>
    <mergeCell ref="AD60:AD61"/>
    <mergeCell ref="AE60:AE61"/>
    <mergeCell ref="AF60:AF61"/>
    <mergeCell ref="AG60:AG61"/>
    <mergeCell ref="AH60:AH61"/>
    <mergeCell ref="AJ61:AM61"/>
    <mergeCell ref="X60:X61"/>
    <mergeCell ref="Y60:Y61"/>
    <mergeCell ref="Z60:Z61"/>
    <mergeCell ref="AA60:AA61"/>
    <mergeCell ref="AB60:AB61"/>
    <mergeCell ref="AC60:AC61"/>
    <mergeCell ref="R60:R61"/>
    <mergeCell ref="S60:S61"/>
    <mergeCell ref="T60:T61"/>
    <mergeCell ref="U60:U61"/>
    <mergeCell ref="V60:V61"/>
    <mergeCell ref="W60:W61"/>
    <mergeCell ref="L60:L61"/>
    <mergeCell ref="M60:M61"/>
    <mergeCell ref="N60:N61"/>
    <mergeCell ref="O60:O61"/>
    <mergeCell ref="P60:P61"/>
    <mergeCell ref="Q60:Q61"/>
    <mergeCell ref="AJ59:AJ60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AC58:AC59"/>
    <mergeCell ref="AD58:AD59"/>
    <mergeCell ref="AE58:AE59"/>
    <mergeCell ref="AF58:AF59"/>
    <mergeCell ref="AG58:AG59"/>
    <mergeCell ref="AH58:AH59"/>
    <mergeCell ref="W58:W59"/>
    <mergeCell ref="X58:X59"/>
    <mergeCell ref="Y58:Y59"/>
    <mergeCell ref="Z58:Z59"/>
    <mergeCell ref="AA58:AA59"/>
    <mergeCell ref="AB58:AB59"/>
    <mergeCell ref="Q58:Q59"/>
    <mergeCell ref="R58:R59"/>
    <mergeCell ref="S58:S59"/>
    <mergeCell ref="T58:T59"/>
    <mergeCell ref="U58:U59"/>
    <mergeCell ref="V58:V59"/>
    <mergeCell ref="K58:K59"/>
    <mergeCell ref="L58:L59"/>
    <mergeCell ref="M58:M59"/>
    <mergeCell ref="N58:N59"/>
    <mergeCell ref="O58:O59"/>
    <mergeCell ref="P58:P59"/>
    <mergeCell ref="AJ56:AK56"/>
    <mergeCell ref="AJ57:AJ58"/>
    <mergeCell ref="C58:C59"/>
    <mergeCell ref="D58:D59"/>
    <mergeCell ref="E58:E59"/>
    <mergeCell ref="F58:F59"/>
    <mergeCell ref="G58:G59"/>
    <mergeCell ref="H58:H59"/>
    <mergeCell ref="I58:I59"/>
    <mergeCell ref="J58:J59"/>
    <mergeCell ref="AC56:AC57"/>
    <mergeCell ref="AD56:AD57"/>
    <mergeCell ref="AE56:AE57"/>
    <mergeCell ref="AF56:AF57"/>
    <mergeCell ref="AG56:AG57"/>
    <mergeCell ref="AH56:AH57"/>
    <mergeCell ref="W56:W57"/>
    <mergeCell ref="X56:X57"/>
    <mergeCell ref="Y56:Y57"/>
    <mergeCell ref="Z56:Z57"/>
    <mergeCell ref="AA56:AA57"/>
    <mergeCell ref="AB56:AB57"/>
    <mergeCell ref="Q56:Q57"/>
    <mergeCell ref="R56:R57"/>
    <mergeCell ref="S56:S57"/>
    <mergeCell ref="T56:T57"/>
    <mergeCell ref="U56:U57"/>
    <mergeCell ref="V56:V57"/>
    <mergeCell ref="K56:K57"/>
    <mergeCell ref="L56:L57"/>
    <mergeCell ref="M56:M57"/>
    <mergeCell ref="N56:N57"/>
    <mergeCell ref="O56:O57"/>
    <mergeCell ref="P56:P57"/>
    <mergeCell ref="AJ53:AM53"/>
    <mergeCell ref="AJ54:AK54"/>
    <mergeCell ref="C56:C57"/>
    <mergeCell ref="D56:D57"/>
    <mergeCell ref="E56:E57"/>
    <mergeCell ref="F56:F57"/>
    <mergeCell ref="G56:G57"/>
    <mergeCell ref="H56:H57"/>
    <mergeCell ref="I56:I57"/>
    <mergeCell ref="J56:J57"/>
    <mergeCell ref="AD50:AD51"/>
    <mergeCell ref="AE50:AE51"/>
    <mergeCell ref="AF50:AF51"/>
    <mergeCell ref="AG50:AG51"/>
    <mergeCell ref="AH50:AH51"/>
    <mergeCell ref="AJ51:AM51"/>
    <mergeCell ref="X50:X51"/>
    <mergeCell ref="Y50:Y51"/>
    <mergeCell ref="Z50:Z51"/>
    <mergeCell ref="AA50:AA51"/>
    <mergeCell ref="AB50:AB51"/>
    <mergeCell ref="AC50:AC51"/>
    <mergeCell ref="R50:R51"/>
    <mergeCell ref="S50:S51"/>
    <mergeCell ref="T50:T51"/>
    <mergeCell ref="U50:U51"/>
    <mergeCell ref="V50:V51"/>
    <mergeCell ref="W50:W51"/>
    <mergeCell ref="L50:L51"/>
    <mergeCell ref="M50:M51"/>
    <mergeCell ref="N50:N51"/>
    <mergeCell ref="O50:O51"/>
    <mergeCell ref="P50:P51"/>
    <mergeCell ref="Q50:Q51"/>
    <mergeCell ref="AJ49:AJ50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AC48:AC49"/>
    <mergeCell ref="AD48:AD49"/>
    <mergeCell ref="AE48:AE49"/>
    <mergeCell ref="AF48:AF49"/>
    <mergeCell ref="AG48:AG49"/>
    <mergeCell ref="AH48:AH49"/>
    <mergeCell ref="W48:W49"/>
    <mergeCell ref="X48:X49"/>
    <mergeCell ref="Y48:Y49"/>
    <mergeCell ref="Z48:Z49"/>
    <mergeCell ref="AA48:AA49"/>
    <mergeCell ref="AB48:AB49"/>
    <mergeCell ref="Q48:Q49"/>
    <mergeCell ref="R48:R49"/>
    <mergeCell ref="S48:S49"/>
    <mergeCell ref="T48:T49"/>
    <mergeCell ref="U48:U49"/>
    <mergeCell ref="V48:V49"/>
    <mergeCell ref="K48:K49"/>
    <mergeCell ref="L48:L49"/>
    <mergeCell ref="M48:M49"/>
    <mergeCell ref="N48:N49"/>
    <mergeCell ref="O48:O49"/>
    <mergeCell ref="P48:P49"/>
    <mergeCell ref="AJ46:AK46"/>
    <mergeCell ref="AJ47:AJ48"/>
    <mergeCell ref="C48:C49"/>
    <mergeCell ref="D48:D49"/>
    <mergeCell ref="E48:E49"/>
    <mergeCell ref="F48:F49"/>
    <mergeCell ref="G48:G49"/>
    <mergeCell ref="H48:H49"/>
    <mergeCell ref="I48:I49"/>
    <mergeCell ref="J48:J49"/>
    <mergeCell ref="AC46:AC47"/>
    <mergeCell ref="AD46:AD47"/>
    <mergeCell ref="AE46:AE47"/>
    <mergeCell ref="AF46:AF47"/>
    <mergeCell ref="AG46:AG47"/>
    <mergeCell ref="AH46:AH47"/>
    <mergeCell ref="W46:W47"/>
    <mergeCell ref="X46:X47"/>
    <mergeCell ref="Y46:Y47"/>
    <mergeCell ref="Z46:Z47"/>
    <mergeCell ref="AA46:AA47"/>
    <mergeCell ref="AB46:AB47"/>
    <mergeCell ref="Q46:Q47"/>
    <mergeCell ref="R46:R47"/>
    <mergeCell ref="S46:S47"/>
    <mergeCell ref="T46:T47"/>
    <mergeCell ref="U46:U47"/>
    <mergeCell ref="V46:V47"/>
    <mergeCell ref="K46:K47"/>
    <mergeCell ref="L46:L47"/>
    <mergeCell ref="M46:M47"/>
    <mergeCell ref="N46:N47"/>
    <mergeCell ref="O46:O47"/>
    <mergeCell ref="P46:P47"/>
    <mergeCell ref="AJ43:AM43"/>
    <mergeCell ref="AJ44:AK44"/>
    <mergeCell ref="C46:C47"/>
    <mergeCell ref="D46:D47"/>
    <mergeCell ref="E46:E47"/>
    <mergeCell ref="F46:F47"/>
    <mergeCell ref="G46:G47"/>
    <mergeCell ref="H46:H47"/>
    <mergeCell ref="I46:I47"/>
    <mergeCell ref="J46:J47"/>
    <mergeCell ref="AC40:AC41"/>
    <mergeCell ref="AD40:AD41"/>
    <mergeCell ref="AE40:AE41"/>
    <mergeCell ref="AF40:AF41"/>
    <mergeCell ref="AG40:AG41"/>
    <mergeCell ref="AJ41:AM41"/>
    <mergeCell ref="W40:W41"/>
    <mergeCell ref="X40:X41"/>
    <mergeCell ref="Y40:Y41"/>
    <mergeCell ref="Z40:Z41"/>
    <mergeCell ref="AA40:AA41"/>
    <mergeCell ref="AB40:AB41"/>
    <mergeCell ref="Q40:Q41"/>
    <mergeCell ref="R40:R41"/>
    <mergeCell ref="S40:S41"/>
    <mergeCell ref="T40:T41"/>
    <mergeCell ref="U40:U41"/>
    <mergeCell ref="V40:V41"/>
    <mergeCell ref="K40:K41"/>
    <mergeCell ref="L40:L41"/>
    <mergeCell ref="M40:M41"/>
    <mergeCell ref="N40:N41"/>
    <mergeCell ref="O40:O41"/>
    <mergeCell ref="P40:P41"/>
    <mergeCell ref="AG38:AG39"/>
    <mergeCell ref="AJ39:AJ40"/>
    <mergeCell ref="C40:C41"/>
    <mergeCell ref="D40:D41"/>
    <mergeCell ref="E40:E41"/>
    <mergeCell ref="F40:F41"/>
    <mergeCell ref="G40:G41"/>
    <mergeCell ref="H40:H41"/>
    <mergeCell ref="I40:I41"/>
    <mergeCell ref="J40:J41"/>
    <mergeCell ref="AA38:AA39"/>
    <mergeCell ref="AB38:AB39"/>
    <mergeCell ref="AC38:AC39"/>
    <mergeCell ref="AD38:AD39"/>
    <mergeCell ref="AE38:AE39"/>
    <mergeCell ref="AF38:AF39"/>
    <mergeCell ref="U38:U39"/>
    <mergeCell ref="V38:V39"/>
    <mergeCell ref="W38:W39"/>
    <mergeCell ref="X38:X39"/>
    <mergeCell ref="Y38:Y39"/>
    <mergeCell ref="Z38:Z39"/>
    <mergeCell ref="O38:O39"/>
    <mergeCell ref="P38:P39"/>
    <mergeCell ref="Q38:Q39"/>
    <mergeCell ref="R38:R39"/>
    <mergeCell ref="S38:S39"/>
    <mergeCell ref="T38:T39"/>
    <mergeCell ref="I38:I39"/>
    <mergeCell ref="J38:J39"/>
    <mergeCell ref="K38:K39"/>
    <mergeCell ref="L38:L39"/>
    <mergeCell ref="M38:M39"/>
    <mergeCell ref="N38:N39"/>
    <mergeCell ref="AF36:AF37"/>
    <mergeCell ref="AG36:AG37"/>
    <mergeCell ref="AJ36:AK36"/>
    <mergeCell ref="AJ37:AJ38"/>
    <mergeCell ref="C38:C39"/>
    <mergeCell ref="D38:D39"/>
    <mergeCell ref="E38:E39"/>
    <mergeCell ref="F38:F39"/>
    <mergeCell ref="G38:G39"/>
    <mergeCell ref="H38:H39"/>
    <mergeCell ref="Z36:Z37"/>
    <mergeCell ref="AA36:AA37"/>
    <mergeCell ref="AB36:AB37"/>
    <mergeCell ref="AC36:AC37"/>
    <mergeCell ref="AD36:AD37"/>
    <mergeCell ref="AE36:AE37"/>
    <mergeCell ref="T36:T37"/>
    <mergeCell ref="U36:U37"/>
    <mergeCell ref="V36:V37"/>
    <mergeCell ref="W36:W37"/>
    <mergeCell ref="X36:X37"/>
    <mergeCell ref="Y36:Y37"/>
    <mergeCell ref="N36:N37"/>
    <mergeCell ref="O36:O37"/>
    <mergeCell ref="AJ33:AM33"/>
    <mergeCell ref="AJ34:AK34"/>
    <mergeCell ref="C36:C37"/>
    <mergeCell ref="D36:D37"/>
    <mergeCell ref="E36:E37"/>
    <mergeCell ref="F36:F37"/>
    <mergeCell ref="G36:G37"/>
    <mergeCell ref="AA30:AA31"/>
    <mergeCell ref="AB30:AB31"/>
    <mergeCell ref="AC30:AC31"/>
    <mergeCell ref="AD30:AD31"/>
    <mergeCell ref="AE30:AE31"/>
    <mergeCell ref="AF30:AF31"/>
    <mergeCell ref="U30:U31"/>
    <mergeCell ref="V30:V31"/>
    <mergeCell ref="W30:W31"/>
    <mergeCell ref="X30:X31"/>
    <mergeCell ref="Y30:Y31"/>
    <mergeCell ref="Z30:Z31"/>
    <mergeCell ref="C30:C31"/>
    <mergeCell ref="D30:D31"/>
    <mergeCell ref="E30:E31"/>
    <mergeCell ref="F30:F31"/>
    <mergeCell ref="G30:G31"/>
    <mergeCell ref="H30:H31"/>
    <mergeCell ref="P36:P37"/>
    <mergeCell ref="Q36:Q37"/>
    <mergeCell ref="R36:R37"/>
    <mergeCell ref="S36:S37"/>
    <mergeCell ref="H36:H37"/>
    <mergeCell ref="I36:I37"/>
    <mergeCell ref="J36:J37"/>
    <mergeCell ref="K36:K37"/>
    <mergeCell ref="L36:L37"/>
    <mergeCell ref="M36:M37"/>
    <mergeCell ref="AG30:AG31"/>
    <mergeCell ref="O28:O29"/>
    <mergeCell ref="P28:P29"/>
    <mergeCell ref="Q28:Q29"/>
    <mergeCell ref="R28:R29"/>
    <mergeCell ref="S28:S29"/>
    <mergeCell ref="T28:T29"/>
    <mergeCell ref="O30:O31"/>
    <mergeCell ref="P30:P31"/>
    <mergeCell ref="Q30:Q31"/>
    <mergeCell ref="R30:R31"/>
    <mergeCell ref="S30:S31"/>
    <mergeCell ref="T30:T31"/>
    <mergeCell ref="I30:I31"/>
    <mergeCell ref="J30:J31"/>
    <mergeCell ref="K30:K31"/>
    <mergeCell ref="L30:L31"/>
    <mergeCell ref="M30:M31"/>
    <mergeCell ref="N30:N31"/>
    <mergeCell ref="I28:I29"/>
    <mergeCell ref="J28:J29"/>
    <mergeCell ref="K28:K29"/>
    <mergeCell ref="L28:L29"/>
    <mergeCell ref="M28:M29"/>
    <mergeCell ref="N28:N29"/>
    <mergeCell ref="C28:C29"/>
    <mergeCell ref="D28:D29"/>
    <mergeCell ref="E28:E29"/>
    <mergeCell ref="F28:F29"/>
    <mergeCell ref="G28:G29"/>
    <mergeCell ref="H28:H29"/>
    <mergeCell ref="AD26:AD27"/>
    <mergeCell ref="AE26:AE27"/>
    <mergeCell ref="AF26:AF27"/>
    <mergeCell ref="AG26:AG27"/>
    <mergeCell ref="AH26:AH27"/>
    <mergeCell ref="L26:L27"/>
    <mergeCell ref="M26:M27"/>
    <mergeCell ref="N26:N27"/>
    <mergeCell ref="O26:O27"/>
    <mergeCell ref="P26:P27"/>
    <mergeCell ref="Q26:Q27"/>
    <mergeCell ref="AA28:AA29"/>
    <mergeCell ref="AB28:AB29"/>
    <mergeCell ref="AC28:AC29"/>
    <mergeCell ref="AD28:AD29"/>
    <mergeCell ref="AE28:AE29"/>
    <mergeCell ref="AF28:AF29"/>
    <mergeCell ref="U28:U29"/>
    <mergeCell ref="V28:V29"/>
    <mergeCell ref="W28:W29"/>
    <mergeCell ref="AJ26:AK26"/>
    <mergeCell ref="AJ27:AJ28"/>
    <mergeCell ref="AG28:AG29"/>
    <mergeCell ref="AH28:AH29"/>
    <mergeCell ref="AJ29:AJ30"/>
    <mergeCell ref="X26:X27"/>
    <mergeCell ref="Y26:Y27"/>
    <mergeCell ref="Z26:Z27"/>
    <mergeCell ref="AA26:AA27"/>
    <mergeCell ref="AB26:AB27"/>
    <mergeCell ref="AC26:AC27"/>
    <mergeCell ref="R26:R27"/>
    <mergeCell ref="S26:S27"/>
    <mergeCell ref="T26:T27"/>
    <mergeCell ref="U26:U27"/>
    <mergeCell ref="V26:V27"/>
    <mergeCell ref="W26:W27"/>
    <mergeCell ref="X28:X29"/>
    <mergeCell ref="Y28:Y29"/>
    <mergeCell ref="Z28:Z29"/>
    <mergeCell ref="AH30:AH31"/>
    <mergeCell ref="AJ31:AM31"/>
    <mergeCell ref="AJ24:AK24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AD20:AD21"/>
    <mergeCell ref="AE20:AE21"/>
    <mergeCell ref="AF20:AF21"/>
    <mergeCell ref="AG20:AG21"/>
    <mergeCell ref="AJ21:AM21"/>
    <mergeCell ref="AJ23:AM23"/>
    <mergeCell ref="X20:X21"/>
    <mergeCell ref="Y20:Y21"/>
    <mergeCell ref="Z20:Z21"/>
    <mergeCell ref="AA20:AA21"/>
    <mergeCell ref="AB20:AB21"/>
    <mergeCell ref="AC20:AC21"/>
    <mergeCell ref="R20:R21"/>
    <mergeCell ref="S20:S21"/>
    <mergeCell ref="T20:T21"/>
    <mergeCell ref="U20:U21"/>
    <mergeCell ref="V20:V21"/>
    <mergeCell ref="W20:W21"/>
    <mergeCell ref="L20:L21"/>
    <mergeCell ref="M20:M21"/>
    <mergeCell ref="N20:N21"/>
    <mergeCell ref="O20:O21"/>
    <mergeCell ref="P20:P21"/>
    <mergeCell ref="Q20:Q21"/>
    <mergeCell ref="AJ19:AJ20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AB18:AB19"/>
    <mergeCell ref="AC18:AC19"/>
    <mergeCell ref="AD18:AD19"/>
    <mergeCell ref="AE18:AE19"/>
    <mergeCell ref="AF18:AF19"/>
    <mergeCell ref="AG18:AG19"/>
    <mergeCell ref="V18:V19"/>
    <mergeCell ref="W18:W19"/>
    <mergeCell ref="X18:X19"/>
    <mergeCell ref="Y18:Y19"/>
    <mergeCell ref="Z18:Z19"/>
    <mergeCell ref="AA18:AA19"/>
    <mergeCell ref="P18:P19"/>
    <mergeCell ref="Q18:Q19"/>
    <mergeCell ref="R18:R19"/>
    <mergeCell ref="S18:S19"/>
    <mergeCell ref="T18:T19"/>
    <mergeCell ref="U18:U19"/>
    <mergeCell ref="J18:J19"/>
    <mergeCell ref="K18:K19"/>
    <mergeCell ref="L18:L19"/>
    <mergeCell ref="M18:M19"/>
    <mergeCell ref="N18:N19"/>
    <mergeCell ref="O18:O19"/>
    <mergeCell ref="AG16:AG17"/>
    <mergeCell ref="AJ16:AK16"/>
    <mergeCell ref="AJ17:AJ18"/>
    <mergeCell ref="C18:C19"/>
    <mergeCell ref="D18:D19"/>
    <mergeCell ref="E18:E19"/>
    <mergeCell ref="F18:F19"/>
    <mergeCell ref="G18:G19"/>
    <mergeCell ref="H18:H19"/>
    <mergeCell ref="I18:I19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K16:K17"/>
    <mergeCell ref="L16:L17"/>
    <mergeCell ref="M16:M17"/>
    <mergeCell ref="N16:N17"/>
    <mergeCell ref="D9:I9"/>
    <mergeCell ref="AJ9:AJ10"/>
    <mergeCell ref="AJ13:AM13"/>
    <mergeCell ref="AJ14:AK14"/>
    <mergeCell ref="C16:C17"/>
    <mergeCell ref="D16:D17"/>
    <mergeCell ref="E16:E17"/>
    <mergeCell ref="F16:F17"/>
    <mergeCell ref="G16:G17"/>
    <mergeCell ref="H16:H17"/>
    <mergeCell ref="B1:AG1"/>
    <mergeCell ref="AJ3:AM3"/>
    <mergeCell ref="D5:U5"/>
    <mergeCell ref="AJ4:AK4"/>
    <mergeCell ref="AJ5:AK5"/>
    <mergeCell ref="D7:J7"/>
    <mergeCell ref="N7:U7"/>
    <mergeCell ref="AJ7:AJ8"/>
    <mergeCell ref="AJ6:AK6"/>
  </mergeCells>
  <phoneticPr fontId="2"/>
  <conditionalFormatting sqref="AN14:AN20">
    <cfRule type="cellIs" dxfId="75" priority="38" operator="equal">
      <formula>"NG"</formula>
    </cfRule>
  </conditionalFormatting>
  <conditionalFormatting sqref="AN44 AN46:AN50">
    <cfRule type="cellIs" dxfId="74" priority="37" operator="equal">
      <formula>"NG"</formula>
    </cfRule>
  </conditionalFormatting>
  <conditionalFormatting sqref="AN54 AN56:AN60">
    <cfRule type="cellIs" dxfId="73" priority="36" operator="equal">
      <formula>"NG"</formula>
    </cfRule>
  </conditionalFormatting>
  <conditionalFormatting sqref="AN64 AN66:AN70">
    <cfRule type="cellIs" dxfId="72" priority="35" operator="equal">
      <formula>"NG"</formula>
    </cfRule>
  </conditionalFormatting>
  <conditionalFormatting sqref="AN74 AN76:AN80">
    <cfRule type="cellIs" dxfId="71" priority="34" operator="equal">
      <formula>"NG"</formula>
    </cfRule>
  </conditionalFormatting>
  <conditionalFormatting sqref="AN84 AN86:AN90">
    <cfRule type="cellIs" dxfId="70" priority="33" operator="equal">
      <formula>"NG"</formula>
    </cfRule>
  </conditionalFormatting>
  <conditionalFormatting sqref="AN94 AN96:AN100">
    <cfRule type="cellIs" dxfId="69" priority="32" operator="equal">
      <formula>"NG"</formula>
    </cfRule>
  </conditionalFormatting>
  <conditionalFormatting sqref="AN104 AN106:AN110">
    <cfRule type="cellIs" dxfId="68" priority="31" operator="equal">
      <formula>"NG"</formula>
    </cfRule>
  </conditionalFormatting>
  <conditionalFormatting sqref="AN114 AN116:AN120">
    <cfRule type="cellIs" dxfId="67" priority="30" operator="equal">
      <formula>"NG"</formula>
    </cfRule>
  </conditionalFormatting>
  <conditionalFormatting sqref="AN124 AN126:AN130">
    <cfRule type="cellIs" dxfId="66" priority="29" operator="equal">
      <formula>"NG"</formula>
    </cfRule>
  </conditionalFormatting>
  <conditionalFormatting sqref="AN24 AN26:AN31">
    <cfRule type="cellIs" dxfId="65" priority="28" operator="equal">
      <formula>"NG"</formula>
    </cfRule>
  </conditionalFormatting>
  <conditionalFormatting sqref="AN34 AN36:AN40">
    <cfRule type="cellIs" dxfId="64" priority="27" operator="equal">
      <formula>"NG"</formula>
    </cfRule>
  </conditionalFormatting>
  <conditionalFormatting sqref="AN21">
    <cfRule type="cellIs" dxfId="63" priority="26" operator="equal">
      <formula>"NG"</formula>
    </cfRule>
  </conditionalFormatting>
  <conditionalFormatting sqref="AN25">
    <cfRule type="cellIs" dxfId="62" priority="25" operator="equal">
      <formula>"NG"</formula>
    </cfRule>
  </conditionalFormatting>
  <conditionalFormatting sqref="AN35">
    <cfRule type="cellIs" dxfId="61" priority="24" operator="equal">
      <formula>"NG"</formula>
    </cfRule>
  </conditionalFormatting>
  <conditionalFormatting sqref="AN45">
    <cfRule type="cellIs" dxfId="60" priority="23" operator="equal">
      <formula>"NG"</formula>
    </cfRule>
  </conditionalFormatting>
  <conditionalFormatting sqref="AN55">
    <cfRule type="cellIs" dxfId="59" priority="22" operator="equal">
      <formula>"NG"</formula>
    </cfRule>
  </conditionalFormatting>
  <conditionalFormatting sqref="AN65">
    <cfRule type="cellIs" dxfId="58" priority="21" operator="equal">
      <formula>"NG"</formula>
    </cfRule>
  </conditionalFormatting>
  <conditionalFormatting sqref="AN75">
    <cfRule type="cellIs" dxfId="57" priority="20" operator="equal">
      <formula>"NG"</formula>
    </cfRule>
  </conditionalFormatting>
  <conditionalFormatting sqref="AN85">
    <cfRule type="cellIs" dxfId="56" priority="19" operator="equal">
      <formula>"NG"</formula>
    </cfRule>
  </conditionalFormatting>
  <conditionalFormatting sqref="AN95">
    <cfRule type="cellIs" dxfId="55" priority="18" operator="equal">
      <formula>"NG"</formula>
    </cfRule>
  </conditionalFormatting>
  <conditionalFormatting sqref="AN105">
    <cfRule type="cellIs" dxfId="54" priority="17" operator="equal">
      <formula>"NG"</formula>
    </cfRule>
  </conditionalFormatting>
  <conditionalFormatting sqref="AN115">
    <cfRule type="cellIs" dxfId="53" priority="16" operator="equal">
      <formula>"NG"</formula>
    </cfRule>
  </conditionalFormatting>
  <conditionalFormatting sqref="AN125">
    <cfRule type="cellIs" dxfId="52" priority="15" operator="equal">
      <formula>"NG"</formula>
    </cfRule>
  </conditionalFormatting>
  <conditionalFormatting sqref="AN41">
    <cfRule type="cellIs" dxfId="51" priority="14" operator="equal">
      <formula>"NG"</formula>
    </cfRule>
  </conditionalFormatting>
  <conditionalFormatting sqref="AN51">
    <cfRule type="cellIs" dxfId="50" priority="13" operator="equal">
      <formula>"NG"</formula>
    </cfRule>
  </conditionalFormatting>
  <conditionalFormatting sqref="AN61">
    <cfRule type="cellIs" dxfId="49" priority="12" operator="equal">
      <formula>"NG"</formula>
    </cfRule>
  </conditionalFormatting>
  <conditionalFormatting sqref="AN71">
    <cfRule type="cellIs" dxfId="48" priority="11" operator="equal">
      <formula>"NG"</formula>
    </cfRule>
  </conditionalFormatting>
  <conditionalFormatting sqref="AN81">
    <cfRule type="cellIs" dxfId="47" priority="10" operator="equal">
      <formula>"NG"</formula>
    </cfRule>
  </conditionalFormatting>
  <conditionalFormatting sqref="AN91">
    <cfRule type="cellIs" dxfId="46" priority="9" operator="equal">
      <formula>"NG"</formula>
    </cfRule>
  </conditionalFormatting>
  <conditionalFormatting sqref="AN101">
    <cfRule type="cellIs" dxfId="45" priority="8" operator="equal">
      <formula>"NG"</formula>
    </cfRule>
  </conditionalFormatting>
  <conditionalFormatting sqref="AN111">
    <cfRule type="cellIs" dxfId="44" priority="7" operator="equal">
      <formula>"NG"</formula>
    </cfRule>
  </conditionalFormatting>
  <conditionalFormatting sqref="AN121">
    <cfRule type="cellIs" dxfId="43" priority="6" operator="equal">
      <formula>"NG"</formula>
    </cfRule>
  </conditionalFormatting>
  <conditionalFormatting sqref="AN131">
    <cfRule type="cellIs" dxfId="42" priority="5" operator="equal">
      <formula>"NG"</formula>
    </cfRule>
  </conditionalFormatting>
  <conditionalFormatting sqref="AN4">
    <cfRule type="cellIs" dxfId="41" priority="4" operator="equal">
      <formula>"NG"</formula>
    </cfRule>
  </conditionalFormatting>
  <conditionalFormatting sqref="AN5">
    <cfRule type="cellIs" dxfId="40" priority="3" operator="equal">
      <formula>"NG"</formula>
    </cfRule>
  </conditionalFormatting>
  <conditionalFormatting sqref="AN7:AN10">
    <cfRule type="cellIs" dxfId="39" priority="2" operator="equal">
      <formula>"NG"</formula>
    </cfRule>
  </conditionalFormatting>
  <conditionalFormatting sqref="AN6">
    <cfRule type="cellIs" dxfId="38" priority="1" operator="equal">
      <formula>"NG"</formula>
    </cfRule>
  </conditionalFormatting>
  <dataValidations count="2">
    <dataValidation type="list" allowBlank="1" showInputMessage="1" showErrorMessage="1" sqref="D120:AF120 D128:AH128 D130:AH130 D38:AG38 D50:AH50 D80:AH80 D60:AH60 D90:AG90 D78:AH78 D98:AH98 D100:AH100 D108:AH108 D110:AH110 D88:AG88 D118:AF118 D20:AG20 D28:AH28 D18:AG18 D30:AH30 D40:AG40 D48:AH48 D58:AH58 D70:AG70 D68:AG68">
      <formula1>"休,"</formula1>
    </dataValidation>
    <dataValidation type="list" allowBlank="1" showInputMessage="1" showErrorMessage="1" sqref="D16:AG17 D26:AH27 D36:AG37 D46:AH47 D56:AH57 D66:AG67 D76:AH77 D86:AG87 D96:AH97 D106:AH107 D116:AF117 D126:AH127">
      <formula1>"－,冬休,夏休,製作,中止,その他"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29" orientation="portrait" r:id="rId1"/>
  <rowBreaks count="1" manualBreakCount="1">
    <brk id="9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AN131"/>
  <sheetViews>
    <sheetView view="pageBreakPreview" zoomScale="85" zoomScaleNormal="25" zoomScaleSheetLayoutView="85" workbookViewId="0">
      <selection activeCell="F16" sqref="F16:F17"/>
    </sheetView>
  </sheetViews>
  <sheetFormatPr defaultColWidth="9" defaultRowHeight="18" outlineLevelRow="1" x14ac:dyDescent="0.45"/>
  <cols>
    <col min="1" max="1" width="4.59765625" customWidth="1"/>
    <col min="2" max="2" width="2.3984375" customWidth="1"/>
    <col min="3" max="3" width="10.59765625" customWidth="1"/>
    <col min="4" max="34" width="3.5" customWidth="1"/>
    <col min="35" max="35" width="2.59765625" customWidth="1"/>
    <col min="36" max="36" width="6.59765625" customWidth="1"/>
    <col min="37" max="37" width="8.59765625" customWidth="1"/>
    <col min="38" max="38" width="6.59765625" customWidth="1"/>
    <col min="39" max="39" width="5.19921875" customWidth="1"/>
    <col min="40" max="40" width="6.59765625" customWidth="1"/>
  </cols>
  <sheetData>
    <row r="1" spans="2:40" ht="26.4" x14ac:dyDescent="0.45">
      <c r="B1" s="59" t="s">
        <v>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3" spans="2:40" ht="18.75" customHeight="1" x14ac:dyDescent="0.45">
      <c r="B3" t="s">
        <v>15</v>
      </c>
      <c r="P3" s="11"/>
      <c r="AJ3" s="53" t="s">
        <v>21</v>
      </c>
      <c r="AK3" s="54"/>
      <c r="AL3" s="54"/>
      <c r="AM3" s="55"/>
      <c r="AN3" s="31" t="s">
        <v>2</v>
      </c>
    </row>
    <row r="4" spans="2:40" ht="18.149999999999999" customHeight="1" x14ac:dyDescent="0.45">
      <c r="P4" s="11"/>
      <c r="AJ4" s="56" t="s">
        <v>26</v>
      </c>
      <c r="AK4" s="56"/>
      <c r="AL4" s="5">
        <f>AL14+AL24+AL34+AL44+AL54+AL64+AL74+AL84+AL94+AL104+AL114+AL124</f>
        <v>365</v>
      </c>
      <c r="AM4" s="45" t="s">
        <v>0</v>
      </c>
      <c r="AN4" s="44"/>
    </row>
    <row r="5" spans="2:40" ht="18.75" customHeight="1" x14ac:dyDescent="0.45">
      <c r="C5" s="9" t="s">
        <v>10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AF5" s="2"/>
      <c r="AJ5" s="66" t="s">
        <v>27</v>
      </c>
      <c r="AK5" s="66"/>
      <c r="AL5" s="5">
        <f>AL16+AL26+AL36+AL46+AL56+AL66+AL76+AL86+AL96+AL106+AL116+AL126</f>
        <v>0</v>
      </c>
      <c r="AM5" s="45" t="s">
        <v>0</v>
      </c>
      <c r="AN5" s="44"/>
    </row>
    <row r="6" spans="2:40" ht="18.75" customHeight="1" x14ac:dyDescent="0.45"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4"/>
      <c r="AJ6" s="56" t="s">
        <v>28</v>
      </c>
      <c r="AK6" s="56"/>
      <c r="AL6" s="5">
        <f>AL4-AL5</f>
        <v>365</v>
      </c>
      <c r="AM6" s="45" t="s">
        <v>0</v>
      </c>
      <c r="AN6" s="44"/>
    </row>
    <row r="7" spans="2:40" ht="18.75" customHeight="1" x14ac:dyDescent="0.45">
      <c r="C7" s="9" t="s">
        <v>11</v>
      </c>
      <c r="D7" s="67"/>
      <c r="E7" s="67"/>
      <c r="F7" s="67"/>
      <c r="G7" s="67"/>
      <c r="H7" s="67"/>
      <c r="I7" s="67"/>
      <c r="J7" s="67"/>
      <c r="K7" s="5"/>
      <c r="L7" s="13" t="s">
        <v>12</v>
      </c>
      <c r="M7" s="17"/>
      <c r="N7" s="67"/>
      <c r="O7" s="67"/>
      <c r="P7" s="67"/>
      <c r="Q7" s="67"/>
      <c r="R7" s="67"/>
      <c r="S7" s="67"/>
      <c r="T7" s="67"/>
      <c r="U7" s="67"/>
      <c r="AA7" s="2"/>
      <c r="AJ7" s="70" t="s">
        <v>3</v>
      </c>
      <c r="AK7" s="1" t="s">
        <v>7</v>
      </c>
      <c r="AL7" s="5">
        <f>AL17+AL27+AL37+AL47+AL57+AL67+AL77+AL87+AL97+AL107+AL117+AL127</f>
        <v>0</v>
      </c>
      <c r="AM7" s="33" t="s">
        <v>0</v>
      </c>
      <c r="AN7" s="31"/>
    </row>
    <row r="8" spans="2:40" ht="18.75" customHeight="1" x14ac:dyDescent="0.45">
      <c r="AJ8" s="70"/>
      <c r="AK8" s="1" t="s">
        <v>13</v>
      </c>
      <c r="AL8" s="6">
        <f>AL7/AL6*100</f>
        <v>0</v>
      </c>
      <c r="AM8" s="8" t="s">
        <v>14</v>
      </c>
      <c r="AN8" s="31" t="str">
        <f>IF(AL8&gt;=28.5,"OK","NG")</f>
        <v>NG</v>
      </c>
    </row>
    <row r="9" spans="2:40" ht="18.75" customHeight="1" x14ac:dyDescent="0.45">
      <c r="C9" s="9" t="s">
        <v>18</v>
      </c>
      <c r="D9" s="48">
        <v>6</v>
      </c>
      <c r="E9" s="49"/>
      <c r="F9" s="49"/>
      <c r="G9" s="49"/>
      <c r="H9" s="49"/>
      <c r="I9" s="50"/>
      <c r="L9" t="s">
        <v>16</v>
      </c>
      <c r="AJ9" s="70" t="s">
        <v>4</v>
      </c>
      <c r="AK9" s="1" t="s">
        <v>7</v>
      </c>
      <c r="AL9" s="5">
        <f>AL19+AL29+AL39+AL49+AL59+AL69+AL79+AL89+AL99+AL109+AL119+AL129</f>
        <v>0</v>
      </c>
      <c r="AM9" s="33" t="s">
        <v>0</v>
      </c>
      <c r="AN9" s="31"/>
    </row>
    <row r="10" spans="2:40" ht="18.75" customHeight="1" x14ac:dyDescent="0.45">
      <c r="AJ10" s="70"/>
      <c r="AK10" s="1" t="s">
        <v>13</v>
      </c>
      <c r="AL10" s="6">
        <f>AL9/AL6*100</f>
        <v>0</v>
      </c>
      <c r="AM10" s="8" t="s">
        <v>14</v>
      </c>
      <c r="AN10" s="31" t="str">
        <f>IF(AL10&gt;=28.5,"OK","NG")</f>
        <v>NG</v>
      </c>
    </row>
    <row r="11" spans="2:40" ht="18.75" customHeight="1" x14ac:dyDescent="0.45">
      <c r="B11" t="s">
        <v>19</v>
      </c>
      <c r="E11" t="s">
        <v>17</v>
      </c>
    </row>
    <row r="12" spans="2:40" ht="14.25" customHeight="1" x14ac:dyDescent="0.45"/>
    <row r="13" spans="2:40" x14ac:dyDescent="0.45">
      <c r="C13" s="12">
        <v>4</v>
      </c>
      <c r="D13" s="4">
        <v>1</v>
      </c>
      <c r="E13" s="4">
        <v>2</v>
      </c>
      <c r="F13" s="4">
        <v>3</v>
      </c>
      <c r="G13" s="4">
        <v>4</v>
      </c>
      <c r="H13" s="4">
        <v>5</v>
      </c>
      <c r="I13" s="4">
        <v>6</v>
      </c>
      <c r="J13" s="4">
        <v>7</v>
      </c>
      <c r="K13" s="4">
        <v>8</v>
      </c>
      <c r="L13" s="4">
        <v>9</v>
      </c>
      <c r="M13" s="4">
        <v>10</v>
      </c>
      <c r="N13" s="4">
        <v>11</v>
      </c>
      <c r="O13" s="4">
        <v>12</v>
      </c>
      <c r="P13" s="4">
        <v>13</v>
      </c>
      <c r="Q13" s="4">
        <v>14</v>
      </c>
      <c r="R13" s="4">
        <v>15</v>
      </c>
      <c r="S13" s="4">
        <v>16</v>
      </c>
      <c r="T13" s="4">
        <v>17</v>
      </c>
      <c r="U13" s="4">
        <v>18</v>
      </c>
      <c r="V13" s="4">
        <v>19</v>
      </c>
      <c r="W13" s="4">
        <v>20</v>
      </c>
      <c r="X13" s="4">
        <v>21</v>
      </c>
      <c r="Y13" s="4">
        <v>22</v>
      </c>
      <c r="Z13" s="4">
        <v>23</v>
      </c>
      <c r="AA13" s="4">
        <v>24</v>
      </c>
      <c r="AB13" s="4">
        <v>25</v>
      </c>
      <c r="AC13" s="4">
        <v>26</v>
      </c>
      <c r="AD13" s="4">
        <v>27</v>
      </c>
      <c r="AE13" s="4">
        <v>28</v>
      </c>
      <c r="AF13" s="4">
        <v>29</v>
      </c>
      <c r="AG13" s="4">
        <v>30</v>
      </c>
      <c r="AJ13" s="53">
        <f>C13</f>
        <v>4</v>
      </c>
      <c r="AK13" s="54"/>
      <c r="AL13" s="54"/>
      <c r="AM13" s="55"/>
      <c r="AN13" s="3" t="s">
        <v>2</v>
      </c>
    </row>
    <row r="14" spans="2:40" x14ac:dyDescent="0.45">
      <c r="C14" s="4" t="s">
        <v>5</v>
      </c>
      <c r="D14" s="10" t="str">
        <f>TEXT(DATE($D$9+118,$C$13,D13),"aaa")</f>
        <v>月</v>
      </c>
      <c r="E14" s="10" t="str">
        <f t="shared" ref="E14:AG14" si="0">TEXT(DATE($D$9+118,$C$13,E13),"aaa")</f>
        <v>火</v>
      </c>
      <c r="F14" s="10" t="str">
        <f t="shared" si="0"/>
        <v>水</v>
      </c>
      <c r="G14" s="10" t="str">
        <f t="shared" si="0"/>
        <v>木</v>
      </c>
      <c r="H14" s="10" t="str">
        <f t="shared" si="0"/>
        <v>金</v>
      </c>
      <c r="I14" s="10" t="str">
        <f t="shared" si="0"/>
        <v>土</v>
      </c>
      <c r="J14" s="10" t="str">
        <f t="shared" si="0"/>
        <v>日</v>
      </c>
      <c r="K14" s="10" t="str">
        <f t="shared" si="0"/>
        <v>月</v>
      </c>
      <c r="L14" s="10" t="str">
        <f t="shared" si="0"/>
        <v>火</v>
      </c>
      <c r="M14" s="10" t="str">
        <f t="shared" si="0"/>
        <v>水</v>
      </c>
      <c r="N14" s="10" t="str">
        <f t="shared" si="0"/>
        <v>木</v>
      </c>
      <c r="O14" s="10" t="str">
        <f t="shared" si="0"/>
        <v>金</v>
      </c>
      <c r="P14" s="10" t="str">
        <f t="shared" si="0"/>
        <v>土</v>
      </c>
      <c r="Q14" s="10" t="str">
        <f t="shared" si="0"/>
        <v>日</v>
      </c>
      <c r="R14" s="10" t="str">
        <f t="shared" si="0"/>
        <v>月</v>
      </c>
      <c r="S14" s="10" t="str">
        <f t="shared" si="0"/>
        <v>火</v>
      </c>
      <c r="T14" s="10" t="str">
        <f t="shared" si="0"/>
        <v>水</v>
      </c>
      <c r="U14" s="10" t="str">
        <f t="shared" si="0"/>
        <v>木</v>
      </c>
      <c r="V14" s="10" t="str">
        <f t="shared" si="0"/>
        <v>金</v>
      </c>
      <c r="W14" s="10" t="str">
        <f t="shared" si="0"/>
        <v>土</v>
      </c>
      <c r="X14" s="10" t="str">
        <f t="shared" si="0"/>
        <v>日</v>
      </c>
      <c r="Y14" s="10" t="str">
        <f t="shared" si="0"/>
        <v>月</v>
      </c>
      <c r="Z14" s="10" t="str">
        <f t="shared" si="0"/>
        <v>火</v>
      </c>
      <c r="AA14" s="10" t="str">
        <f t="shared" si="0"/>
        <v>水</v>
      </c>
      <c r="AB14" s="10" t="str">
        <f t="shared" si="0"/>
        <v>木</v>
      </c>
      <c r="AC14" s="10" t="str">
        <f t="shared" si="0"/>
        <v>金</v>
      </c>
      <c r="AD14" s="10" t="str">
        <f t="shared" si="0"/>
        <v>土</v>
      </c>
      <c r="AE14" s="10" t="str">
        <f t="shared" si="0"/>
        <v>日</v>
      </c>
      <c r="AF14" s="10" t="str">
        <f t="shared" si="0"/>
        <v>月</v>
      </c>
      <c r="AG14" s="10" t="str">
        <f t="shared" si="0"/>
        <v>火</v>
      </c>
      <c r="AJ14" s="56" t="s">
        <v>1</v>
      </c>
      <c r="AK14" s="56"/>
      <c r="AL14" s="5">
        <f>COUNT(D13:AH13)</f>
        <v>30</v>
      </c>
      <c r="AM14" s="7" t="s">
        <v>0</v>
      </c>
      <c r="AN14" s="3"/>
    </row>
    <row r="15" spans="2:40" hidden="1" outlineLevel="1" x14ac:dyDescent="0.45">
      <c r="C15" s="23" t="s">
        <v>20</v>
      </c>
      <c r="D15" s="30" t="str">
        <f>IF(D16="",D14,"")</f>
        <v>月</v>
      </c>
      <c r="E15" s="30" t="str">
        <f t="shared" ref="E15:AG15" si="1">IF(E16="",E14,"")</f>
        <v>火</v>
      </c>
      <c r="F15" s="30" t="str">
        <f t="shared" si="1"/>
        <v>水</v>
      </c>
      <c r="G15" s="30" t="str">
        <f t="shared" si="1"/>
        <v>木</v>
      </c>
      <c r="H15" s="30" t="str">
        <f t="shared" si="1"/>
        <v>金</v>
      </c>
      <c r="I15" s="30" t="str">
        <f t="shared" si="1"/>
        <v>土</v>
      </c>
      <c r="J15" s="30" t="str">
        <f t="shared" si="1"/>
        <v>日</v>
      </c>
      <c r="K15" s="30" t="str">
        <f t="shared" si="1"/>
        <v>月</v>
      </c>
      <c r="L15" s="30" t="str">
        <f t="shared" si="1"/>
        <v>火</v>
      </c>
      <c r="M15" s="30" t="str">
        <f t="shared" si="1"/>
        <v>水</v>
      </c>
      <c r="N15" s="30" t="str">
        <f t="shared" si="1"/>
        <v>木</v>
      </c>
      <c r="O15" s="30" t="str">
        <f t="shared" si="1"/>
        <v>金</v>
      </c>
      <c r="P15" s="30" t="str">
        <f t="shared" si="1"/>
        <v>土</v>
      </c>
      <c r="Q15" s="30" t="str">
        <f t="shared" si="1"/>
        <v>日</v>
      </c>
      <c r="R15" s="30" t="str">
        <f t="shared" si="1"/>
        <v>月</v>
      </c>
      <c r="S15" s="30" t="str">
        <f t="shared" si="1"/>
        <v>火</v>
      </c>
      <c r="T15" s="30" t="str">
        <f t="shared" si="1"/>
        <v>水</v>
      </c>
      <c r="U15" s="30" t="str">
        <f t="shared" si="1"/>
        <v>木</v>
      </c>
      <c r="V15" s="30" t="str">
        <f t="shared" si="1"/>
        <v>金</v>
      </c>
      <c r="W15" s="30" t="str">
        <f t="shared" si="1"/>
        <v>土</v>
      </c>
      <c r="X15" s="30" t="str">
        <f t="shared" si="1"/>
        <v>日</v>
      </c>
      <c r="Y15" s="30" t="str">
        <f t="shared" si="1"/>
        <v>月</v>
      </c>
      <c r="Z15" s="30" t="str">
        <f t="shared" si="1"/>
        <v>火</v>
      </c>
      <c r="AA15" s="30" t="str">
        <f t="shared" si="1"/>
        <v>水</v>
      </c>
      <c r="AB15" s="30" t="str">
        <f t="shared" si="1"/>
        <v>木</v>
      </c>
      <c r="AC15" s="30" t="str">
        <f t="shared" si="1"/>
        <v>金</v>
      </c>
      <c r="AD15" s="30" t="str">
        <f t="shared" si="1"/>
        <v>土</v>
      </c>
      <c r="AE15" s="30" t="str">
        <f t="shared" si="1"/>
        <v>日</v>
      </c>
      <c r="AF15" s="30" t="str">
        <f t="shared" si="1"/>
        <v>月</v>
      </c>
      <c r="AG15" s="30" t="str">
        <f t="shared" si="1"/>
        <v>火</v>
      </c>
      <c r="AJ15" s="25"/>
      <c r="AK15" s="25"/>
      <c r="AL15" s="5"/>
      <c r="AM15" s="24"/>
      <c r="AN15" s="22"/>
    </row>
    <row r="16" spans="2:40" ht="15" customHeight="1" collapsed="1" x14ac:dyDescent="0.45">
      <c r="C16" s="57" t="s">
        <v>8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J16" s="70" t="s">
        <v>8</v>
      </c>
      <c r="AK16" s="70"/>
      <c r="AL16" s="5">
        <f>COUNTA(D16:AH17)</f>
        <v>0</v>
      </c>
      <c r="AM16" s="7" t="s">
        <v>0</v>
      </c>
      <c r="AN16" s="3"/>
    </row>
    <row r="17" spans="3:40" ht="15" customHeight="1" x14ac:dyDescent="0.45">
      <c r="C17" s="58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J17" s="70" t="s">
        <v>3</v>
      </c>
      <c r="AK17" s="1" t="s">
        <v>7</v>
      </c>
      <c r="AL17" s="5">
        <f>COUNTA(D18:AH19)</f>
        <v>0</v>
      </c>
      <c r="AM17" s="7" t="s">
        <v>0</v>
      </c>
      <c r="AN17" s="3"/>
    </row>
    <row r="18" spans="3:40" ht="15" customHeight="1" x14ac:dyDescent="0.45">
      <c r="C18" s="57" t="s">
        <v>3</v>
      </c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J18" s="70"/>
      <c r="AK18" s="1" t="s">
        <v>13</v>
      </c>
      <c r="AL18" s="6">
        <f>AL17/(AL14-AL16)*100</f>
        <v>0</v>
      </c>
      <c r="AM18" s="8" t="s">
        <v>14</v>
      </c>
      <c r="AN18" s="3" t="str">
        <f>IF(AL18&gt;=28.5,"OK","NG")</f>
        <v>NG</v>
      </c>
    </row>
    <row r="19" spans="3:40" ht="15" customHeight="1" x14ac:dyDescent="0.45">
      <c r="C19" s="58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J19" s="70" t="s">
        <v>4</v>
      </c>
      <c r="AK19" s="1" t="s">
        <v>7</v>
      </c>
      <c r="AL19" s="5">
        <f>COUNTA(D20:AH21)</f>
        <v>0</v>
      </c>
      <c r="AM19" s="7" t="s">
        <v>0</v>
      </c>
      <c r="AN19" s="3"/>
    </row>
    <row r="20" spans="3:40" ht="15" customHeight="1" x14ac:dyDescent="0.45">
      <c r="C20" s="71" t="s">
        <v>4</v>
      </c>
      <c r="D20" s="68"/>
      <c r="E20" s="68"/>
      <c r="F20" s="68"/>
      <c r="G20" s="68"/>
      <c r="H20" s="68"/>
      <c r="I20" s="68"/>
      <c r="J20" s="68"/>
      <c r="K20" s="68"/>
      <c r="L20" s="68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8"/>
      <c r="AD20" s="63"/>
      <c r="AE20" s="63"/>
      <c r="AF20" s="63"/>
      <c r="AG20" s="63"/>
      <c r="AJ20" s="70"/>
      <c r="AK20" s="1" t="s">
        <v>13</v>
      </c>
      <c r="AL20" s="6">
        <f>AL19/(AL14-AL16)*100</f>
        <v>0</v>
      </c>
      <c r="AM20" s="8" t="s">
        <v>14</v>
      </c>
      <c r="AN20" s="3" t="str">
        <f>IF(AL20&gt;=28.5,"OK","NG")</f>
        <v>NG</v>
      </c>
    </row>
    <row r="21" spans="3:40" ht="15" customHeight="1" x14ac:dyDescent="0.45">
      <c r="C21" s="71"/>
      <c r="D21" s="69"/>
      <c r="E21" s="69"/>
      <c r="F21" s="69"/>
      <c r="G21" s="69"/>
      <c r="H21" s="69"/>
      <c r="I21" s="69"/>
      <c r="J21" s="69"/>
      <c r="K21" s="69"/>
      <c r="L21" s="69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9"/>
      <c r="AD21" s="63"/>
      <c r="AE21" s="63"/>
      <c r="AF21" s="63"/>
      <c r="AG21" s="63"/>
      <c r="AJ21" s="71" t="s">
        <v>25</v>
      </c>
      <c r="AK21" s="71"/>
      <c r="AL21" s="71"/>
      <c r="AM21" s="71"/>
      <c r="AN21" s="21" t="str">
        <f>IF(COUNTIF(D20:AH21,"休")&gt;=COUNTIF(D15:AH15,"土")+COUNTIF(D15:AH15,"日"),"OK","NG")</f>
        <v>NG</v>
      </c>
    </row>
    <row r="22" spans="3:40" ht="13.5" customHeight="1" x14ac:dyDescent="0.45"/>
    <row r="23" spans="3:40" x14ac:dyDescent="0.45">
      <c r="C23" s="12">
        <v>5</v>
      </c>
      <c r="D23" s="18">
        <v>1</v>
      </c>
      <c r="E23" s="18">
        <v>2</v>
      </c>
      <c r="F23" s="18">
        <v>3</v>
      </c>
      <c r="G23" s="18">
        <v>4</v>
      </c>
      <c r="H23" s="18">
        <v>5</v>
      </c>
      <c r="I23" s="18">
        <v>6</v>
      </c>
      <c r="J23" s="18">
        <v>7</v>
      </c>
      <c r="K23" s="18">
        <v>8</v>
      </c>
      <c r="L23" s="18">
        <v>9</v>
      </c>
      <c r="M23" s="18">
        <v>10</v>
      </c>
      <c r="N23" s="18">
        <v>11</v>
      </c>
      <c r="O23" s="18">
        <v>12</v>
      </c>
      <c r="P23" s="18">
        <v>13</v>
      </c>
      <c r="Q23" s="18">
        <v>14</v>
      </c>
      <c r="R23" s="18">
        <v>15</v>
      </c>
      <c r="S23" s="18">
        <v>16</v>
      </c>
      <c r="T23" s="18">
        <v>17</v>
      </c>
      <c r="U23" s="18">
        <v>18</v>
      </c>
      <c r="V23" s="18">
        <v>19</v>
      </c>
      <c r="W23" s="18">
        <v>20</v>
      </c>
      <c r="X23" s="18">
        <v>21</v>
      </c>
      <c r="Y23" s="18">
        <v>22</v>
      </c>
      <c r="Z23" s="18">
        <v>23</v>
      </c>
      <c r="AA23" s="18">
        <v>24</v>
      </c>
      <c r="AB23" s="18">
        <v>25</v>
      </c>
      <c r="AC23" s="18">
        <v>26</v>
      </c>
      <c r="AD23" s="18">
        <v>27</v>
      </c>
      <c r="AE23" s="18">
        <v>28</v>
      </c>
      <c r="AF23" s="18">
        <v>29</v>
      </c>
      <c r="AG23" s="20">
        <v>30</v>
      </c>
      <c r="AH23" s="20">
        <v>31</v>
      </c>
      <c r="AJ23" s="53">
        <f>C23</f>
        <v>5</v>
      </c>
      <c r="AK23" s="54"/>
      <c r="AL23" s="54"/>
      <c r="AM23" s="55"/>
      <c r="AN23" s="18" t="s">
        <v>2</v>
      </c>
    </row>
    <row r="24" spans="3:40" x14ac:dyDescent="0.45">
      <c r="C24" s="18" t="s">
        <v>5</v>
      </c>
      <c r="D24" s="10" t="str">
        <f t="shared" ref="D24:AH24" si="2">TEXT(DATE($D$9+118,$C$23,D23),"aaa")</f>
        <v>水</v>
      </c>
      <c r="E24" s="10" t="str">
        <f t="shared" si="2"/>
        <v>木</v>
      </c>
      <c r="F24" s="10" t="str">
        <f t="shared" si="2"/>
        <v>金</v>
      </c>
      <c r="G24" s="10" t="str">
        <f t="shared" si="2"/>
        <v>土</v>
      </c>
      <c r="H24" s="10" t="str">
        <f t="shared" si="2"/>
        <v>日</v>
      </c>
      <c r="I24" s="10" t="str">
        <f t="shared" si="2"/>
        <v>月</v>
      </c>
      <c r="J24" s="10" t="str">
        <f t="shared" si="2"/>
        <v>火</v>
      </c>
      <c r="K24" s="10" t="str">
        <f t="shared" si="2"/>
        <v>水</v>
      </c>
      <c r="L24" s="10" t="str">
        <f t="shared" si="2"/>
        <v>木</v>
      </c>
      <c r="M24" s="10" t="str">
        <f t="shared" si="2"/>
        <v>金</v>
      </c>
      <c r="N24" s="10" t="str">
        <f t="shared" si="2"/>
        <v>土</v>
      </c>
      <c r="O24" s="10" t="str">
        <f t="shared" si="2"/>
        <v>日</v>
      </c>
      <c r="P24" s="10" t="str">
        <f t="shared" si="2"/>
        <v>月</v>
      </c>
      <c r="Q24" s="10" t="str">
        <f t="shared" si="2"/>
        <v>火</v>
      </c>
      <c r="R24" s="10" t="str">
        <f t="shared" si="2"/>
        <v>水</v>
      </c>
      <c r="S24" s="10" t="str">
        <f t="shared" si="2"/>
        <v>木</v>
      </c>
      <c r="T24" s="10" t="str">
        <f t="shared" si="2"/>
        <v>金</v>
      </c>
      <c r="U24" s="10" t="str">
        <f t="shared" si="2"/>
        <v>土</v>
      </c>
      <c r="V24" s="10" t="str">
        <f t="shared" si="2"/>
        <v>日</v>
      </c>
      <c r="W24" s="10" t="str">
        <f t="shared" si="2"/>
        <v>月</v>
      </c>
      <c r="X24" s="10" t="str">
        <f t="shared" si="2"/>
        <v>火</v>
      </c>
      <c r="Y24" s="10" t="str">
        <f t="shared" si="2"/>
        <v>水</v>
      </c>
      <c r="Z24" s="10" t="str">
        <f t="shared" si="2"/>
        <v>木</v>
      </c>
      <c r="AA24" s="10" t="str">
        <f t="shared" si="2"/>
        <v>金</v>
      </c>
      <c r="AB24" s="10" t="str">
        <f t="shared" si="2"/>
        <v>土</v>
      </c>
      <c r="AC24" s="10" t="str">
        <f t="shared" si="2"/>
        <v>日</v>
      </c>
      <c r="AD24" s="10" t="str">
        <f t="shared" si="2"/>
        <v>月</v>
      </c>
      <c r="AE24" s="10" t="str">
        <f t="shared" si="2"/>
        <v>火</v>
      </c>
      <c r="AF24" s="10" t="str">
        <f t="shared" si="2"/>
        <v>水</v>
      </c>
      <c r="AG24" s="10" t="str">
        <f t="shared" si="2"/>
        <v>木</v>
      </c>
      <c r="AH24" s="10" t="str">
        <f t="shared" si="2"/>
        <v>金</v>
      </c>
      <c r="AJ24" s="56" t="s">
        <v>1</v>
      </c>
      <c r="AK24" s="56"/>
      <c r="AL24" s="5">
        <f>COUNT(D23:AH23)</f>
        <v>31</v>
      </c>
      <c r="AM24" s="19" t="s">
        <v>0</v>
      </c>
      <c r="AN24" s="18"/>
    </row>
    <row r="25" spans="3:40" hidden="1" outlineLevel="1" x14ac:dyDescent="0.45">
      <c r="C25" s="29" t="s">
        <v>20</v>
      </c>
      <c r="D25" s="30" t="str">
        <f>IF(D26="",D24,"")</f>
        <v>水</v>
      </c>
      <c r="E25" s="30" t="str">
        <f t="shared" ref="E25:AH25" si="3">IF(E26="",E24,"")</f>
        <v>木</v>
      </c>
      <c r="F25" s="30" t="str">
        <f t="shared" si="3"/>
        <v>金</v>
      </c>
      <c r="G25" s="30" t="str">
        <f t="shared" si="3"/>
        <v>土</v>
      </c>
      <c r="H25" s="30" t="str">
        <f t="shared" si="3"/>
        <v>日</v>
      </c>
      <c r="I25" s="30" t="str">
        <f t="shared" si="3"/>
        <v>月</v>
      </c>
      <c r="J25" s="30" t="str">
        <f t="shared" si="3"/>
        <v>火</v>
      </c>
      <c r="K25" s="30" t="str">
        <f t="shared" si="3"/>
        <v>水</v>
      </c>
      <c r="L25" s="30" t="str">
        <f t="shared" si="3"/>
        <v>木</v>
      </c>
      <c r="M25" s="30" t="str">
        <f t="shared" si="3"/>
        <v>金</v>
      </c>
      <c r="N25" s="30" t="str">
        <f t="shared" si="3"/>
        <v>土</v>
      </c>
      <c r="O25" s="30" t="str">
        <f t="shared" si="3"/>
        <v>日</v>
      </c>
      <c r="P25" s="30" t="str">
        <f t="shared" si="3"/>
        <v>月</v>
      </c>
      <c r="Q25" s="30" t="str">
        <f t="shared" si="3"/>
        <v>火</v>
      </c>
      <c r="R25" s="30" t="str">
        <f t="shared" si="3"/>
        <v>水</v>
      </c>
      <c r="S25" s="30" t="str">
        <f t="shared" si="3"/>
        <v>木</v>
      </c>
      <c r="T25" s="30" t="str">
        <f t="shared" si="3"/>
        <v>金</v>
      </c>
      <c r="U25" s="30" t="str">
        <f t="shared" si="3"/>
        <v>土</v>
      </c>
      <c r="V25" s="30" t="str">
        <f t="shared" si="3"/>
        <v>日</v>
      </c>
      <c r="W25" s="30" t="str">
        <f t="shared" si="3"/>
        <v>月</v>
      </c>
      <c r="X25" s="30" t="str">
        <f t="shared" si="3"/>
        <v>火</v>
      </c>
      <c r="Y25" s="30" t="str">
        <f t="shared" si="3"/>
        <v>水</v>
      </c>
      <c r="Z25" s="30" t="str">
        <f t="shared" si="3"/>
        <v>木</v>
      </c>
      <c r="AA25" s="30" t="str">
        <f t="shared" si="3"/>
        <v>金</v>
      </c>
      <c r="AB25" s="30" t="str">
        <f t="shared" si="3"/>
        <v>土</v>
      </c>
      <c r="AC25" s="30" t="str">
        <f t="shared" si="3"/>
        <v>日</v>
      </c>
      <c r="AD25" s="30" t="str">
        <f t="shared" si="3"/>
        <v>月</v>
      </c>
      <c r="AE25" s="30" t="str">
        <f t="shared" si="3"/>
        <v>火</v>
      </c>
      <c r="AF25" s="30" t="str">
        <f t="shared" si="3"/>
        <v>水</v>
      </c>
      <c r="AG25" s="30" t="str">
        <f t="shared" si="3"/>
        <v>木</v>
      </c>
      <c r="AH25" s="30" t="str">
        <f t="shared" si="3"/>
        <v>金</v>
      </c>
      <c r="AJ25" s="26"/>
      <c r="AK25" s="26"/>
      <c r="AL25" s="5"/>
      <c r="AM25" s="27"/>
      <c r="AN25" s="28"/>
    </row>
    <row r="26" spans="3:40" ht="15" customHeight="1" collapsed="1" x14ac:dyDescent="0.45">
      <c r="C26" s="57" t="s">
        <v>8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J26" s="70" t="s">
        <v>8</v>
      </c>
      <c r="AK26" s="70"/>
      <c r="AL26" s="5">
        <f>COUNTA(D26:AH27)</f>
        <v>0</v>
      </c>
      <c r="AM26" s="19" t="s">
        <v>0</v>
      </c>
      <c r="AN26" s="18"/>
    </row>
    <row r="27" spans="3:40" ht="15" customHeight="1" x14ac:dyDescent="0.45">
      <c r="C27" s="58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J27" s="70" t="s">
        <v>3</v>
      </c>
      <c r="AK27" s="1" t="s">
        <v>7</v>
      </c>
      <c r="AL27" s="5">
        <f>COUNTA(D28:AH29)</f>
        <v>0</v>
      </c>
      <c r="AM27" s="19" t="s">
        <v>0</v>
      </c>
      <c r="AN27" s="18"/>
    </row>
    <row r="28" spans="3:40" ht="15" customHeight="1" x14ac:dyDescent="0.45">
      <c r="C28" s="57" t="s">
        <v>3</v>
      </c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J28" s="70"/>
      <c r="AK28" s="1" t="s">
        <v>13</v>
      </c>
      <c r="AL28" s="6">
        <f>AL27/(AL24-AL26)*100</f>
        <v>0</v>
      </c>
      <c r="AM28" s="8" t="s">
        <v>14</v>
      </c>
      <c r="AN28" s="18" t="str">
        <f>IF(AL28&gt;=28.5,"OK","NG")</f>
        <v>NG</v>
      </c>
    </row>
    <row r="29" spans="3:40" ht="15" customHeight="1" x14ac:dyDescent="0.45">
      <c r="C29" s="58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J29" s="70" t="s">
        <v>4</v>
      </c>
      <c r="AK29" s="1" t="s">
        <v>7</v>
      </c>
      <c r="AL29" s="5">
        <f>COUNTA(D30:AH31)</f>
        <v>0</v>
      </c>
      <c r="AM29" s="19" t="s">
        <v>0</v>
      </c>
      <c r="AN29" s="18"/>
    </row>
    <row r="30" spans="3:40" ht="15" customHeight="1" x14ac:dyDescent="0.45">
      <c r="C30" s="71" t="s">
        <v>4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8"/>
      <c r="AE30" s="63"/>
      <c r="AF30" s="63"/>
      <c r="AG30" s="68"/>
      <c r="AH30" s="68"/>
      <c r="AJ30" s="70"/>
      <c r="AK30" s="1" t="s">
        <v>13</v>
      </c>
      <c r="AL30" s="6">
        <f>AL29/(AL24-AL26)*100</f>
        <v>0</v>
      </c>
      <c r="AM30" s="8" t="s">
        <v>14</v>
      </c>
      <c r="AN30" s="18" t="str">
        <f>IF(AL30&gt;=28.5,"OK","NG")</f>
        <v>NG</v>
      </c>
    </row>
    <row r="31" spans="3:40" ht="15" customHeight="1" x14ac:dyDescent="0.45">
      <c r="C31" s="71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9"/>
      <c r="AE31" s="63"/>
      <c r="AF31" s="63"/>
      <c r="AG31" s="69"/>
      <c r="AH31" s="69"/>
      <c r="AJ31" s="71" t="s">
        <v>25</v>
      </c>
      <c r="AK31" s="71"/>
      <c r="AL31" s="71"/>
      <c r="AM31" s="71"/>
      <c r="AN31" s="21" t="str">
        <f>IF(COUNTIF(D30:AH31,"休")&gt;=COUNTIF(D25:AH25,"土")+COUNTIF(D25:AH25,"日"),"OK","NG")</f>
        <v>NG</v>
      </c>
    </row>
    <row r="33" spans="3:40" x14ac:dyDescent="0.45">
      <c r="C33" s="12">
        <v>6</v>
      </c>
      <c r="D33" s="18">
        <v>1</v>
      </c>
      <c r="E33" s="18">
        <v>2</v>
      </c>
      <c r="F33" s="18">
        <v>3</v>
      </c>
      <c r="G33" s="18">
        <v>4</v>
      </c>
      <c r="H33" s="18">
        <v>5</v>
      </c>
      <c r="I33" s="18">
        <v>6</v>
      </c>
      <c r="J33" s="18">
        <v>7</v>
      </c>
      <c r="K33" s="18">
        <v>8</v>
      </c>
      <c r="L33" s="18">
        <v>9</v>
      </c>
      <c r="M33" s="18">
        <v>10</v>
      </c>
      <c r="N33" s="18">
        <v>11</v>
      </c>
      <c r="O33" s="18">
        <v>12</v>
      </c>
      <c r="P33" s="18">
        <v>13</v>
      </c>
      <c r="Q33" s="18">
        <v>14</v>
      </c>
      <c r="R33" s="18">
        <v>15</v>
      </c>
      <c r="S33" s="18">
        <v>16</v>
      </c>
      <c r="T33" s="18">
        <v>17</v>
      </c>
      <c r="U33" s="18">
        <v>18</v>
      </c>
      <c r="V33" s="18">
        <v>19</v>
      </c>
      <c r="W33" s="18">
        <v>20</v>
      </c>
      <c r="X33" s="18">
        <v>21</v>
      </c>
      <c r="Y33" s="18">
        <v>22</v>
      </c>
      <c r="Z33" s="18">
        <v>23</v>
      </c>
      <c r="AA33" s="18">
        <v>24</v>
      </c>
      <c r="AB33" s="18">
        <v>25</v>
      </c>
      <c r="AC33" s="18">
        <v>26</v>
      </c>
      <c r="AD33" s="18">
        <v>27</v>
      </c>
      <c r="AE33" s="18">
        <v>28</v>
      </c>
      <c r="AF33" s="18">
        <v>29</v>
      </c>
      <c r="AG33" s="18">
        <v>30</v>
      </c>
      <c r="AJ33" s="53">
        <f>C33</f>
        <v>6</v>
      </c>
      <c r="AK33" s="54"/>
      <c r="AL33" s="54"/>
      <c r="AM33" s="55"/>
      <c r="AN33" s="18" t="s">
        <v>2</v>
      </c>
    </row>
    <row r="34" spans="3:40" x14ac:dyDescent="0.45">
      <c r="C34" s="18" t="s">
        <v>5</v>
      </c>
      <c r="D34" s="10" t="str">
        <f t="shared" ref="D34:AG34" si="4">TEXT(DATE($D$9+118,$C$33,D33),"aaa")</f>
        <v>土</v>
      </c>
      <c r="E34" s="10" t="str">
        <f t="shared" si="4"/>
        <v>日</v>
      </c>
      <c r="F34" s="10" t="str">
        <f t="shared" si="4"/>
        <v>月</v>
      </c>
      <c r="G34" s="10" t="str">
        <f t="shared" si="4"/>
        <v>火</v>
      </c>
      <c r="H34" s="10" t="str">
        <f t="shared" si="4"/>
        <v>水</v>
      </c>
      <c r="I34" s="10" t="str">
        <f t="shared" si="4"/>
        <v>木</v>
      </c>
      <c r="J34" s="10" t="str">
        <f t="shared" si="4"/>
        <v>金</v>
      </c>
      <c r="K34" s="10" t="str">
        <f t="shared" si="4"/>
        <v>土</v>
      </c>
      <c r="L34" s="10" t="str">
        <f t="shared" si="4"/>
        <v>日</v>
      </c>
      <c r="M34" s="10" t="str">
        <f t="shared" si="4"/>
        <v>月</v>
      </c>
      <c r="N34" s="10" t="str">
        <f t="shared" si="4"/>
        <v>火</v>
      </c>
      <c r="O34" s="10" t="str">
        <f t="shared" si="4"/>
        <v>水</v>
      </c>
      <c r="P34" s="10" t="str">
        <f t="shared" si="4"/>
        <v>木</v>
      </c>
      <c r="Q34" s="10" t="str">
        <f t="shared" si="4"/>
        <v>金</v>
      </c>
      <c r="R34" s="10" t="str">
        <f t="shared" si="4"/>
        <v>土</v>
      </c>
      <c r="S34" s="10" t="str">
        <f t="shared" si="4"/>
        <v>日</v>
      </c>
      <c r="T34" s="10" t="str">
        <f t="shared" si="4"/>
        <v>月</v>
      </c>
      <c r="U34" s="10" t="str">
        <f t="shared" si="4"/>
        <v>火</v>
      </c>
      <c r="V34" s="10" t="str">
        <f t="shared" si="4"/>
        <v>水</v>
      </c>
      <c r="W34" s="10" t="str">
        <f t="shared" si="4"/>
        <v>木</v>
      </c>
      <c r="X34" s="10" t="str">
        <f t="shared" si="4"/>
        <v>金</v>
      </c>
      <c r="Y34" s="10" t="str">
        <f t="shared" si="4"/>
        <v>土</v>
      </c>
      <c r="Z34" s="10" t="str">
        <f t="shared" si="4"/>
        <v>日</v>
      </c>
      <c r="AA34" s="10" t="str">
        <f t="shared" si="4"/>
        <v>月</v>
      </c>
      <c r="AB34" s="10" t="str">
        <f t="shared" si="4"/>
        <v>火</v>
      </c>
      <c r="AC34" s="10" t="str">
        <f t="shared" si="4"/>
        <v>水</v>
      </c>
      <c r="AD34" s="10" t="str">
        <f t="shared" si="4"/>
        <v>木</v>
      </c>
      <c r="AE34" s="10" t="str">
        <f t="shared" si="4"/>
        <v>金</v>
      </c>
      <c r="AF34" s="10" t="str">
        <f t="shared" si="4"/>
        <v>土</v>
      </c>
      <c r="AG34" s="10" t="str">
        <f t="shared" si="4"/>
        <v>日</v>
      </c>
      <c r="AJ34" s="56" t="s">
        <v>1</v>
      </c>
      <c r="AK34" s="56"/>
      <c r="AL34" s="5">
        <f>COUNT(D33:AH33)</f>
        <v>30</v>
      </c>
      <c r="AM34" s="19" t="s">
        <v>0</v>
      </c>
      <c r="AN34" s="18"/>
    </row>
    <row r="35" spans="3:40" hidden="1" outlineLevel="1" x14ac:dyDescent="0.45">
      <c r="C35" s="29" t="s">
        <v>20</v>
      </c>
      <c r="D35" s="30" t="str">
        <f>IF(D36="",D34,"")</f>
        <v>土</v>
      </c>
      <c r="E35" s="30" t="str">
        <f t="shared" ref="E35:AG35" si="5">IF(E36="",E34,"")</f>
        <v>日</v>
      </c>
      <c r="F35" s="30" t="str">
        <f t="shared" si="5"/>
        <v>月</v>
      </c>
      <c r="G35" s="30" t="str">
        <f t="shared" si="5"/>
        <v>火</v>
      </c>
      <c r="H35" s="30" t="str">
        <f t="shared" si="5"/>
        <v>水</v>
      </c>
      <c r="I35" s="30" t="str">
        <f t="shared" si="5"/>
        <v>木</v>
      </c>
      <c r="J35" s="30" t="str">
        <f t="shared" si="5"/>
        <v>金</v>
      </c>
      <c r="K35" s="30" t="str">
        <f t="shared" si="5"/>
        <v>土</v>
      </c>
      <c r="L35" s="30" t="str">
        <f t="shared" si="5"/>
        <v>日</v>
      </c>
      <c r="M35" s="30" t="str">
        <f t="shared" si="5"/>
        <v>月</v>
      </c>
      <c r="N35" s="30" t="str">
        <f t="shared" si="5"/>
        <v>火</v>
      </c>
      <c r="O35" s="30" t="str">
        <f t="shared" si="5"/>
        <v>水</v>
      </c>
      <c r="P35" s="30" t="str">
        <f t="shared" si="5"/>
        <v>木</v>
      </c>
      <c r="Q35" s="30" t="str">
        <f t="shared" si="5"/>
        <v>金</v>
      </c>
      <c r="R35" s="30" t="str">
        <f t="shared" si="5"/>
        <v>土</v>
      </c>
      <c r="S35" s="30" t="str">
        <f t="shared" si="5"/>
        <v>日</v>
      </c>
      <c r="T35" s="30" t="str">
        <f t="shared" si="5"/>
        <v>月</v>
      </c>
      <c r="U35" s="30" t="str">
        <f t="shared" si="5"/>
        <v>火</v>
      </c>
      <c r="V35" s="30" t="str">
        <f t="shared" si="5"/>
        <v>水</v>
      </c>
      <c r="W35" s="30" t="str">
        <f t="shared" si="5"/>
        <v>木</v>
      </c>
      <c r="X35" s="30" t="str">
        <f t="shared" si="5"/>
        <v>金</v>
      </c>
      <c r="Y35" s="30" t="str">
        <f t="shared" si="5"/>
        <v>土</v>
      </c>
      <c r="Z35" s="30" t="str">
        <f t="shared" si="5"/>
        <v>日</v>
      </c>
      <c r="AA35" s="30" t="str">
        <f t="shared" si="5"/>
        <v>月</v>
      </c>
      <c r="AB35" s="30" t="str">
        <f t="shared" si="5"/>
        <v>火</v>
      </c>
      <c r="AC35" s="30" t="str">
        <f t="shared" si="5"/>
        <v>水</v>
      </c>
      <c r="AD35" s="30" t="str">
        <f t="shared" si="5"/>
        <v>木</v>
      </c>
      <c r="AE35" s="30" t="str">
        <f t="shared" si="5"/>
        <v>金</v>
      </c>
      <c r="AF35" s="30" t="str">
        <f t="shared" si="5"/>
        <v>土</v>
      </c>
      <c r="AG35" s="30" t="str">
        <f t="shared" si="5"/>
        <v>日</v>
      </c>
      <c r="AJ35" s="26"/>
      <c r="AK35" s="26"/>
      <c r="AL35" s="5"/>
      <c r="AM35" s="27"/>
      <c r="AN35" s="28"/>
    </row>
    <row r="36" spans="3:40" ht="15" customHeight="1" collapsed="1" x14ac:dyDescent="0.45">
      <c r="C36" s="57" t="s">
        <v>8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J36" s="70" t="s">
        <v>8</v>
      </c>
      <c r="AK36" s="70"/>
      <c r="AL36" s="5">
        <f>COUNTA(D36:AH37)</f>
        <v>0</v>
      </c>
      <c r="AM36" s="19" t="s">
        <v>0</v>
      </c>
      <c r="AN36" s="18"/>
    </row>
    <row r="37" spans="3:40" ht="15" customHeight="1" x14ac:dyDescent="0.45">
      <c r="C37" s="58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J37" s="70" t="s">
        <v>3</v>
      </c>
      <c r="AK37" s="1" t="s">
        <v>7</v>
      </c>
      <c r="AL37" s="5">
        <f>COUNTA(D38:AH39)</f>
        <v>0</v>
      </c>
      <c r="AM37" s="19" t="s">
        <v>0</v>
      </c>
      <c r="AN37" s="18"/>
    </row>
    <row r="38" spans="3:40" ht="15" customHeight="1" x14ac:dyDescent="0.45">
      <c r="C38" s="57" t="s">
        <v>3</v>
      </c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J38" s="70"/>
      <c r="AK38" s="1" t="s">
        <v>13</v>
      </c>
      <c r="AL38" s="6">
        <f>AL37/(AL34-AL36)*100</f>
        <v>0</v>
      </c>
      <c r="AM38" s="8" t="s">
        <v>14</v>
      </c>
      <c r="AN38" s="18" t="str">
        <f>IF(AL38&gt;=28.5,"OK","NG")</f>
        <v>NG</v>
      </c>
    </row>
    <row r="39" spans="3:40" ht="15" customHeight="1" x14ac:dyDescent="0.45">
      <c r="C39" s="58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J39" s="70" t="s">
        <v>4</v>
      </c>
      <c r="AK39" s="1" t="s">
        <v>7</v>
      </c>
      <c r="AL39" s="5">
        <f>COUNTA(D40:AH41)</f>
        <v>0</v>
      </c>
      <c r="AM39" s="19" t="s">
        <v>0</v>
      </c>
      <c r="AN39" s="18"/>
    </row>
    <row r="40" spans="3:40" ht="15" customHeight="1" x14ac:dyDescent="0.45">
      <c r="C40" s="71" t="s">
        <v>4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8"/>
      <c r="AD40" s="68"/>
      <c r="AE40" s="63"/>
      <c r="AF40" s="63"/>
      <c r="AG40" s="63"/>
      <c r="AJ40" s="70"/>
      <c r="AK40" s="1" t="s">
        <v>13</v>
      </c>
      <c r="AL40" s="6">
        <f>AL39/(AL34-AL36)*100</f>
        <v>0</v>
      </c>
      <c r="AM40" s="8" t="s">
        <v>14</v>
      </c>
      <c r="AN40" s="18" t="str">
        <f>IF(AL40&gt;=28.5,"OK","NG")</f>
        <v>NG</v>
      </c>
    </row>
    <row r="41" spans="3:40" ht="15" customHeight="1" x14ac:dyDescent="0.45">
      <c r="C41" s="71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9"/>
      <c r="AD41" s="69"/>
      <c r="AE41" s="63"/>
      <c r="AF41" s="63"/>
      <c r="AG41" s="63"/>
      <c r="AJ41" s="71" t="s">
        <v>25</v>
      </c>
      <c r="AK41" s="71"/>
      <c r="AL41" s="71"/>
      <c r="AM41" s="71"/>
      <c r="AN41" s="28" t="str">
        <f>IF(COUNTIF(D40:AH41,"休")&gt;=COUNTIF(D35:AH35,"土")+COUNTIF(D35:AH35,"日"),"OK","NG")</f>
        <v>NG</v>
      </c>
    </row>
    <row r="43" spans="3:40" x14ac:dyDescent="0.45">
      <c r="C43" s="12">
        <v>7</v>
      </c>
      <c r="D43" s="4">
        <v>1</v>
      </c>
      <c r="E43" s="4">
        <v>2</v>
      </c>
      <c r="F43" s="4">
        <v>3</v>
      </c>
      <c r="G43" s="4">
        <v>4</v>
      </c>
      <c r="H43" s="4">
        <v>5</v>
      </c>
      <c r="I43" s="4">
        <v>6</v>
      </c>
      <c r="J43" s="4">
        <v>7</v>
      </c>
      <c r="K43" s="4">
        <v>8</v>
      </c>
      <c r="L43" s="4">
        <v>9</v>
      </c>
      <c r="M43" s="4">
        <v>10</v>
      </c>
      <c r="N43" s="4">
        <v>11</v>
      </c>
      <c r="O43" s="4">
        <v>12</v>
      </c>
      <c r="P43" s="4">
        <v>13</v>
      </c>
      <c r="Q43" s="4">
        <v>14</v>
      </c>
      <c r="R43" s="4">
        <v>15</v>
      </c>
      <c r="S43" s="4">
        <v>16</v>
      </c>
      <c r="T43" s="4">
        <v>17</v>
      </c>
      <c r="U43" s="4">
        <v>18</v>
      </c>
      <c r="V43" s="4">
        <v>19</v>
      </c>
      <c r="W43" s="4">
        <v>20</v>
      </c>
      <c r="X43" s="4">
        <v>21</v>
      </c>
      <c r="Y43" s="4">
        <v>22</v>
      </c>
      <c r="Z43" s="4">
        <v>23</v>
      </c>
      <c r="AA43" s="4">
        <v>24</v>
      </c>
      <c r="AB43" s="4">
        <v>25</v>
      </c>
      <c r="AC43" s="4">
        <v>26</v>
      </c>
      <c r="AD43" s="4">
        <v>27</v>
      </c>
      <c r="AE43" s="4">
        <v>28</v>
      </c>
      <c r="AF43" s="4">
        <v>29</v>
      </c>
      <c r="AG43" s="4">
        <v>30</v>
      </c>
      <c r="AH43" s="4">
        <v>31</v>
      </c>
      <c r="AJ43" s="53">
        <f>C43</f>
        <v>7</v>
      </c>
      <c r="AK43" s="54"/>
      <c r="AL43" s="54"/>
      <c r="AM43" s="55"/>
      <c r="AN43" s="4" t="s">
        <v>2</v>
      </c>
    </row>
    <row r="44" spans="3:40" x14ac:dyDescent="0.45">
      <c r="C44" s="4" t="s">
        <v>5</v>
      </c>
      <c r="D44" s="10" t="str">
        <f t="shared" ref="D44:AH44" si="6">TEXT(DATE($D$9+118,$C$43,D43),"aaa")</f>
        <v>月</v>
      </c>
      <c r="E44" s="10" t="str">
        <f t="shared" si="6"/>
        <v>火</v>
      </c>
      <c r="F44" s="10" t="str">
        <f t="shared" si="6"/>
        <v>水</v>
      </c>
      <c r="G44" s="10" t="str">
        <f t="shared" si="6"/>
        <v>木</v>
      </c>
      <c r="H44" s="10" t="str">
        <f t="shared" si="6"/>
        <v>金</v>
      </c>
      <c r="I44" s="10" t="str">
        <f t="shared" si="6"/>
        <v>土</v>
      </c>
      <c r="J44" s="10" t="str">
        <f t="shared" si="6"/>
        <v>日</v>
      </c>
      <c r="K44" s="10" t="str">
        <f t="shared" si="6"/>
        <v>月</v>
      </c>
      <c r="L44" s="10" t="str">
        <f t="shared" si="6"/>
        <v>火</v>
      </c>
      <c r="M44" s="10" t="str">
        <f t="shared" si="6"/>
        <v>水</v>
      </c>
      <c r="N44" s="10" t="str">
        <f t="shared" si="6"/>
        <v>木</v>
      </c>
      <c r="O44" s="10" t="str">
        <f t="shared" si="6"/>
        <v>金</v>
      </c>
      <c r="P44" s="10" t="str">
        <f t="shared" si="6"/>
        <v>土</v>
      </c>
      <c r="Q44" s="10" t="str">
        <f t="shared" si="6"/>
        <v>日</v>
      </c>
      <c r="R44" s="10" t="str">
        <f t="shared" si="6"/>
        <v>月</v>
      </c>
      <c r="S44" s="10" t="str">
        <f t="shared" si="6"/>
        <v>火</v>
      </c>
      <c r="T44" s="10" t="str">
        <f t="shared" si="6"/>
        <v>水</v>
      </c>
      <c r="U44" s="10" t="str">
        <f t="shared" si="6"/>
        <v>木</v>
      </c>
      <c r="V44" s="10" t="str">
        <f t="shared" si="6"/>
        <v>金</v>
      </c>
      <c r="W44" s="10" t="str">
        <f t="shared" si="6"/>
        <v>土</v>
      </c>
      <c r="X44" s="10" t="str">
        <f t="shared" si="6"/>
        <v>日</v>
      </c>
      <c r="Y44" s="10" t="str">
        <f t="shared" si="6"/>
        <v>月</v>
      </c>
      <c r="Z44" s="10" t="str">
        <f t="shared" si="6"/>
        <v>火</v>
      </c>
      <c r="AA44" s="10" t="str">
        <f t="shared" si="6"/>
        <v>水</v>
      </c>
      <c r="AB44" s="10" t="str">
        <f t="shared" si="6"/>
        <v>木</v>
      </c>
      <c r="AC44" s="10" t="str">
        <f t="shared" si="6"/>
        <v>金</v>
      </c>
      <c r="AD44" s="10" t="str">
        <f t="shared" si="6"/>
        <v>土</v>
      </c>
      <c r="AE44" s="10" t="str">
        <f t="shared" si="6"/>
        <v>日</v>
      </c>
      <c r="AF44" s="10" t="str">
        <f t="shared" si="6"/>
        <v>月</v>
      </c>
      <c r="AG44" s="10" t="str">
        <f t="shared" si="6"/>
        <v>火</v>
      </c>
      <c r="AH44" s="10" t="str">
        <f t="shared" si="6"/>
        <v>水</v>
      </c>
      <c r="AJ44" s="56" t="s">
        <v>1</v>
      </c>
      <c r="AK44" s="56"/>
      <c r="AL44" s="5">
        <f>COUNT(D43:AH43)</f>
        <v>31</v>
      </c>
      <c r="AM44" s="7" t="s">
        <v>0</v>
      </c>
      <c r="AN44" s="4"/>
    </row>
    <row r="45" spans="3:40" hidden="1" outlineLevel="1" x14ac:dyDescent="0.45">
      <c r="C45" s="29" t="s">
        <v>20</v>
      </c>
      <c r="D45" s="30" t="str">
        <f>IF(D46="",D44,"")</f>
        <v>月</v>
      </c>
      <c r="E45" s="30" t="str">
        <f t="shared" ref="E45:AH45" si="7">IF(E46="",E44,"")</f>
        <v>火</v>
      </c>
      <c r="F45" s="30" t="str">
        <f t="shared" si="7"/>
        <v>水</v>
      </c>
      <c r="G45" s="30" t="str">
        <f t="shared" si="7"/>
        <v>木</v>
      </c>
      <c r="H45" s="30" t="str">
        <f t="shared" si="7"/>
        <v>金</v>
      </c>
      <c r="I45" s="30" t="str">
        <f t="shared" si="7"/>
        <v>土</v>
      </c>
      <c r="J45" s="30" t="str">
        <f t="shared" si="7"/>
        <v>日</v>
      </c>
      <c r="K45" s="30" t="str">
        <f t="shared" si="7"/>
        <v>月</v>
      </c>
      <c r="L45" s="30" t="str">
        <f t="shared" si="7"/>
        <v>火</v>
      </c>
      <c r="M45" s="30" t="str">
        <f t="shared" si="7"/>
        <v>水</v>
      </c>
      <c r="N45" s="30" t="str">
        <f t="shared" si="7"/>
        <v>木</v>
      </c>
      <c r="O45" s="30" t="str">
        <f t="shared" si="7"/>
        <v>金</v>
      </c>
      <c r="P45" s="30" t="str">
        <f t="shared" si="7"/>
        <v>土</v>
      </c>
      <c r="Q45" s="30" t="str">
        <f t="shared" si="7"/>
        <v>日</v>
      </c>
      <c r="R45" s="30" t="str">
        <f t="shared" si="7"/>
        <v>月</v>
      </c>
      <c r="S45" s="30" t="str">
        <f t="shared" si="7"/>
        <v>火</v>
      </c>
      <c r="T45" s="30" t="str">
        <f t="shared" si="7"/>
        <v>水</v>
      </c>
      <c r="U45" s="30" t="str">
        <f t="shared" si="7"/>
        <v>木</v>
      </c>
      <c r="V45" s="30" t="str">
        <f t="shared" si="7"/>
        <v>金</v>
      </c>
      <c r="W45" s="30" t="str">
        <f t="shared" si="7"/>
        <v>土</v>
      </c>
      <c r="X45" s="30" t="str">
        <f t="shared" si="7"/>
        <v>日</v>
      </c>
      <c r="Y45" s="30" t="str">
        <f t="shared" si="7"/>
        <v>月</v>
      </c>
      <c r="Z45" s="30" t="str">
        <f t="shared" si="7"/>
        <v>火</v>
      </c>
      <c r="AA45" s="30" t="str">
        <f t="shared" si="7"/>
        <v>水</v>
      </c>
      <c r="AB45" s="30" t="str">
        <f t="shared" si="7"/>
        <v>木</v>
      </c>
      <c r="AC45" s="30" t="str">
        <f t="shared" si="7"/>
        <v>金</v>
      </c>
      <c r="AD45" s="30" t="str">
        <f t="shared" si="7"/>
        <v>土</v>
      </c>
      <c r="AE45" s="30" t="str">
        <f t="shared" si="7"/>
        <v>日</v>
      </c>
      <c r="AF45" s="30" t="str">
        <f t="shared" si="7"/>
        <v>月</v>
      </c>
      <c r="AG45" s="30" t="str">
        <f t="shared" si="7"/>
        <v>火</v>
      </c>
      <c r="AH45" s="30" t="str">
        <f t="shared" si="7"/>
        <v>水</v>
      </c>
      <c r="AJ45" s="26"/>
      <c r="AK45" s="26"/>
      <c r="AL45" s="5"/>
      <c r="AM45" s="27"/>
      <c r="AN45" s="28"/>
    </row>
    <row r="46" spans="3:40" ht="15" customHeight="1" collapsed="1" x14ac:dyDescent="0.45">
      <c r="C46" s="57" t="s">
        <v>8</v>
      </c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J46" s="70" t="s">
        <v>8</v>
      </c>
      <c r="AK46" s="70"/>
      <c r="AL46" s="5">
        <f>COUNTA(D46:AH47)</f>
        <v>0</v>
      </c>
      <c r="AM46" s="7" t="s">
        <v>0</v>
      </c>
      <c r="AN46" s="4"/>
    </row>
    <row r="47" spans="3:40" ht="15" customHeight="1" x14ac:dyDescent="0.45">
      <c r="C47" s="58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J47" s="70" t="s">
        <v>3</v>
      </c>
      <c r="AK47" s="1" t="s">
        <v>7</v>
      </c>
      <c r="AL47" s="5">
        <f>COUNTA(D48:AH49)</f>
        <v>0</v>
      </c>
      <c r="AM47" s="7" t="s">
        <v>0</v>
      </c>
      <c r="AN47" s="4"/>
    </row>
    <row r="48" spans="3:40" ht="15" customHeight="1" x14ac:dyDescent="0.45">
      <c r="C48" s="57" t="s">
        <v>3</v>
      </c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J48" s="70"/>
      <c r="AK48" s="1" t="s">
        <v>13</v>
      </c>
      <c r="AL48" s="6">
        <f>AL47/(AL44-AL46)*100</f>
        <v>0</v>
      </c>
      <c r="AM48" s="8" t="s">
        <v>14</v>
      </c>
      <c r="AN48" s="4" t="str">
        <f>IF(AL48&gt;=28.5,"OK","NG")</f>
        <v>NG</v>
      </c>
    </row>
    <row r="49" spans="3:40" ht="15" customHeight="1" x14ac:dyDescent="0.45">
      <c r="C49" s="58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J49" s="70" t="s">
        <v>4</v>
      </c>
      <c r="AK49" s="1" t="s">
        <v>7</v>
      </c>
      <c r="AL49" s="5">
        <f>COUNTA(D50:AH51)</f>
        <v>0</v>
      </c>
      <c r="AM49" s="7" t="s">
        <v>0</v>
      </c>
      <c r="AN49" s="4"/>
    </row>
    <row r="50" spans="3:40" ht="15" customHeight="1" x14ac:dyDescent="0.45">
      <c r="C50" s="71" t="s">
        <v>4</v>
      </c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8"/>
      <c r="AD50" s="68"/>
      <c r="AE50" s="63"/>
      <c r="AF50" s="63"/>
      <c r="AG50" s="63"/>
      <c r="AH50" s="63"/>
      <c r="AJ50" s="70"/>
      <c r="AK50" s="1" t="s">
        <v>13</v>
      </c>
      <c r="AL50" s="6">
        <f>AL49/(AL44-AL46)*100</f>
        <v>0</v>
      </c>
      <c r="AM50" s="8" t="s">
        <v>14</v>
      </c>
      <c r="AN50" s="4" t="str">
        <f>IF(AL50&gt;=28.5,"OK","NG")</f>
        <v>NG</v>
      </c>
    </row>
    <row r="51" spans="3:40" ht="15" customHeight="1" x14ac:dyDescent="0.45">
      <c r="C51" s="71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9"/>
      <c r="AD51" s="69"/>
      <c r="AE51" s="63"/>
      <c r="AF51" s="63"/>
      <c r="AG51" s="63"/>
      <c r="AH51" s="63"/>
      <c r="AJ51" s="71" t="s">
        <v>25</v>
      </c>
      <c r="AK51" s="71"/>
      <c r="AL51" s="71"/>
      <c r="AM51" s="71"/>
      <c r="AN51" s="28" t="str">
        <f>IF(COUNTIF(D50:AH51,"休")&gt;=COUNTIF(D45:AH45,"土")+COUNTIF(D45:AH45,"日"),"OK","NG")</f>
        <v>NG</v>
      </c>
    </row>
    <row r="53" spans="3:40" x14ac:dyDescent="0.45">
      <c r="C53" s="12">
        <v>8</v>
      </c>
      <c r="D53" s="18">
        <v>1</v>
      </c>
      <c r="E53" s="18">
        <v>2</v>
      </c>
      <c r="F53" s="18">
        <v>3</v>
      </c>
      <c r="G53" s="18">
        <v>4</v>
      </c>
      <c r="H53" s="18">
        <v>5</v>
      </c>
      <c r="I53" s="18">
        <v>6</v>
      </c>
      <c r="J53" s="18">
        <v>7</v>
      </c>
      <c r="K53" s="18">
        <v>8</v>
      </c>
      <c r="L53" s="18">
        <v>9</v>
      </c>
      <c r="M53" s="18">
        <v>10</v>
      </c>
      <c r="N53" s="18">
        <v>11</v>
      </c>
      <c r="O53" s="18">
        <v>12</v>
      </c>
      <c r="P53" s="18">
        <v>13</v>
      </c>
      <c r="Q53" s="18">
        <v>14</v>
      </c>
      <c r="R53" s="18">
        <v>15</v>
      </c>
      <c r="S53" s="18">
        <v>16</v>
      </c>
      <c r="T53" s="18">
        <v>17</v>
      </c>
      <c r="U53" s="18">
        <v>18</v>
      </c>
      <c r="V53" s="18">
        <v>19</v>
      </c>
      <c r="W53" s="18">
        <v>20</v>
      </c>
      <c r="X53" s="18">
        <v>21</v>
      </c>
      <c r="Y53" s="18">
        <v>22</v>
      </c>
      <c r="Z53" s="18">
        <v>23</v>
      </c>
      <c r="AA53" s="18">
        <v>24</v>
      </c>
      <c r="AB53" s="18">
        <v>25</v>
      </c>
      <c r="AC53" s="18">
        <v>26</v>
      </c>
      <c r="AD53" s="18">
        <v>27</v>
      </c>
      <c r="AE53" s="18">
        <v>28</v>
      </c>
      <c r="AF53" s="18">
        <v>29</v>
      </c>
      <c r="AG53" s="18">
        <v>30</v>
      </c>
      <c r="AH53" s="18">
        <v>31</v>
      </c>
      <c r="AJ53" s="53">
        <f>C53</f>
        <v>8</v>
      </c>
      <c r="AK53" s="54"/>
      <c r="AL53" s="54"/>
      <c r="AM53" s="55"/>
      <c r="AN53" s="18" t="s">
        <v>2</v>
      </c>
    </row>
    <row r="54" spans="3:40" x14ac:dyDescent="0.45">
      <c r="C54" s="18" t="s">
        <v>5</v>
      </c>
      <c r="D54" s="10" t="str">
        <f t="shared" ref="D54:AH54" si="8">TEXT(DATE($D$9+118,$C$53,D53),"aaa")</f>
        <v>木</v>
      </c>
      <c r="E54" s="10" t="str">
        <f t="shared" si="8"/>
        <v>金</v>
      </c>
      <c r="F54" s="10" t="str">
        <f t="shared" si="8"/>
        <v>土</v>
      </c>
      <c r="G54" s="10" t="str">
        <f t="shared" si="8"/>
        <v>日</v>
      </c>
      <c r="H54" s="10" t="str">
        <f t="shared" si="8"/>
        <v>月</v>
      </c>
      <c r="I54" s="10" t="str">
        <f t="shared" si="8"/>
        <v>火</v>
      </c>
      <c r="J54" s="10" t="str">
        <f t="shared" si="8"/>
        <v>水</v>
      </c>
      <c r="K54" s="10" t="str">
        <f t="shared" si="8"/>
        <v>木</v>
      </c>
      <c r="L54" s="10" t="str">
        <f t="shared" si="8"/>
        <v>金</v>
      </c>
      <c r="M54" s="10" t="str">
        <f t="shared" si="8"/>
        <v>土</v>
      </c>
      <c r="N54" s="10" t="str">
        <f t="shared" si="8"/>
        <v>日</v>
      </c>
      <c r="O54" s="10" t="str">
        <f t="shared" si="8"/>
        <v>月</v>
      </c>
      <c r="P54" s="10" t="str">
        <f t="shared" si="8"/>
        <v>火</v>
      </c>
      <c r="Q54" s="10" t="str">
        <f t="shared" si="8"/>
        <v>水</v>
      </c>
      <c r="R54" s="10" t="str">
        <f t="shared" si="8"/>
        <v>木</v>
      </c>
      <c r="S54" s="10" t="str">
        <f t="shared" si="8"/>
        <v>金</v>
      </c>
      <c r="T54" s="10" t="str">
        <f t="shared" si="8"/>
        <v>土</v>
      </c>
      <c r="U54" s="10" t="str">
        <f t="shared" si="8"/>
        <v>日</v>
      </c>
      <c r="V54" s="10" t="str">
        <f t="shared" si="8"/>
        <v>月</v>
      </c>
      <c r="W54" s="10" t="str">
        <f t="shared" si="8"/>
        <v>火</v>
      </c>
      <c r="X54" s="10" t="str">
        <f t="shared" si="8"/>
        <v>水</v>
      </c>
      <c r="Y54" s="10" t="str">
        <f t="shared" si="8"/>
        <v>木</v>
      </c>
      <c r="Z54" s="10" t="str">
        <f t="shared" si="8"/>
        <v>金</v>
      </c>
      <c r="AA54" s="10" t="str">
        <f t="shared" si="8"/>
        <v>土</v>
      </c>
      <c r="AB54" s="10" t="str">
        <f t="shared" si="8"/>
        <v>日</v>
      </c>
      <c r="AC54" s="10" t="str">
        <f t="shared" si="8"/>
        <v>月</v>
      </c>
      <c r="AD54" s="10" t="str">
        <f t="shared" si="8"/>
        <v>火</v>
      </c>
      <c r="AE54" s="10" t="str">
        <f t="shared" si="8"/>
        <v>水</v>
      </c>
      <c r="AF54" s="10" t="str">
        <f t="shared" si="8"/>
        <v>木</v>
      </c>
      <c r="AG54" s="10" t="str">
        <f t="shared" si="8"/>
        <v>金</v>
      </c>
      <c r="AH54" s="10" t="str">
        <f t="shared" si="8"/>
        <v>土</v>
      </c>
      <c r="AJ54" s="56" t="s">
        <v>1</v>
      </c>
      <c r="AK54" s="56"/>
      <c r="AL54" s="5">
        <f>COUNT(D53:AH53)</f>
        <v>31</v>
      </c>
      <c r="AM54" s="19" t="s">
        <v>0</v>
      </c>
      <c r="AN54" s="18"/>
    </row>
    <row r="55" spans="3:40" hidden="1" outlineLevel="1" x14ac:dyDescent="0.45">
      <c r="C55" s="29" t="s">
        <v>20</v>
      </c>
      <c r="D55" s="30" t="str">
        <f>IF(D56="",D54,"")</f>
        <v>木</v>
      </c>
      <c r="E55" s="30" t="str">
        <f t="shared" ref="E55:AH55" si="9">IF(E56="",E54,"")</f>
        <v>金</v>
      </c>
      <c r="F55" s="30" t="str">
        <f t="shared" si="9"/>
        <v>土</v>
      </c>
      <c r="G55" s="30" t="str">
        <f t="shared" si="9"/>
        <v>日</v>
      </c>
      <c r="H55" s="30" t="str">
        <f t="shared" si="9"/>
        <v>月</v>
      </c>
      <c r="I55" s="30" t="str">
        <f t="shared" si="9"/>
        <v>火</v>
      </c>
      <c r="J55" s="30" t="str">
        <f t="shared" si="9"/>
        <v>水</v>
      </c>
      <c r="K55" s="30" t="str">
        <f t="shared" si="9"/>
        <v>木</v>
      </c>
      <c r="L55" s="30" t="str">
        <f t="shared" si="9"/>
        <v>金</v>
      </c>
      <c r="M55" s="30" t="str">
        <f t="shared" si="9"/>
        <v>土</v>
      </c>
      <c r="N55" s="30" t="str">
        <f t="shared" si="9"/>
        <v>日</v>
      </c>
      <c r="O55" s="30" t="str">
        <f t="shared" si="9"/>
        <v>月</v>
      </c>
      <c r="P55" s="30" t="str">
        <f t="shared" si="9"/>
        <v>火</v>
      </c>
      <c r="Q55" s="30" t="str">
        <f t="shared" si="9"/>
        <v>水</v>
      </c>
      <c r="R55" s="30" t="str">
        <f t="shared" si="9"/>
        <v>木</v>
      </c>
      <c r="S55" s="30" t="str">
        <f t="shared" si="9"/>
        <v>金</v>
      </c>
      <c r="T55" s="30" t="str">
        <f t="shared" si="9"/>
        <v>土</v>
      </c>
      <c r="U55" s="30" t="str">
        <f t="shared" si="9"/>
        <v>日</v>
      </c>
      <c r="V55" s="30" t="str">
        <f t="shared" si="9"/>
        <v>月</v>
      </c>
      <c r="W55" s="30" t="str">
        <f t="shared" si="9"/>
        <v>火</v>
      </c>
      <c r="X55" s="30" t="str">
        <f t="shared" si="9"/>
        <v>水</v>
      </c>
      <c r="Y55" s="30" t="str">
        <f t="shared" si="9"/>
        <v>木</v>
      </c>
      <c r="Z55" s="30" t="str">
        <f t="shared" si="9"/>
        <v>金</v>
      </c>
      <c r="AA55" s="30" t="str">
        <f t="shared" si="9"/>
        <v>土</v>
      </c>
      <c r="AB55" s="30" t="str">
        <f t="shared" si="9"/>
        <v>日</v>
      </c>
      <c r="AC55" s="30" t="str">
        <f t="shared" si="9"/>
        <v>月</v>
      </c>
      <c r="AD55" s="30" t="str">
        <f t="shared" si="9"/>
        <v>火</v>
      </c>
      <c r="AE55" s="30" t="str">
        <f t="shared" si="9"/>
        <v>水</v>
      </c>
      <c r="AF55" s="30" t="str">
        <f t="shared" si="9"/>
        <v>木</v>
      </c>
      <c r="AG55" s="30" t="str">
        <f t="shared" si="9"/>
        <v>金</v>
      </c>
      <c r="AH55" s="30" t="str">
        <f t="shared" si="9"/>
        <v>土</v>
      </c>
      <c r="AJ55" s="26"/>
      <c r="AK55" s="26"/>
      <c r="AL55" s="5"/>
      <c r="AM55" s="27"/>
      <c r="AN55" s="28"/>
    </row>
    <row r="56" spans="3:40" ht="15" customHeight="1" collapsed="1" x14ac:dyDescent="0.45">
      <c r="C56" s="57" t="s">
        <v>8</v>
      </c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J56" s="70" t="s">
        <v>8</v>
      </c>
      <c r="AK56" s="70"/>
      <c r="AL56" s="5">
        <f>COUNTA(D56:AH57)</f>
        <v>0</v>
      </c>
      <c r="AM56" s="19" t="s">
        <v>0</v>
      </c>
      <c r="AN56" s="18"/>
    </row>
    <row r="57" spans="3:40" ht="15" customHeight="1" x14ac:dyDescent="0.45">
      <c r="C57" s="58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J57" s="70" t="s">
        <v>3</v>
      </c>
      <c r="AK57" s="1" t="s">
        <v>7</v>
      </c>
      <c r="AL57" s="5">
        <f>COUNTA(D58:AH59)</f>
        <v>0</v>
      </c>
      <c r="AM57" s="19" t="s">
        <v>0</v>
      </c>
      <c r="AN57" s="18"/>
    </row>
    <row r="58" spans="3:40" ht="15" customHeight="1" x14ac:dyDescent="0.45">
      <c r="C58" s="57" t="s">
        <v>3</v>
      </c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J58" s="70"/>
      <c r="AK58" s="1" t="s">
        <v>13</v>
      </c>
      <c r="AL58" s="6">
        <f>AL57/(AL54-AL56)*100</f>
        <v>0</v>
      </c>
      <c r="AM58" s="8" t="s">
        <v>14</v>
      </c>
      <c r="AN58" s="18" t="str">
        <f>IF(AL58&gt;=28.5,"OK","NG")</f>
        <v>NG</v>
      </c>
    </row>
    <row r="59" spans="3:40" ht="15" customHeight="1" x14ac:dyDescent="0.45">
      <c r="C59" s="58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J59" s="70" t="s">
        <v>4</v>
      </c>
      <c r="AK59" s="1" t="s">
        <v>7</v>
      </c>
      <c r="AL59" s="5">
        <f>COUNTA(D60:AH61)</f>
        <v>0</v>
      </c>
      <c r="AM59" s="19" t="s">
        <v>0</v>
      </c>
      <c r="AN59" s="18"/>
    </row>
    <row r="60" spans="3:40" ht="15" customHeight="1" x14ac:dyDescent="0.45">
      <c r="C60" s="71" t="s">
        <v>4</v>
      </c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8"/>
      <c r="AD60" s="68"/>
      <c r="AE60" s="63"/>
      <c r="AF60" s="63"/>
      <c r="AG60" s="63"/>
      <c r="AH60" s="63"/>
      <c r="AJ60" s="70"/>
      <c r="AK60" s="1" t="s">
        <v>13</v>
      </c>
      <c r="AL60" s="6">
        <f>AL59/(AL54-AL56)*100</f>
        <v>0</v>
      </c>
      <c r="AM60" s="8" t="s">
        <v>14</v>
      </c>
      <c r="AN60" s="18" t="str">
        <f>IF(AL60&gt;=28.5,"OK","NG")</f>
        <v>NG</v>
      </c>
    </row>
    <row r="61" spans="3:40" ht="15" customHeight="1" x14ac:dyDescent="0.45">
      <c r="C61" s="71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9"/>
      <c r="AD61" s="69"/>
      <c r="AE61" s="63"/>
      <c r="AF61" s="63"/>
      <c r="AG61" s="63"/>
      <c r="AH61" s="63"/>
      <c r="AJ61" s="71" t="s">
        <v>25</v>
      </c>
      <c r="AK61" s="71"/>
      <c r="AL61" s="71"/>
      <c r="AM61" s="71"/>
      <c r="AN61" s="28" t="str">
        <f>IF(COUNTIF(D60:AH61,"休")&gt;=COUNTIF(D55:AH55,"土")+COUNTIF(D55:AH55,"日"),"OK","NG")</f>
        <v>NG</v>
      </c>
    </row>
    <row r="63" spans="3:40" x14ac:dyDescent="0.45">
      <c r="C63" s="12">
        <v>9</v>
      </c>
      <c r="D63" s="18">
        <v>1</v>
      </c>
      <c r="E63" s="18">
        <v>2</v>
      </c>
      <c r="F63" s="18">
        <v>3</v>
      </c>
      <c r="G63" s="18">
        <v>4</v>
      </c>
      <c r="H63" s="18">
        <v>5</v>
      </c>
      <c r="I63" s="18">
        <v>6</v>
      </c>
      <c r="J63" s="18">
        <v>7</v>
      </c>
      <c r="K63" s="18">
        <v>8</v>
      </c>
      <c r="L63" s="18">
        <v>9</v>
      </c>
      <c r="M63" s="18">
        <v>10</v>
      </c>
      <c r="N63" s="18">
        <v>11</v>
      </c>
      <c r="O63" s="18">
        <v>12</v>
      </c>
      <c r="P63" s="18">
        <v>13</v>
      </c>
      <c r="Q63" s="18">
        <v>14</v>
      </c>
      <c r="R63" s="18">
        <v>15</v>
      </c>
      <c r="S63" s="18">
        <v>16</v>
      </c>
      <c r="T63" s="18">
        <v>17</v>
      </c>
      <c r="U63" s="18">
        <v>18</v>
      </c>
      <c r="V63" s="18">
        <v>19</v>
      </c>
      <c r="W63" s="18">
        <v>20</v>
      </c>
      <c r="X63" s="18">
        <v>21</v>
      </c>
      <c r="Y63" s="18">
        <v>22</v>
      </c>
      <c r="Z63" s="18">
        <v>23</v>
      </c>
      <c r="AA63" s="18">
        <v>24</v>
      </c>
      <c r="AB63" s="18">
        <v>25</v>
      </c>
      <c r="AC63" s="18">
        <v>26</v>
      </c>
      <c r="AD63" s="18">
        <v>27</v>
      </c>
      <c r="AE63" s="18">
        <v>28</v>
      </c>
      <c r="AF63" s="18">
        <v>29</v>
      </c>
      <c r="AG63" s="18">
        <v>30</v>
      </c>
      <c r="AJ63" s="53">
        <f>C63</f>
        <v>9</v>
      </c>
      <c r="AK63" s="54"/>
      <c r="AL63" s="54"/>
      <c r="AM63" s="55"/>
      <c r="AN63" s="18" t="s">
        <v>2</v>
      </c>
    </row>
    <row r="64" spans="3:40" x14ac:dyDescent="0.45">
      <c r="C64" s="18" t="s">
        <v>5</v>
      </c>
      <c r="D64" s="10" t="str">
        <f t="shared" ref="D64:AG64" si="10">TEXT(DATE($D$9+118,$C$63,D63),"aaa")</f>
        <v>日</v>
      </c>
      <c r="E64" s="10" t="str">
        <f t="shared" si="10"/>
        <v>月</v>
      </c>
      <c r="F64" s="10" t="str">
        <f t="shared" si="10"/>
        <v>火</v>
      </c>
      <c r="G64" s="10" t="str">
        <f t="shared" si="10"/>
        <v>水</v>
      </c>
      <c r="H64" s="10" t="str">
        <f t="shared" si="10"/>
        <v>木</v>
      </c>
      <c r="I64" s="10" t="str">
        <f t="shared" si="10"/>
        <v>金</v>
      </c>
      <c r="J64" s="10" t="str">
        <f t="shared" si="10"/>
        <v>土</v>
      </c>
      <c r="K64" s="10" t="str">
        <f t="shared" si="10"/>
        <v>日</v>
      </c>
      <c r="L64" s="10" t="str">
        <f t="shared" si="10"/>
        <v>月</v>
      </c>
      <c r="M64" s="10" t="str">
        <f t="shared" si="10"/>
        <v>火</v>
      </c>
      <c r="N64" s="10" t="str">
        <f t="shared" si="10"/>
        <v>水</v>
      </c>
      <c r="O64" s="10" t="str">
        <f t="shared" si="10"/>
        <v>木</v>
      </c>
      <c r="P64" s="10" t="str">
        <f t="shared" si="10"/>
        <v>金</v>
      </c>
      <c r="Q64" s="10" t="str">
        <f t="shared" si="10"/>
        <v>土</v>
      </c>
      <c r="R64" s="10" t="str">
        <f t="shared" si="10"/>
        <v>日</v>
      </c>
      <c r="S64" s="10" t="str">
        <f t="shared" si="10"/>
        <v>月</v>
      </c>
      <c r="T64" s="10" t="str">
        <f t="shared" si="10"/>
        <v>火</v>
      </c>
      <c r="U64" s="10" t="str">
        <f t="shared" si="10"/>
        <v>水</v>
      </c>
      <c r="V64" s="10" t="str">
        <f t="shared" si="10"/>
        <v>木</v>
      </c>
      <c r="W64" s="10" t="str">
        <f t="shared" si="10"/>
        <v>金</v>
      </c>
      <c r="X64" s="10" t="str">
        <f t="shared" si="10"/>
        <v>土</v>
      </c>
      <c r="Y64" s="10" t="str">
        <f t="shared" si="10"/>
        <v>日</v>
      </c>
      <c r="Z64" s="10" t="str">
        <f t="shared" si="10"/>
        <v>月</v>
      </c>
      <c r="AA64" s="10" t="str">
        <f t="shared" si="10"/>
        <v>火</v>
      </c>
      <c r="AB64" s="10" t="str">
        <f t="shared" si="10"/>
        <v>水</v>
      </c>
      <c r="AC64" s="10" t="str">
        <f t="shared" si="10"/>
        <v>木</v>
      </c>
      <c r="AD64" s="10" t="str">
        <f t="shared" si="10"/>
        <v>金</v>
      </c>
      <c r="AE64" s="10" t="str">
        <f t="shared" si="10"/>
        <v>土</v>
      </c>
      <c r="AF64" s="10" t="str">
        <f t="shared" si="10"/>
        <v>日</v>
      </c>
      <c r="AG64" s="10" t="str">
        <f t="shared" si="10"/>
        <v>月</v>
      </c>
      <c r="AJ64" s="56" t="s">
        <v>1</v>
      </c>
      <c r="AK64" s="56"/>
      <c r="AL64" s="5">
        <f>COUNT(D63:AH63)</f>
        <v>30</v>
      </c>
      <c r="AM64" s="19" t="s">
        <v>0</v>
      </c>
      <c r="AN64" s="18"/>
    </row>
    <row r="65" spans="3:40" hidden="1" outlineLevel="1" x14ac:dyDescent="0.45">
      <c r="C65" s="29" t="s">
        <v>20</v>
      </c>
      <c r="D65" s="30" t="str">
        <f>IF(D66="",D64,"")</f>
        <v>日</v>
      </c>
      <c r="E65" s="30" t="str">
        <f t="shared" ref="E65:AG65" si="11">IF(E66="",E64,"")</f>
        <v>月</v>
      </c>
      <c r="F65" s="30" t="str">
        <f t="shared" si="11"/>
        <v>火</v>
      </c>
      <c r="G65" s="30" t="str">
        <f t="shared" si="11"/>
        <v>水</v>
      </c>
      <c r="H65" s="30" t="str">
        <f t="shared" si="11"/>
        <v>木</v>
      </c>
      <c r="I65" s="30" t="str">
        <f t="shared" si="11"/>
        <v>金</v>
      </c>
      <c r="J65" s="30" t="str">
        <f t="shared" si="11"/>
        <v>土</v>
      </c>
      <c r="K65" s="30" t="str">
        <f t="shared" si="11"/>
        <v>日</v>
      </c>
      <c r="L65" s="30" t="str">
        <f t="shared" si="11"/>
        <v>月</v>
      </c>
      <c r="M65" s="30" t="str">
        <f t="shared" si="11"/>
        <v>火</v>
      </c>
      <c r="N65" s="30" t="str">
        <f t="shared" si="11"/>
        <v>水</v>
      </c>
      <c r="O65" s="30" t="str">
        <f t="shared" si="11"/>
        <v>木</v>
      </c>
      <c r="P65" s="30" t="str">
        <f t="shared" si="11"/>
        <v>金</v>
      </c>
      <c r="Q65" s="30" t="str">
        <f t="shared" si="11"/>
        <v>土</v>
      </c>
      <c r="R65" s="30" t="str">
        <f t="shared" si="11"/>
        <v>日</v>
      </c>
      <c r="S65" s="30" t="str">
        <f t="shared" si="11"/>
        <v>月</v>
      </c>
      <c r="T65" s="30" t="str">
        <f t="shared" si="11"/>
        <v>火</v>
      </c>
      <c r="U65" s="30" t="str">
        <f t="shared" si="11"/>
        <v>水</v>
      </c>
      <c r="V65" s="30" t="str">
        <f t="shared" si="11"/>
        <v>木</v>
      </c>
      <c r="W65" s="30" t="str">
        <f t="shared" si="11"/>
        <v>金</v>
      </c>
      <c r="X65" s="30" t="str">
        <f t="shared" si="11"/>
        <v>土</v>
      </c>
      <c r="Y65" s="30" t="str">
        <f t="shared" si="11"/>
        <v>日</v>
      </c>
      <c r="Z65" s="30" t="str">
        <f t="shared" si="11"/>
        <v>月</v>
      </c>
      <c r="AA65" s="30" t="str">
        <f t="shared" si="11"/>
        <v>火</v>
      </c>
      <c r="AB65" s="30" t="str">
        <f t="shared" si="11"/>
        <v>水</v>
      </c>
      <c r="AC65" s="30" t="str">
        <f t="shared" si="11"/>
        <v>木</v>
      </c>
      <c r="AD65" s="30" t="str">
        <f t="shared" si="11"/>
        <v>金</v>
      </c>
      <c r="AE65" s="30" t="str">
        <f t="shared" si="11"/>
        <v>土</v>
      </c>
      <c r="AF65" s="30" t="str">
        <f t="shared" si="11"/>
        <v>日</v>
      </c>
      <c r="AG65" s="30" t="str">
        <f t="shared" si="11"/>
        <v>月</v>
      </c>
      <c r="AJ65" s="26"/>
      <c r="AK65" s="26"/>
      <c r="AL65" s="5"/>
      <c r="AM65" s="27"/>
      <c r="AN65" s="28"/>
    </row>
    <row r="66" spans="3:40" ht="15" customHeight="1" collapsed="1" x14ac:dyDescent="0.45">
      <c r="C66" s="57" t="s">
        <v>8</v>
      </c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J66" s="70" t="s">
        <v>8</v>
      </c>
      <c r="AK66" s="70"/>
      <c r="AL66" s="5">
        <f>COUNTA(D66:AH67)</f>
        <v>0</v>
      </c>
      <c r="AM66" s="19" t="s">
        <v>0</v>
      </c>
      <c r="AN66" s="18"/>
    </row>
    <row r="67" spans="3:40" ht="15" customHeight="1" x14ac:dyDescent="0.45">
      <c r="C67" s="58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J67" s="70" t="s">
        <v>3</v>
      </c>
      <c r="AK67" s="1" t="s">
        <v>7</v>
      </c>
      <c r="AL67" s="5">
        <f>COUNTA(D68:AH69)</f>
        <v>0</v>
      </c>
      <c r="AM67" s="19" t="s">
        <v>0</v>
      </c>
      <c r="AN67" s="18"/>
    </row>
    <row r="68" spans="3:40" ht="15" customHeight="1" x14ac:dyDescent="0.45">
      <c r="C68" s="57" t="s">
        <v>3</v>
      </c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J68" s="70"/>
      <c r="AK68" s="1" t="s">
        <v>13</v>
      </c>
      <c r="AL68" s="6">
        <f>AL67/(AL64-AL66)*100</f>
        <v>0</v>
      </c>
      <c r="AM68" s="8" t="s">
        <v>14</v>
      </c>
      <c r="AN68" s="18" t="str">
        <f>IF(AL68&gt;=28.5,"OK","NG")</f>
        <v>NG</v>
      </c>
    </row>
    <row r="69" spans="3:40" ht="15" customHeight="1" x14ac:dyDescent="0.45">
      <c r="C69" s="58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J69" s="70" t="s">
        <v>4</v>
      </c>
      <c r="AK69" s="1" t="s">
        <v>7</v>
      </c>
      <c r="AL69" s="5">
        <f>COUNTA(D70:AH71)</f>
        <v>0</v>
      </c>
      <c r="AM69" s="19" t="s">
        <v>0</v>
      </c>
      <c r="AN69" s="18"/>
    </row>
    <row r="70" spans="3:40" ht="15" customHeight="1" x14ac:dyDescent="0.45">
      <c r="C70" s="71" t="s">
        <v>4</v>
      </c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8"/>
      <c r="AD70" s="68"/>
      <c r="AE70" s="63"/>
      <c r="AF70" s="63"/>
      <c r="AG70" s="63"/>
      <c r="AJ70" s="70"/>
      <c r="AK70" s="1" t="s">
        <v>13</v>
      </c>
      <c r="AL70" s="6">
        <f>AL69/(AL64-AL66)*100</f>
        <v>0</v>
      </c>
      <c r="AM70" s="8" t="s">
        <v>14</v>
      </c>
      <c r="AN70" s="18" t="str">
        <f>IF(AL70&gt;=28.5,"OK","NG")</f>
        <v>NG</v>
      </c>
    </row>
    <row r="71" spans="3:40" ht="15" customHeight="1" x14ac:dyDescent="0.45">
      <c r="C71" s="71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9"/>
      <c r="AD71" s="69"/>
      <c r="AE71" s="63"/>
      <c r="AF71" s="63"/>
      <c r="AG71" s="63"/>
      <c r="AJ71" s="71" t="s">
        <v>25</v>
      </c>
      <c r="AK71" s="71"/>
      <c r="AL71" s="71"/>
      <c r="AM71" s="71"/>
      <c r="AN71" s="28" t="str">
        <f>IF(COUNTIF(D70:AH71,"休")&gt;=COUNTIF(D65:AH65,"土")+COUNTIF(D65:AH65,"日"),"OK","NG")</f>
        <v>NG</v>
      </c>
    </row>
    <row r="73" spans="3:40" x14ac:dyDescent="0.45">
      <c r="C73" s="12">
        <v>10</v>
      </c>
      <c r="D73" s="18">
        <v>1</v>
      </c>
      <c r="E73" s="18">
        <v>2</v>
      </c>
      <c r="F73" s="18">
        <v>3</v>
      </c>
      <c r="G73" s="18">
        <v>4</v>
      </c>
      <c r="H73" s="18">
        <v>5</v>
      </c>
      <c r="I73" s="18">
        <v>6</v>
      </c>
      <c r="J73" s="18">
        <v>7</v>
      </c>
      <c r="K73" s="18">
        <v>8</v>
      </c>
      <c r="L73" s="18">
        <v>9</v>
      </c>
      <c r="M73" s="18">
        <v>10</v>
      </c>
      <c r="N73" s="18">
        <v>11</v>
      </c>
      <c r="O73" s="18">
        <v>12</v>
      </c>
      <c r="P73" s="18">
        <v>13</v>
      </c>
      <c r="Q73" s="18">
        <v>14</v>
      </c>
      <c r="R73" s="18">
        <v>15</v>
      </c>
      <c r="S73" s="18">
        <v>16</v>
      </c>
      <c r="T73" s="18">
        <v>17</v>
      </c>
      <c r="U73" s="18">
        <v>18</v>
      </c>
      <c r="V73" s="18">
        <v>19</v>
      </c>
      <c r="W73" s="18">
        <v>20</v>
      </c>
      <c r="X73" s="18">
        <v>21</v>
      </c>
      <c r="Y73" s="18">
        <v>22</v>
      </c>
      <c r="Z73" s="18">
        <v>23</v>
      </c>
      <c r="AA73" s="18">
        <v>24</v>
      </c>
      <c r="AB73" s="18">
        <v>25</v>
      </c>
      <c r="AC73" s="18">
        <v>26</v>
      </c>
      <c r="AD73" s="18">
        <v>27</v>
      </c>
      <c r="AE73" s="18">
        <v>28</v>
      </c>
      <c r="AF73" s="18">
        <v>29</v>
      </c>
      <c r="AG73" s="18">
        <v>30</v>
      </c>
      <c r="AH73" s="31">
        <v>31</v>
      </c>
      <c r="AJ73" s="53">
        <f>C73</f>
        <v>10</v>
      </c>
      <c r="AK73" s="54"/>
      <c r="AL73" s="54"/>
      <c r="AM73" s="55"/>
      <c r="AN73" s="18" t="s">
        <v>2</v>
      </c>
    </row>
    <row r="74" spans="3:40" x14ac:dyDescent="0.45">
      <c r="C74" s="18" t="s">
        <v>5</v>
      </c>
      <c r="D74" s="10" t="str">
        <f t="shared" ref="D74:AG74" si="12">TEXT(DATE($D$9+118,$C$73,D73),"aaa")</f>
        <v>火</v>
      </c>
      <c r="E74" s="10" t="str">
        <f t="shared" si="12"/>
        <v>水</v>
      </c>
      <c r="F74" s="10" t="str">
        <f t="shared" si="12"/>
        <v>木</v>
      </c>
      <c r="G74" s="10" t="str">
        <f t="shared" si="12"/>
        <v>金</v>
      </c>
      <c r="H74" s="10" t="str">
        <f t="shared" si="12"/>
        <v>土</v>
      </c>
      <c r="I74" s="10" t="str">
        <f t="shared" si="12"/>
        <v>日</v>
      </c>
      <c r="J74" s="10" t="str">
        <f t="shared" si="12"/>
        <v>月</v>
      </c>
      <c r="K74" s="10" t="str">
        <f t="shared" si="12"/>
        <v>火</v>
      </c>
      <c r="L74" s="10" t="str">
        <f t="shared" si="12"/>
        <v>水</v>
      </c>
      <c r="M74" s="10" t="str">
        <f t="shared" si="12"/>
        <v>木</v>
      </c>
      <c r="N74" s="10" t="str">
        <f t="shared" si="12"/>
        <v>金</v>
      </c>
      <c r="O74" s="10" t="str">
        <f t="shared" si="12"/>
        <v>土</v>
      </c>
      <c r="P74" s="10" t="str">
        <f t="shared" si="12"/>
        <v>日</v>
      </c>
      <c r="Q74" s="10" t="str">
        <f t="shared" si="12"/>
        <v>月</v>
      </c>
      <c r="R74" s="10" t="str">
        <f t="shared" si="12"/>
        <v>火</v>
      </c>
      <c r="S74" s="10" t="str">
        <f t="shared" si="12"/>
        <v>水</v>
      </c>
      <c r="T74" s="10" t="str">
        <f t="shared" si="12"/>
        <v>木</v>
      </c>
      <c r="U74" s="10" t="str">
        <f t="shared" si="12"/>
        <v>金</v>
      </c>
      <c r="V74" s="10" t="str">
        <f t="shared" si="12"/>
        <v>土</v>
      </c>
      <c r="W74" s="10" t="str">
        <f t="shared" si="12"/>
        <v>日</v>
      </c>
      <c r="X74" s="10" t="str">
        <f t="shared" si="12"/>
        <v>月</v>
      </c>
      <c r="Y74" s="10" t="str">
        <f t="shared" si="12"/>
        <v>火</v>
      </c>
      <c r="Z74" s="10" t="str">
        <f t="shared" si="12"/>
        <v>水</v>
      </c>
      <c r="AA74" s="10" t="str">
        <f t="shared" si="12"/>
        <v>木</v>
      </c>
      <c r="AB74" s="10" t="str">
        <f t="shared" si="12"/>
        <v>金</v>
      </c>
      <c r="AC74" s="10" t="str">
        <f t="shared" si="12"/>
        <v>土</v>
      </c>
      <c r="AD74" s="10" t="str">
        <f t="shared" si="12"/>
        <v>日</v>
      </c>
      <c r="AE74" s="10" t="str">
        <f t="shared" si="12"/>
        <v>月</v>
      </c>
      <c r="AF74" s="10" t="str">
        <f t="shared" si="12"/>
        <v>火</v>
      </c>
      <c r="AG74" s="10" t="str">
        <f t="shared" si="12"/>
        <v>水</v>
      </c>
      <c r="AH74" s="10" t="str">
        <f t="shared" ref="AH74" si="13">TEXT(DATE($D$9+118,$C$73,AH73),"aaa")</f>
        <v>木</v>
      </c>
      <c r="AJ74" s="56" t="s">
        <v>1</v>
      </c>
      <c r="AK74" s="56"/>
      <c r="AL74" s="5">
        <f>COUNT(D73:AH73)</f>
        <v>31</v>
      </c>
      <c r="AM74" s="19" t="s">
        <v>0</v>
      </c>
      <c r="AN74" s="18"/>
    </row>
    <row r="75" spans="3:40" hidden="1" outlineLevel="1" x14ac:dyDescent="0.45">
      <c r="C75" s="29" t="s">
        <v>20</v>
      </c>
      <c r="D75" s="30" t="str">
        <f>IF(D76="",D74,"")</f>
        <v>火</v>
      </c>
      <c r="E75" s="30" t="str">
        <f t="shared" ref="E75:AG75" si="14">IF(E76="",E74,"")</f>
        <v>水</v>
      </c>
      <c r="F75" s="30" t="str">
        <f t="shared" si="14"/>
        <v>木</v>
      </c>
      <c r="G75" s="30" t="str">
        <f t="shared" si="14"/>
        <v>金</v>
      </c>
      <c r="H75" s="30" t="str">
        <f t="shared" si="14"/>
        <v>土</v>
      </c>
      <c r="I75" s="30" t="str">
        <f t="shared" si="14"/>
        <v>日</v>
      </c>
      <c r="J75" s="30" t="str">
        <f t="shared" si="14"/>
        <v>月</v>
      </c>
      <c r="K75" s="30" t="str">
        <f t="shared" si="14"/>
        <v>火</v>
      </c>
      <c r="L75" s="30" t="str">
        <f t="shared" si="14"/>
        <v>水</v>
      </c>
      <c r="M75" s="30" t="str">
        <f t="shared" si="14"/>
        <v>木</v>
      </c>
      <c r="N75" s="30" t="str">
        <f t="shared" si="14"/>
        <v>金</v>
      </c>
      <c r="O75" s="30" t="str">
        <f t="shared" si="14"/>
        <v>土</v>
      </c>
      <c r="P75" s="30" t="str">
        <f t="shared" si="14"/>
        <v>日</v>
      </c>
      <c r="Q75" s="30" t="str">
        <f t="shared" si="14"/>
        <v>月</v>
      </c>
      <c r="R75" s="30" t="str">
        <f t="shared" si="14"/>
        <v>火</v>
      </c>
      <c r="S75" s="30" t="str">
        <f t="shared" si="14"/>
        <v>水</v>
      </c>
      <c r="T75" s="30" t="str">
        <f t="shared" si="14"/>
        <v>木</v>
      </c>
      <c r="U75" s="30" t="str">
        <f t="shared" si="14"/>
        <v>金</v>
      </c>
      <c r="V75" s="30" t="str">
        <f t="shared" si="14"/>
        <v>土</v>
      </c>
      <c r="W75" s="30" t="str">
        <f t="shared" si="14"/>
        <v>日</v>
      </c>
      <c r="X75" s="30" t="str">
        <f t="shared" si="14"/>
        <v>月</v>
      </c>
      <c r="Y75" s="30" t="str">
        <f t="shared" si="14"/>
        <v>火</v>
      </c>
      <c r="Z75" s="30" t="str">
        <f t="shared" si="14"/>
        <v>水</v>
      </c>
      <c r="AA75" s="30" t="str">
        <f t="shared" si="14"/>
        <v>木</v>
      </c>
      <c r="AB75" s="30" t="str">
        <f t="shared" si="14"/>
        <v>金</v>
      </c>
      <c r="AC75" s="30" t="str">
        <f t="shared" si="14"/>
        <v>土</v>
      </c>
      <c r="AD75" s="30" t="str">
        <f t="shared" si="14"/>
        <v>日</v>
      </c>
      <c r="AE75" s="30" t="str">
        <f t="shared" si="14"/>
        <v>月</v>
      </c>
      <c r="AF75" s="30" t="str">
        <f t="shared" si="14"/>
        <v>火</v>
      </c>
      <c r="AG75" s="30" t="str">
        <f t="shared" si="14"/>
        <v>水</v>
      </c>
      <c r="AH75" s="30" t="str">
        <f t="shared" ref="AH75" si="15">IF(AH76="",AH74,"")</f>
        <v>木</v>
      </c>
      <c r="AJ75" s="26"/>
      <c r="AK75" s="26"/>
      <c r="AL75" s="5"/>
      <c r="AM75" s="27"/>
      <c r="AN75" s="28"/>
    </row>
    <row r="76" spans="3:40" ht="15" customHeight="1" collapsed="1" x14ac:dyDescent="0.45">
      <c r="C76" s="57" t="s">
        <v>8</v>
      </c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J76" s="70" t="s">
        <v>8</v>
      </c>
      <c r="AK76" s="70"/>
      <c r="AL76" s="5">
        <f>COUNTA(D76:AH77)</f>
        <v>0</v>
      </c>
      <c r="AM76" s="19" t="s">
        <v>0</v>
      </c>
      <c r="AN76" s="18"/>
    </row>
    <row r="77" spans="3:40" ht="15" customHeight="1" x14ac:dyDescent="0.45">
      <c r="C77" s="58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J77" s="70" t="s">
        <v>3</v>
      </c>
      <c r="AK77" s="1" t="s">
        <v>7</v>
      </c>
      <c r="AL77" s="5">
        <f>COUNTA(D78:AH79)</f>
        <v>0</v>
      </c>
      <c r="AM77" s="19" t="s">
        <v>0</v>
      </c>
      <c r="AN77" s="18"/>
    </row>
    <row r="78" spans="3:40" ht="15" customHeight="1" x14ac:dyDescent="0.45">
      <c r="C78" s="57" t="s">
        <v>3</v>
      </c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J78" s="70"/>
      <c r="AK78" s="1" t="s">
        <v>13</v>
      </c>
      <c r="AL78" s="6">
        <f>AL77/(AL74-AL76)*100</f>
        <v>0</v>
      </c>
      <c r="AM78" s="8" t="s">
        <v>14</v>
      </c>
      <c r="AN78" s="18" t="str">
        <f>IF(AL78&gt;=28.5,"OK","NG")</f>
        <v>NG</v>
      </c>
    </row>
    <row r="79" spans="3:40" ht="15" customHeight="1" x14ac:dyDescent="0.45">
      <c r="C79" s="58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J79" s="70" t="s">
        <v>4</v>
      </c>
      <c r="AK79" s="1" t="s">
        <v>7</v>
      </c>
      <c r="AL79" s="5">
        <f>COUNTA(D80:AH81)</f>
        <v>0</v>
      </c>
      <c r="AM79" s="19" t="s">
        <v>0</v>
      </c>
      <c r="AN79" s="18"/>
    </row>
    <row r="80" spans="3:40" ht="15" customHeight="1" x14ac:dyDescent="0.45">
      <c r="C80" s="71" t="s">
        <v>4</v>
      </c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8"/>
      <c r="AD80" s="68"/>
      <c r="AE80" s="63"/>
      <c r="AF80" s="63"/>
      <c r="AG80" s="63"/>
      <c r="AH80" s="63"/>
      <c r="AJ80" s="70"/>
      <c r="AK80" s="1" t="s">
        <v>13</v>
      </c>
      <c r="AL80" s="6">
        <f>AL79/(AL74-AL76)*100</f>
        <v>0</v>
      </c>
      <c r="AM80" s="8" t="s">
        <v>14</v>
      </c>
      <c r="AN80" s="18" t="str">
        <f>IF(AL80&gt;=28.5,"OK","NG")</f>
        <v>NG</v>
      </c>
    </row>
    <row r="81" spans="3:40" ht="15" customHeight="1" x14ac:dyDescent="0.45">
      <c r="C81" s="71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9"/>
      <c r="AD81" s="69"/>
      <c r="AE81" s="63"/>
      <c r="AF81" s="63"/>
      <c r="AG81" s="63"/>
      <c r="AH81" s="63"/>
      <c r="AJ81" s="71" t="s">
        <v>25</v>
      </c>
      <c r="AK81" s="71"/>
      <c r="AL81" s="71"/>
      <c r="AM81" s="71"/>
      <c r="AN81" s="28" t="str">
        <f>IF(COUNTIF(D80:AH81,"休")&gt;=COUNTIF(D75:AH75,"土")+COUNTIF(D75:AH75,"日"),"OK","NG")</f>
        <v>NG</v>
      </c>
    </row>
    <row r="83" spans="3:40" x14ac:dyDescent="0.45">
      <c r="C83" s="12">
        <v>11</v>
      </c>
      <c r="D83" s="18">
        <v>1</v>
      </c>
      <c r="E83" s="18">
        <v>2</v>
      </c>
      <c r="F83" s="18">
        <v>3</v>
      </c>
      <c r="G83" s="18">
        <v>4</v>
      </c>
      <c r="H83" s="18">
        <v>5</v>
      </c>
      <c r="I83" s="18">
        <v>6</v>
      </c>
      <c r="J83" s="18">
        <v>7</v>
      </c>
      <c r="K83" s="18">
        <v>8</v>
      </c>
      <c r="L83" s="18">
        <v>9</v>
      </c>
      <c r="M83" s="18">
        <v>10</v>
      </c>
      <c r="N83" s="18">
        <v>11</v>
      </c>
      <c r="O83" s="18">
        <v>12</v>
      </c>
      <c r="P83" s="18">
        <v>13</v>
      </c>
      <c r="Q83" s="18">
        <v>14</v>
      </c>
      <c r="R83" s="18">
        <v>15</v>
      </c>
      <c r="S83" s="18">
        <v>16</v>
      </c>
      <c r="T83" s="18">
        <v>17</v>
      </c>
      <c r="U83" s="18">
        <v>18</v>
      </c>
      <c r="V83" s="18">
        <v>19</v>
      </c>
      <c r="W83" s="18">
        <v>20</v>
      </c>
      <c r="X83" s="18">
        <v>21</v>
      </c>
      <c r="Y83" s="18">
        <v>22</v>
      </c>
      <c r="Z83" s="18">
        <v>23</v>
      </c>
      <c r="AA83" s="18">
        <v>24</v>
      </c>
      <c r="AB83" s="18">
        <v>25</v>
      </c>
      <c r="AC83" s="18">
        <v>26</v>
      </c>
      <c r="AD83" s="18">
        <v>27</v>
      </c>
      <c r="AE83" s="18">
        <v>28</v>
      </c>
      <c r="AF83" s="18">
        <v>29</v>
      </c>
      <c r="AG83" s="18">
        <v>30</v>
      </c>
      <c r="AJ83" s="53">
        <f>C83</f>
        <v>11</v>
      </c>
      <c r="AK83" s="54"/>
      <c r="AL83" s="54"/>
      <c r="AM83" s="55"/>
      <c r="AN83" s="18" t="s">
        <v>2</v>
      </c>
    </row>
    <row r="84" spans="3:40" x14ac:dyDescent="0.45">
      <c r="C84" s="18" t="s">
        <v>5</v>
      </c>
      <c r="D84" s="10" t="str">
        <f t="shared" ref="D84:AG84" si="16">TEXT(DATE($D$9+118,$C$83,D83),"aaa")</f>
        <v>金</v>
      </c>
      <c r="E84" s="10" t="str">
        <f t="shared" si="16"/>
        <v>土</v>
      </c>
      <c r="F84" s="10" t="str">
        <f t="shared" si="16"/>
        <v>日</v>
      </c>
      <c r="G84" s="10" t="str">
        <f t="shared" si="16"/>
        <v>月</v>
      </c>
      <c r="H84" s="10" t="str">
        <f t="shared" si="16"/>
        <v>火</v>
      </c>
      <c r="I84" s="10" t="str">
        <f t="shared" si="16"/>
        <v>水</v>
      </c>
      <c r="J84" s="10" t="str">
        <f t="shared" si="16"/>
        <v>木</v>
      </c>
      <c r="K84" s="10" t="str">
        <f t="shared" si="16"/>
        <v>金</v>
      </c>
      <c r="L84" s="10" t="str">
        <f t="shared" si="16"/>
        <v>土</v>
      </c>
      <c r="M84" s="10" t="str">
        <f t="shared" si="16"/>
        <v>日</v>
      </c>
      <c r="N84" s="10" t="str">
        <f t="shared" si="16"/>
        <v>月</v>
      </c>
      <c r="O84" s="10" t="str">
        <f t="shared" si="16"/>
        <v>火</v>
      </c>
      <c r="P84" s="10" t="str">
        <f t="shared" si="16"/>
        <v>水</v>
      </c>
      <c r="Q84" s="10" t="str">
        <f t="shared" si="16"/>
        <v>木</v>
      </c>
      <c r="R84" s="10" t="str">
        <f t="shared" si="16"/>
        <v>金</v>
      </c>
      <c r="S84" s="10" t="str">
        <f t="shared" si="16"/>
        <v>土</v>
      </c>
      <c r="T84" s="10" t="str">
        <f t="shared" si="16"/>
        <v>日</v>
      </c>
      <c r="U84" s="10" t="str">
        <f t="shared" si="16"/>
        <v>月</v>
      </c>
      <c r="V84" s="10" t="str">
        <f t="shared" si="16"/>
        <v>火</v>
      </c>
      <c r="W84" s="10" t="str">
        <f t="shared" si="16"/>
        <v>水</v>
      </c>
      <c r="X84" s="10" t="str">
        <f t="shared" si="16"/>
        <v>木</v>
      </c>
      <c r="Y84" s="10" t="str">
        <f t="shared" si="16"/>
        <v>金</v>
      </c>
      <c r="Z84" s="10" t="str">
        <f t="shared" si="16"/>
        <v>土</v>
      </c>
      <c r="AA84" s="10" t="str">
        <f t="shared" si="16"/>
        <v>日</v>
      </c>
      <c r="AB84" s="10" t="str">
        <f t="shared" si="16"/>
        <v>月</v>
      </c>
      <c r="AC84" s="10" t="str">
        <f t="shared" si="16"/>
        <v>火</v>
      </c>
      <c r="AD84" s="10" t="str">
        <f t="shared" si="16"/>
        <v>水</v>
      </c>
      <c r="AE84" s="10" t="str">
        <f t="shared" si="16"/>
        <v>木</v>
      </c>
      <c r="AF84" s="10" t="str">
        <f t="shared" si="16"/>
        <v>金</v>
      </c>
      <c r="AG84" s="10" t="str">
        <f t="shared" si="16"/>
        <v>土</v>
      </c>
      <c r="AJ84" s="56" t="s">
        <v>1</v>
      </c>
      <c r="AK84" s="56"/>
      <c r="AL84" s="5">
        <f>COUNT(D83:AH83)</f>
        <v>30</v>
      </c>
      <c r="AM84" s="19" t="s">
        <v>0</v>
      </c>
      <c r="AN84" s="18"/>
    </row>
    <row r="85" spans="3:40" hidden="1" outlineLevel="1" x14ac:dyDescent="0.45">
      <c r="C85" s="29" t="s">
        <v>20</v>
      </c>
      <c r="D85" s="30" t="str">
        <f>IF(D86="",D84,"")</f>
        <v>金</v>
      </c>
      <c r="E85" s="30" t="str">
        <f t="shared" ref="E85:AG85" si="17">IF(E86="",E84,"")</f>
        <v>土</v>
      </c>
      <c r="F85" s="30" t="str">
        <f t="shared" si="17"/>
        <v>日</v>
      </c>
      <c r="G85" s="30" t="str">
        <f t="shared" si="17"/>
        <v>月</v>
      </c>
      <c r="H85" s="30" t="str">
        <f t="shared" si="17"/>
        <v>火</v>
      </c>
      <c r="I85" s="30" t="str">
        <f t="shared" si="17"/>
        <v>水</v>
      </c>
      <c r="J85" s="30" t="str">
        <f t="shared" si="17"/>
        <v>木</v>
      </c>
      <c r="K85" s="30" t="str">
        <f t="shared" si="17"/>
        <v>金</v>
      </c>
      <c r="L85" s="30" t="str">
        <f t="shared" si="17"/>
        <v>土</v>
      </c>
      <c r="M85" s="30" t="str">
        <f t="shared" si="17"/>
        <v>日</v>
      </c>
      <c r="N85" s="30" t="str">
        <f t="shared" si="17"/>
        <v>月</v>
      </c>
      <c r="O85" s="30" t="str">
        <f t="shared" si="17"/>
        <v>火</v>
      </c>
      <c r="P85" s="30" t="str">
        <f t="shared" si="17"/>
        <v>水</v>
      </c>
      <c r="Q85" s="30" t="str">
        <f t="shared" si="17"/>
        <v>木</v>
      </c>
      <c r="R85" s="30" t="str">
        <f t="shared" si="17"/>
        <v>金</v>
      </c>
      <c r="S85" s="30" t="str">
        <f t="shared" si="17"/>
        <v>土</v>
      </c>
      <c r="T85" s="30" t="str">
        <f t="shared" si="17"/>
        <v>日</v>
      </c>
      <c r="U85" s="30" t="str">
        <f t="shared" si="17"/>
        <v>月</v>
      </c>
      <c r="V85" s="30" t="str">
        <f t="shared" si="17"/>
        <v>火</v>
      </c>
      <c r="W85" s="30" t="str">
        <f t="shared" si="17"/>
        <v>水</v>
      </c>
      <c r="X85" s="30" t="str">
        <f t="shared" si="17"/>
        <v>木</v>
      </c>
      <c r="Y85" s="30" t="str">
        <f t="shared" si="17"/>
        <v>金</v>
      </c>
      <c r="Z85" s="30" t="str">
        <f t="shared" si="17"/>
        <v>土</v>
      </c>
      <c r="AA85" s="30" t="str">
        <f t="shared" si="17"/>
        <v>日</v>
      </c>
      <c r="AB85" s="30" t="str">
        <f t="shared" si="17"/>
        <v>月</v>
      </c>
      <c r="AC85" s="30" t="str">
        <f t="shared" si="17"/>
        <v>火</v>
      </c>
      <c r="AD85" s="30" t="str">
        <f t="shared" si="17"/>
        <v>水</v>
      </c>
      <c r="AE85" s="30" t="str">
        <f t="shared" si="17"/>
        <v>木</v>
      </c>
      <c r="AF85" s="30" t="str">
        <f t="shared" si="17"/>
        <v>金</v>
      </c>
      <c r="AG85" s="30" t="str">
        <f t="shared" si="17"/>
        <v>土</v>
      </c>
      <c r="AJ85" s="26"/>
      <c r="AK85" s="26"/>
      <c r="AL85" s="5"/>
      <c r="AM85" s="27"/>
      <c r="AN85" s="28"/>
    </row>
    <row r="86" spans="3:40" ht="15" customHeight="1" collapsed="1" x14ac:dyDescent="0.45">
      <c r="C86" s="57" t="s">
        <v>8</v>
      </c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J86" s="70" t="s">
        <v>8</v>
      </c>
      <c r="AK86" s="70"/>
      <c r="AL86" s="5">
        <f>COUNTA(D86:AH87)</f>
        <v>0</v>
      </c>
      <c r="AM86" s="19" t="s">
        <v>0</v>
      </c>
      <c r="AN86" s="18"/>
    </row>
    <row r="87" spans="3:40" ht="15" customHeight="1" x14ac:dyDescent="0.45">
      <c r="C87" s="58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J87" s="70" t="s">
        <v>3</v>
      </c>
      <c r="AK87" s="1" t="s">
        <v>7</v>
      </c>
      <c r="AL87" s="5">
        <f>COUNTA(D88:AH89)</f>
        <v>0</v>
      </c>
      <c r="AM87" s="19" t="s">
        <v>0</v>
      </c>
      <c r="AN87" s="18"/>
    </row>
    <row r="88" spans="3:40" ht="15" customHeight="1" x14ac:dyDescent="0.45">
      <c r="C88" s="57" t="s">
        <v>3</v>
      </c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J88" s="70"/>
      <c r="AK88" s="1" t="s">
        <v>13</v>
      </c>
      <c r="AL88" s="6">
        <f>AL87/(AL84-AL86)*100</f>
        <v>0</v>
      </c>
      <c r="AM88" s="8" t="s">
        <v>14</v>
      </c>
      <c r="AN88" s="18" t="str">
        <f>IF(AL88&gt;=28.5,"OK","NG")</f>
        <v>NG</v>
      </c>
    </row>
    <row r="89" spans="3:40" ht="15" customHeight="1" x14ac:dyDescent="0.45">
      <c r="C89" s="58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J89" s="70" t="s">
        <v>4</v>
      </c>
      <c r="AK89" s="1" t="s">
        <v>7</v>
      </c>
      <c r="AL89" s="5">
        <f>COUNTA(D90:AH91)</f>
        <v>0</v>
      </c>
      <c r="AM89" s="19" t="s">
        <v>0</v>
      </c>
      <c r="AN89" s="18"/>
    </row>
    <row r="90" spans="3:40" ht="15" customHeight="1" x14ac:dyDescent="0.45">
      <c r="C90" s="71" t="s">
        <v>4</v>
      </c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8"/>
      <c r="AD90" s="68"/>
      <c r="AE90" s="63"/>
      <c r="AF90" s="63"/>
      <c r="AG90" s="63"/>
      <c r="AJ90" s="70"/>
      <c r="AK90" s="1" t="s">
        <v>13</v>
      </c>
      <c r="AL90" s="6">
        <f>AL89/(AL84-AL86)*100</f>
        <v>0</v>
      </c>
      <c r="AM90" s="8" t="s">
        <v>14</v>
      </c>
      <c r="AN90" s="18" t="str">
        <f>IF(AL90&gt;=28.5,"OK","NG")</f>
        <v>NG</v>
      </c>
    </row>
    <row r="91" spans="3:40" ht="15" customHeight="1" x14ac:dyDescent="0.45">
      <c r="C91" s="71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9"/>
      <c r="AD91" s="69"/>
      <c r="AE91" s="63"/>
      <c r="AF91" s="63"/>
      <c r="AG91" s="63"/>
      <c r="AJ91" s="71" t="s">
        <v>25</v>
      </c>
      <c r="AK91" s="71"/>
      <c r="AL91" s="71"/>
      <c r="AM91" s="71"/>
      <c r="AN91" s="28" t="str">
        <f>IF(COUNTIF(D90:AH91,"休")&gt;=COUNTIF(D85:AH85,"土")+COUNTIF(D85:AH85,"日"),"OK","NG")</f>
        <v>NG</v>
      </c>
    </row>
    <row r="93" spans="3:40" x14ac:dyDescent="0.45">
      <c r="C93" s="12">
        <v>12</v>
      </c>
      <c r="D93" s="18">
        <v>1</v>
      </c>
      <c r="E93" s="18">
        <v>2</v>
      </c>
      <c r="F93" s="18">
        <v>3</v>
      </c>
      <c r="G93" s="18">
        <v>4</v>
      </c>
      <c r="H93" s="18">
        <v>5</v>
      </c>
      <c r="I93" s="18">
        <v>6</v>
      </c>
      <c r="J93" s="18">
        <v>7</v>
      </c>
      <c r="K93" s="18">
        <v>8</v>
      </c>
      <c r="L93" s="18">
        <v>9</v>
      </c>
      <c r="M93" s="18">
        <v>10</v>
      </c>
      <c r="N93" s="18">
        <v>11</v>
      </c>
      <c r="O93" s="18">
        <v>12</v>
      </c>
      <c r="P93" s="18">
        <v>13</v>
      </c>
      <c r="Q93" s="18">
        <v>14</v>
      </c>
      <c r="R93" s="18">
        <v>15</v>
      </c>
      <c r="S93" s="18">
        <v>16</v>
      </c>
      <c r="T93" s="18">
        <v>17</v>
      </c>
      <c r="U93" s="18">
        <v>18</v>
      </c>
      <c r="V93" s="18">
        <v>19</v>
      </c>
      <c r="W93" s="18">
        <v>20</v>
      </c>
      <c r="X93" s="18">
        <v>21</v>
      </c>
      <c r="Y93" s="18">
        <v>22</v>
      </c>
      <c r="Z93" s="18">
        <v>23</v>
      </c>
      <c r="AA93" s="18">
        <v>24</v>
      </c>
      <c r="AB93" s="18">
        <v>25</v>
      </c>
      <c r="AC93" s="18">
        <v>26</v>
      </c>
      <c r="AD93" s="18">
        <v>27</v>
      </c>
      <c r="AE93" s="18">
        <v>28</v>
      </c>
      <c r="AF93" s="18">
        <v>29</v>
      </c>
      <c r="AG93" s="18">
        <v>30</v>
      </c>
      <c r="AH93" s="18">
        <v>31</v>
      </c>
      <c r="AJ93" s="53">
        <f>C93</f>
        <v>12</v>
      </c>
      <c r="AK93" s="54"/>
      <c r="AL93" s="54"/>
      <c r="AM93" s="55"/>
      <c r="AN93" s="18" t="s">
        <v>2</v>
      </c>
    </row>
    <row r="94" spans="3:40" x14ac:dyDescent="0.45">
      <c r="C94" s="18" t="s">
        <v>5</v>
      </c>
      <c r="D94" s="10" t="str">
        <f t="shared" ref="D94:AH94" si="18">TEXT(DATE($D$9+118,$C$93,D93),"aaa")</f>
        <v>日</v>
      </c>
      <c r="E94" s="10" t="str">
        <f t="shared" si="18"/>
        <v>月</v>
      </c>
      <c r="F94" s="10" t="str">
        <f t="shared" si="18"/>
        <v>火</v>
      </c>
      <c r="G94" s="10" t="str">
        <f t="shared" si="18"/>
        <v>水</v>
      </c>
      <c r="H94" s="10" t="str">
        <f t="shared" si="18"/>
        <v>木</v>
      </c>
      <c r="I94" s="10" t="str">
        <f t="shared" si="18"/>
        <v>金</v>
      </c>
      <c r="J94" s="10" t="str">
        <f t="shared" si="18"/>
        <v>土</v>
      </c>
      <c r="K94" s="10" t="str">
        <f t="shared" si="18"/>
        <v>日</v>
      </c>
      <c r="L94" s="10" t="str">
        <f t="shared" si="18"/>
        <v>月</v>
      </c>
      <c r="M94" s="10" t="str">
        <f t="shared" si="18"/>
        <v>火</v>
      </c>
      <c r="N94" s="10" t="str">
        <f t="shared" si="18"/>
        <v>水</v>
      </c>
      <c r="O94" s="10" t="str">
        <f t="shared" si="18"/>
        <v>木</v>
      </c>
      <c r="P94" s="10" t="str">
        <f t="shared" si="18"/>
        <v>金</v>
      </c>
      <c r="Q94" s="10" t="str">
        <f t="shared" si="18"/>
        <v>土</v>
      </c>
      <c r="R94" s="10" t="str">
        <f t="shared" si="18"/>
        <v>日</v>
      </c>
      <c r="S94" s="10" t="str">
        <f t="shared" si="18"/>
        <v>月</v>
      </c>
      <c r="T94" s="10" t="str">
        <f t="shared" si="18"/>
        <v>火</v>
      </c>
      <c r="U94" s="10" t="str">
        <f t="shared" si="18"/>
        <v>水</v>
      </c>
      <c r="V94" s="10" t="str">
        <f t="shared" si="18"/>
        <v>木</v>
      </c>
      <c r="W94" s="10" t="str">
        <f t="shared" si="18"/>
        <v>金</v>
      </c>
      <c r="X94" s="10" t="str">
        <f t="shared" si="18"/>
        <v>土</v>
      </c>
      <c r="Y94" s="10" t="str">
        <f t="shared" si="18"/>
        <v>日</v>
      </c>
      <c r="Z94" s="10" t="str">
        <f t="shared" si="18"/>
        <v>月</v>
      </c>
      <c r="AA94" s="10" t="str">
        <f t="shared" si="18"/>
        <v>火</v>
      </c>
      <c r="AB94" s="10" t="str">
        <f t="shared" si="18"/>
        <v>水</v>
      </c>
      <c r="AC94" s="10" t="str">
        <f t="shared" si="18"/>
        <v>木</v>
      </c>
      <c r="AD94" s="10" t="str">
        <f t="shared" si="18"/>
        <v>金</v>
      </c>
      <c r="AE94" s="10" t="str">
        <f t="shared" si="18"/>
        <v>土</v>
      </c>
      <c r="AF94" s="10" t="str">
        <f t="shared" si="18"/>
        <v>日</v>
      </c>
      <c r="AG94" s="10" t="str">
        <f t="shared" si="18"/>
        <v>月</v>
      </c>
      <c r="AH94" s="10" t="str">
        <f t="shared" si="18"/>
        <v>火</v>
      </c>
      <c r="AJ94" s="56" t="s">
        <v>1</v>
      </c>
      <c r="AK94" s="56"/>
      <c r="AL94" s="5">
        <f>COUNT(D93:AH93)</f>
        <v>31</v>
      </c>
      <c r="AM94" s="19" t="s">
        <v>0</v>
      </c>
      <c r="AN94" s="18"/>
    </row>
    <row r="95" spans="3:40" hidden="1" outlineLevel="1" x14ac:dyDescent="0.45">
      <c r="C95" s="29" t="s">
        <v>20</v>
      </c>
      <c r="D95" s="30" t="str">
        <f>IF(D96="",D94,"")</f>
        <v>日</v>
      </c>
      <c r="E95" s="30" t="str">
        <f t="shared" ref="E95:AH95" si="19">IF(E96="",E94,"")</f>
        <v>月</v>
      </c>
      <c r="F95" s="30" t="str">
        <f t="shared" si="19"/>
        <v>火</v>
      </c>
      <c r="G95" s="30" t="str">
        <f t="shared" si="19"/>
        <v>水</v>
      </c>
      <c r="H95" s="30" t="str">
        <f t="shared" si="19"/>
        <v>木</v>
      </c>
      <c r="I95" s="30" t="str">
        <f t="shared" si="19"/>
        <v>金</v>
      </c>
      <c r="J95" s="30" t="str">
        <f t="shared" si="19"/>
        <v>土</v>
      </c>
      <c r="K95" s="30" t="str">
        <f t="shared" si="19"/>
        <v>日</v>
      </c>
      <c r="L95" s="30" t="str">
        <f t="shared" si="19"/>
        <v>月</v>
      </c>
      <c r="M95" s="30" t="str">
        <f t="shared" si="19"/>
        <v>火</v>
      </c>
      <c r="N95" s="30" t="str">
        <f t="shared" si="19"/>
        <v>水</v>
      </c>
      <c r="O95" s="30" t="str">
        <f t="shared" si="19"/>
        <v>木</v>
      </c>
      <c r="P95" s="30" t="str">
        <f t="shared" si="19"/>
        <v>金</v>
      </c>
      <c r="Q95" s="30" t="str">
        <f t="shared" si="19"/>
        <v>土</v>
      </c>
      <c r="R95" s="30" t="str">
        <f t="shared" si="19"/>
        <v>日</v>
      </c>
      <c r="S95" s="30" t="str">
        <f t="shared" si="19"/>
        <v>月</v>
      </c>
      <c r="T95" s="30" t="str">
        <f t="shared" si="19"/>
        <v>火</v>
      </c>
      <c r="U95" s="30" t="str">
        <f t="shared" si="19"/>
        <v>水</v>
      </c>
      <c r="V95" s="30" t="str">
        <f t="shared" si="19"/>
        <v>木</v>
      </c>
      <c r="W95" s="30" t="str">
        <f t="shared" si="19"/>
        <v>金</v>
      </c>
      <c r="X95" s="30" t="str">
        <f t="shared" si="19"/>
        <v>土</v>
      </c>
      <c r="Y95" s="30" t="str">
        <f t="shared" si="19"/>
        <v>日</v>
      </c>
      <c r="Z95" s="30" t="str">
        <f t="shared" si="19"/>
        <v>月</v>
      </c>
      <c r="AA95" s="30" t="str">
        <f t="shared" si="19"/>
        <v>火</v>
      </c>
      <c r="AB95" s="30" t="str">
        <f t="shared" si="19"/>
        <v>水</v>
      </c>
      <c r="AC95" s="30" t="str">
        <f t="shared" si="19"/>
        <v>木</v>
      </c>
      <c r="AD95" s="30" t="str">
        <f t="shared" si="19"/>
        <v>金</v>
      </c>
      <c r="AE95" s="30" t="str">
        <f t="shared" si="19"/>
        <v>土</v>
      </c>
      <c r="AF95" s="30" t="str">
        <f t="shared" si="19"/>
        <v>日</v>
      </c>
      <c r="AG95" s="30" t="str">
        <f t="shared" si="19"/>
        <v>月</v>
      </c>
      <c r="AH95" s="30" t="str">
        <f t="shared" si="19"/>
        <v>火</v>
      </c>
      <c r="AJ95" s="26"/>
      <c r="AK95" s="26"/>
      <c r="AL95" s="5"/>
      <c r="AM95" s="27"/>
      <c r="AN95" s="28"/>
    </row>
    <row r="96" spans="3:40" ht="15" customHeight="1" collapsed="1" x14ac:dyDescent="0.45">
      <c r="C96" s="57" t="s">
        <v>8</v>
      </c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J96" s="70" t="s">
        <v>8</v>
      </c>
      <c r="AK96" s="70"/>
      <c r="AL96" s="5">
        <f>COUNTA(D96:AH97)</f>
        <v>0</v>
      </c>
      <c r="AM96" s="19" t="s">
        <v>0</v>
      </c>
      <c r="AN96" s="18"/>
    </row>
    <row r="97" spans="3:40" ht="15" customHeight="1" x14ac:dyDescent="0.45">
      <c r="C97" s="58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J97" s="70" t="s">
        <v>3</v>
      </c>
      <c r="AK97" s="1" t="s">
        <v>7</v>
      </c>
      <c r="AL97" s="5">
        <f>COUNTA(D98:AH99)</f>
        <v>0</v>
      </c>
      <c r="AM97" s="19" t="s">
        <v>0</v>
      </c>
      <c r="AN97" s="18"/>
    </row>
    <row r="98" spans="3:40" ht="15" customHeight="1" x14ac:dyDescent="0.45">
      <c r="C98" s="57" t="s">
        <v>3</v>
      </c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J98" s="70"/>
      <c r="AK98" s="1" t="s">
        <v>13</v>
      </c>
      <c r="AL98" s="6">
        <f>AL97/(AL94-AL96)*100</f>
        <v>0</v>
      </c>
      <c r="AM98" s="8" t="s">
        <v>14</v>
      </c>
      <c r="AN98" s="18" t="str">
        <f>IF(AL98&gt;=28.5,"OK","NG")</f>
        <v>NG</v>
      </c>
    </row>
    <row r="99" spans="3:40" ht="15" customHeight="1" x14ac:dyDescent="0.45">
      <c r="C99" s="58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J99" s="70" t="s">
        <v>4</v>
      </c>
      <c r="AK99" s="1" t="s">
        <v>7</v>
      </c>
      <c r="AL99" s="5">
        <f>COUNTA(D100:AH101)</f>
        <v>0</v>
      </c>
      <c r="AM99" s="19" t="s">
        <v>0</v>
      </c>
      <c r="AN99" s="18"/>
    </row>
    <row r="100" spans="3:40" ht="15" customHeight="1" x14ac:dyDescent="0.45">
      <c r="C100" s="71" t="s">
        <v>4</v>
      </c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8"/>
      <c r="AD100" s="68"/>
      <c r="AE100" s="63"/>
      <c r="AF100" s="63"/>
      <c r="AG100" s="63"/>
      <c r="AH100" s="63"/>
      <c r="AJ100" s="70"/>
      <c r="AK100" s="1" t="s">
        <v>13</v>
      </c>
      <c r="AL100" s="6">
        <f>AL99/(AL94-AL96)*100</f>
        <v>0</v>
      </c>
      <c r="AM100" s="8" t="s">
        <v>14</v>
      </c>
      <c r="AN100" s="18" t="str">
        <f>IF(AL100&gt;=28.5,"OK","NG")</f>
        <v>NG</v>
      </c>
    </row>
    <row r="101" spans="3:40" ht="15" customHeight="1" x14ac:dyDescent="0.45">
      <c r="C101" s="71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9"/>
      <c r="AD101" s="69"/>
      <c r="AE101" s="63"/>
      <c r="AF101" s="63"/>
      <c r="AG101" s="63"/>
      <c r="AH101" s="63"/>
      <c r="AJ101" s="71" t="s">
        <v>25</v>
      </c>
      <c r="AK101" s="71"/>
      <c r="AL101" s="71"/>
      <c r="AM101" s="71"/>
      <c r="AN101" s="28" t="str">
        <f>IF(COUNTIF(D100:AH101,"休")&gt;=COUNTIF(D95:AH95,"土")+COUNTIF(D95:AH95,"日"),"OK","NG")</f>
        <v>NG</v>
      </c>
    </row>
    <row r="103" spans="3:40" x14ac:dyDescent="0.45">
      <c r="C103" s="12">
        <v>1</v>
      </c>
      <c r="D103" s="18">
        <v>1</v>
      </c>
      <c r="E103" s="18">
        <v>2</v>
      </c>
      <c r="F103" s="18">
        <v>3</v>
      </c>
      <c r="G103" s="18">
        <v>4</v>
      </c>
      <c r="H103" s="18">
        <v>5</v>
      </c>
      <c r="I103" s="18">
        <v>6</v>
      </c>
      <c r="J103" s="18">
        <v>7</v>
      </c>
      <c r="K103" s="18">
        <v>8</v>
      </c>
      <c r="L103" s="18">
        <v>9</v>
      </c>
      <c r="M103" s="18">
        <v>10</v>
      </c>
      <c r="N103" s="18">
        <v>11</v>
      </c>
      <c r="O103" s="18">
        <v>12</v>
      </c>
      <c r="P103" s="18">
        <v>13</v>
      </c>
      <c r="Q103" s="18">
        <v>14</v>
      </c>
      <c r="R103" s="18">
        <v>15</v>
      </c>
      <c r="S103" s="18">
        <v>16</v>
      </c>
      <c r="T103" s="18">
        <v>17</v>
      </c>
      <c r="U103" s="18">
        <v>18</v>
      </c>
      <c r="V103" s="18">
        <v>19</v>
      </c>
      <c r="W103" s="18">
        <v>20</v>
      </c>
      <c r="X103" s="18">
        <v>21</v>
      </c>
      <c r="Y103" s="18">
        <v>22</v>
      </c>
      <c r="Z103" s="18">
        <v>23</v>
      </c>
      <c r="AA103" s="18">
        <v>24</v>
      </c>
      <c r="AB103" s="18">
        <v>25</v>
      </c>
      <c r="AC103" s="18">
        <v>26</v>
      </c>
      <c r="AD103" s="18">
        <v>27</v>
      </c>
      <c r="AE103" s="18">
        <v>28</v>
      </c>
      <c r="AF103" s="18">
        <v>29</v>
      </c>
      <c r="AG103" s="18">
        <v>30</v>
      </c>
      <c r="AH103" s="18">
        <v>31</v>
      </c>
      <c r="AJ103" s="53">
        <f>C103</f>
        <v>1</v>
      </c>
      <c r="AK103" s="54"/>
      <c r="AL103" s="54"/>
      <c r="AM103" s="55"/>
      <c r="AN103" s="18" t="s">
        <v>2</v>
      </c>
    </row>
    <row r="104" spans="3:40" x14ac:dyDescent="0.45">
      <c r="C104" s="18" t="s">
        <v>5</v>
      </c>
      <c r="D104" s="10" t="str">
        <f t="shared" ref="D104:AH104" si="20">TEXT(DATE($D$9+118+1,$C$103,D103),"aaa")</f>
        <v>水</v>
      </c>
      <c r="E104" s="10" t="str">
        <f t="shared" si="20"/>
        <v>木</v>
      </c>
      <c r="F104" s="10" t="str">
        <f t="shared" si="20"/>
        <v>金</v>
      </c>
      <c r="G104" s="10" t="str">
        <f t="shared" si="20"/>
        <v>土</v>
      </c>
      <c r="H104" s="10" t="str">
        <f t="shared" si="20"/>
        <v>日</v>
      </c>
      <c r="I104" s="10" t="str">
        <f t="shared" si="20"/>
        <v>月</v>
      </c>
      <c r="J104" s="10" t="str">
        <f t="shared" si="20"/>
        <v>火</v>
      </c>
      <c r="K104" s="10" t="str">
        <f t="shared" si="20"/>
        <v>水</v>
      </c>
      <c r="L104" s="10" t="str">
        <f t="shared" si="20"/>
        <v>木</v>
      </c>
      <c r="M104" s="10" t="str">
        <f t="shared" si="20"/>
        <v>金</v>
      </c>
      <c r="N104" s="10" t="str">
        <f t="shared" si="20"/>
        <v>土</v>
      </c>
      <c r="O104" s="10" t="str">
        <f t="shared" si="20"/>
        <v>日</v>
      </c>
      <c r="P104" s="10" t="str">
        <f t="shared" si="20"/>
        <v>月</v>
      </c>
      <c r="Q104" s="10" t="str">
        <f t="shared" si="20"/>
        <v>火</v>
      </c>
      <c r="R104" s="10" t="str">
        <f t="shared" si="20"/>
        <v>水</v>
      </c>
      <c r="S104" s="10" t="str">
        <f t="shared" si="20"/>
        <v>木</v>
      </c>
      <c r="T104" s="10" t="str">
        <f t="shared" si="20"/>
        <v>金</v>
      </c>
      <c r="U104" s="10" t="str">
        <f t="shared" si="20"/>
        <v>土</v>
      </c>
      <c r="V104" s="10" t="str">
        <f t="shared" si="20"/>
        <v>日</v>
      </c>
      <c r="W104" s="10" t="str">
        <f t="shared" si="20"/>
        <v>月</v>
      </c>
      <c r="X104" s="10" t="str">
        <f t="shared" si="20"/>
        <v>火</v>
      </c>
      <c r="Y104" s="10" t="str">
        <f t="shared" si="20"/>
        <v>水</v>
      </c>
      <c r="Z104" s="10" t="str">
        <f t="shared" si="20"/>
        <v>木</v>
      </c>
      <c r="AA104" s="10" t="str">
        <f t="shared" si="20"/>
        <v>金</v>
      </c>
      <c r="AB104" s="10" t="str">
        <f t="shared" si="20"/>
        <v>土</v>
      </c>
      <c r="AC104" s="10" t="str">
        <f t="shared" si="20"/>
        <v>日</v>
      </c>
      <c r="AD104" s="10" t="str">
        <f t="shared" si="20"/>
        <v>月</v>
      </c>
      <c r="AE104" s="10" t="str">
        <f t="shared" si="20"/>
        <v>火</v>
      </c>
      <c r="AF104" s="10" t="str">
        <f t="shared" si="20"/>
        <v>水</v>
      </c>
      <c r="AG104" s="10" t="str">
        <f t="shared" si="20"/>
        <v>木</v>
      </c>
      <c r="AH104" s="10" t="str">
        <f t="shared" si="20"/>
        <v>金</v>
      </c>
      <c r="AJ104" s="56" t="s">
        <v>1</v>
      </c>
      <c r="AK104" s="56"/>
      <c r="AL104" s="5">
        <f>COUNT(D103:AH103)</f>
        <v>31</v>
      </c>
      <c r="AM104" s="19" t="s">
        <v>0</v>
      </c>
      <c r="AN104" s="18"/>
    </row>
    <row r="105" spans="3:40" hidden="1" outlineLevel="1" x14ac:dyDescent="0.45">
      <c r="C105" s="29" t="s">
        <v>20</v>
      </c>
      <c r="D105" s="30" t="str">
        <f>IF(D106="",D104,"")</f>
        <v>水</v>
      </c>
      <c r="E105" s="30" t="str">
        <f t="shared" ref="E105:AH105" si="21">IF(E106="",E104,"")</f>
        <v>木</v>
      </c>
      <c r="F105" s="30" t="str">
        <f t="shared" si="21"/>
        <v>金</v>
      </c>
      <c r="G105" s="30" t="str">
        <f t="shared" si="21"/>
        <v>土</v>
      </c>
      <c r="H105" s="30" t="str">
        <f t="shared" si="21"/>
        <v>日</v>
      </c>
      <c r="I105" s="30" t="str">
        <f t="shared" si="21"/>
        <v>月</v>
      </c>
      <c r="J105" s="30" t="str">
        <f t="shared" si="21"/>
        <v>火</v>
      </c>
      <c r="K105" s="30" t="str">
        <f t="shared" si="21"/>
        <v>水</v>
      </c>
      <c r="L105" s="30" t="str">
        <f t="shared" si="21"/>
        <v>木</v>
      </c>
      <c r="M105" s="30" t="str">
        <f t="shared" si="21"/>
        <v>金</v>
      </c>
      <c r="N105" s="30" t="str">
        <f t="shared" si="21"/>
        <v>土</v>
      </c>
      <c r="O105" s="30" t="str">
        <f t="shared" si="21"/>
        <v>日</v>
      </c>
      <c r="P105" s="30" t="str">
        <f t="shared" si="21"/>
        <v>月</v>
      </c>
      <c r="Q105" s="30" t="str">
        <f t="shared" si="21"/>
        <v>火</v>
      </c>
      <c r="R105" s="30" t="str">
        <f t="shared" si="21"/>
        <v>水</v>
      </c>
      <c r="S105" s="30" t="str">
        <f t="shared" si="21"/>
        <v>木</v>
      </c>
      <c r="T105" s="30" t="str">
        <f t="shared" si="21"/>
        <v>金</v>
      </c>
      <c r="U105" s="30" t="str">
        <f t="shared" si="21"/>
        <v>土</v>
      </c>
      <c r="V105" s="30" t="str">
        <f t="shared" si="21"/>
        <v>日</v>
      </c>
      <c r="W105" s="30" t="str">
        <f t="shared" si="21"/>
        <v>月</v>
      </c>
      <c r="X105" s="30" t="str">
        <f t="shared" si="21"/>
        <v>火</v>
      </c>
      <c r="Y105" s="30" t="str">
        <f t="shared" si="21"/>
        <v>水</v>
      </c>
      <c r="Z105" s="30" t="str">
        <f t="shared" si="21"/>
        <v>木</v>
      </c>
      <c r="AA105" s="30" t="str">
        <f t="shared" si="21"/>
        <v>金</v>
      </c>
      <c r="AB105" s="30" t="str">
        <f t="shared" si="21"/>
        <v>土</v>
      </c>
      <c r="AC105" s="30" t="str">
        <f t="shared" si="21"/>
        <v>日</v>
      </c>
      <c r="AD105" s="30" t="str">
        <f t="shared" si="21"/>
        <v>月</v>
      </c>
      <c r="AE105" s="30" t="str">
        <f t="shared" si="21"/>
        <v>火</v>
      </c>
      <c r="AF105" s="30" t="str">
        <f t="shared" si="21"/>
        <v>水</v>
      </c>
      <c r="AG105" s="30" t="str">
        <f t="shared" si="21"/>
        <v>木</v>
      </c>
      <c r="AH105" s="30" t="str">
        <f t="shared" si="21"/>
        <v>金</v>
      </c>
      <c r="AJ105" s="26"/>
      <c r="AK105" s="26"/>
      <c r="AL105" s="5"/>
      <c r="AM105" s="27"/>
      <c r="AN105" s="28"/>
    </row>
    <row r="106" spans="3:40" ht="15" customHeight="1" collapsed="1" x14ac:dyDescent="0.45">
      <c r="C106" s="57" t="s">
        <v>8</v>
      </c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J106" s="70" t="s">
        <v>8</v>
      </c>
      <c r="AK106" s="70"/>
      <c r="AL106" s="5">
        <f>COUNTA(D106:AH107)</f>
        <v>0</v>
      </c>
      <c r="AM106" s="19" t="s">
        <v>0</v>
      </c>
      <c r="AN106" s="18"/>
    </row>
    <row r="107" spans="3:40" ht="15" customHeight="1" x14ac:dyDescent="0.45">
      <c r="C107" s="58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J107" s="70" t="s">
        <v>3</v>
      </c>
      <c r="AK107" s="1" t="s">
        <v>7</v>
      </c>
      <c r="AL107" s="5">
        <f>COUNTA(D108:AH109)</f>
        <v>0</v>
      </c>
      <c r="AM107" s="19" t="s">
        <v>0</v>
      </c>
      <c r="AN107" s="18"/>
    </row>
    <row r="108" spans="3:40" ht="15" customHeight="1" x14ac:dyDescent="0.45">
      <c r="C108" s="57" t="s">
        <v>3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J108" s="70"/>
      <c r="AK108" s="1" t="s">
        <v>13</v>
      </c>
      <c r="AL108" s="6">
        <f>AL107/(AL104-AL106)*100</f>
        <v>0</v>
      </c>
      <c r="AM108" s="8" t="s">
        <v>14</v>
      </c>
      <c r="AN108" s="18" t="str">
        <f>IF(AL108&gt;=28.5,"OK","NG")</f>
        <v>NG</v>
      </c>
    </row>
    <row r="109" spans="3:40" ht="15" customHeight="1" x14ac:dyDescent="0.45">
      <c r="C109" s="58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J109" s="70" t="s">
        <v>4</v>
      </c>
      <c r="AK109" s="1" t="s">
        <v>7</v>
      </c>
      <c r="AL109" s="5">
        <f>COUNTA(D110:AH111)</f>
        <v>0</v>
      </c>
      <c r="AM109" s="19" t="s">
        <v>0</v>
      </c>
      <c r="AN109" s="18"/>
    </row>
    <row r="110" spans="3:40" ht="15" customHeight="1" x14ac:dyDescent="0.45">
      <c r="C110" s="71" t="s">
        <v>4</v>
      </c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8"/>
      <c r="AD110" s="68"/>
      <c r="AE110" s="63"/>
      <c r="AF110" s="63"/>
      <c r="AG110" s="63"/>
      <c r="AH110" s="63"/>
      <c r="AJ110" s="70"/>
      <c r="AK110" s="1" t="s">
        <v>13</v>
      </c>
      <c r="AL110" s="6">
        <f>AL109/(AL104-AL106)*100</f>
        <v>0</v>
      </c>
      <c r="AM110" s="8" t="s">
        <v>14</v>
      </c>
      <c r="AN110" s="18" t="str">
        <f>IF(AL110&gt;=28.5,"OK","NG")</f>
        <v>NG</v>
      </c>
    </row>
    <row r="111" spans="3:40" ht="15" customHeight="1" x14ac:dyDescent="0.45">
      <c r="C111" s="71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9"/>
      <c r="AD111" s="69"/>
      <c r="AE111" s="63"/>
      <c r="AF111" s="63"/>
      <c r="AG111" s="63"/>
      <c r="AH111" s="63"/>
      <c r="AJ111" s="71" t="s">
        <v>25</v>
      </c>
      <c r="AK111" s="71"/>
      <c r="AL111" s="71"/>
      <c r="AM111" s="71"/>
      <c r="AN111" s="28" t="str">
        <f>IF(COUNTIF(D110:AH111,"休")&gt;=COUNTIF(D105:AH105,"土")+COUNTIF(D105:AH105,"日"),"OK","NG")</f>
        <v>NG</v>
      </c>
    </row>
    <row r="113" spans="3:40" x14ac:dyDescent="0.45">
      <c r="C113" s="12">
        <v>2</v>
      </c>
      <c r="D113" s="18">
        <v>1</v>
      </c>
      <c r="E113" s="18">
        <v>2</v>
      </c>
      <c r="F113" s="18">
        <v>3</v>
      </c>
      <c r="G113" s="18">
        <v>4</v>
      </c>
      <c r="H113" s="18">
        <v>5</v>
      </c>
      <c r="I113" s="18">
        <v>6</v>
      </c>
      <c r="J113" s="18">
        <v>7</v>
      </c>
      <c r="K113" s="18">
        <v>8</v>
      </c>
      <c r="L113" s="18">
        <v>9</v>
      </c>
      <c r="M113" s="18">
        <v>10</v>
      </c>
      <c r="N113" s="18">
        <v>11</v>
      </c>
      <c r="O113" s="18">
        <v>12</v>
      </c>
      <c r="P113" s="18">
        <v>13</v>
      </c>
      <c r="Q113" s="18">
        <v>14</v>
      </c>
      <c r="R113" s="18">
        <v>15</v>
      </c>
      <c r="S113" s="18">
        <v>16</v>
      </c>
      <c r="T113" s="18">
        <v>17</v>
      </c>
      <c r="U113" s="18">
        <v>18</v>
      </c>
      <c r="V113" s="18">
        <v>19</v>
      </c>
      <c r="W113" s="18">
        <v>20</v>
      </c>
      <c r="X113" s="18">
        <v>21</v>
      </c>
      <c r="Y113" s="18">
        <v>22</v>
      </c>
      <c r="Z113" s="18">
        <v>23</v>
      </c>
      <c r="AA113" s="18">
        <v>24</v>
      </c>
      <c r="AB113" s="18">
        <v>25</v>
      </c>
      <c r="AC113" s="18">
        <v>26</v>
      </c>
      <c r="AD113" s="18">
        <v>27</v>
      </c>
      <c r="AE113" s="18">
        <v>28</v>
      </c>
      <c r="AF113" s="22" t="str">
        <f>IF(MOD(D9,4)=1,29,"")</f>
        <v/>
      </c>
      <c r="AJ113" s="53">
        <f>C113</f>
        <v>2</v>
      </c>
      <c r="AK113" s="54"/>
      <c r="AL113" s="54"/>
      <c r="AM113" s="55"/>
      <c r="AN113" s="18" t="s">
        <v>2</v>
      </c>
    </row>
    <row r="114" spans="3:40" x14ac:dyDescent="0.45">
      <c r="C114" s="18" t="s">
        <v>5</v>
      </c>
      <c r="D114" s="10" t="str">
        <f t="shared" ref="D114:AE114" si="22">TEXT(DATE($D$9+118+1,$C$113,D113),"aaa")</f>
        <v>土</v>
      </c>
      <c r="E114" s="10" t="str">
        <f t="shared" si="22"/>
        <v>日</v>
      </c>
      <c r="F114" s="10" t="str">
        <f t="shared" si="22"/>
        <v>月</v>
      </c>
      <c r="G114" s="10" t="str">
        <f t="shared" si="22"/>
        <v>火</v>
      </c>
      <c r="H114" s="10" t="str">
        <f t="shared" si="22"/>
        <v>水</v>
      </c>
      <c r="I114" s="10" t="str">
        <f t="shared" si="22"/>
        <v>木</v>
      </c>
      <c r="J114" s="10" t="str">
        <f t="shared" si="22"/>
        <v>金</v>
      </c>
      <c r="K114" s="10" t="str">
        <f t="shared" si="22"/>
        <v>土</v>
      </c>
      <c r="L114" s="10" t="str">
        <f t="shared" si="22"/>
        <v>日</v>
      </c>
      <c r="M114" s="10" t="str">
        <f t="shared" si="22"/>
        <v>月</v>
      </c>
      <c r="N114" s="10" t="str">
        <f t="shared" si="22"/>
        <v>火</v>
      </c>
      <c r="O114" s="10" t="str">
        <f t="shared" si="22"/>
        <v>水</v>
      </c>
      <c r="P114" s="10" t="str">
        <f t="shared" si="22"/>
        <v>木</v>
      </c>
      <c r="Q114" s="10" t="str">
        <f t="shared" si="22"/>
        <v>金</v>
      </c>
      <c r="R114" s="10" t="str">
        <f t="shared" si="22"/>
        <v>土</v>
      </c>
      <c r="S114" s="10" t="str">
        <f t="shared" si="22"/>
        <v>日</v>
      </c>
      <c r="T114" s="10" t="str">
        <f t="shared" si="22"/>
        <v>月</v>
      </c>
      <c r="U114" s="10" t="str">
        <f t="shared" si="22"/>
        <v>火</v>
      </c>
      <c r="V114" s="10" t="str">
        <f t="shared" si="22"/>
        <v>水</v>
      </c>
      <c r="W114" s="10" t="str">
        <f t="shared" si="22"/>
        <v>木</v>
      </c>
      <c r="X114" s="10" t="str">
        <f t="shared" si="22"/>
        <v>金</v>
      </c>
      <c r="Y114" s="10" t="str">
        <f t="shared" si="22"/>
        <v>土</v>
      </c>
      <c r="Z114" s="10" t="str">
        <f t="shared" si="22"/>
        <v>日</v>
      </c>
      <c r="AA114" s="10" t="str">
        <f t="shared" si="22"/>
        <v>月</v>
      </c>
      <c r="AB114" s="10" t="str">
        <f t="shared" si="22"/>
        <v>火</v>
      </c>
      <c r="AC114" s="10" t="str">
        <f t="shared" si="22"/>
        <v>水</v>
      </c>
      <c r="AD114" s="10" t="str">
        <f t="shared" si="22"/>
        <v>木</v>
      </c>
      <c r="AE114" s="10" t="str">
        <f t="shared" si="22"/>
        <v>金</v>
      </c>
      <c r="AF114" s="10" t="str">
        <f>IF(MOD(D9,4)=1,TEXT(DATE($D$9+118+1,$C$113,AF113),"aaa"),"")</f>
        <v/>
      </c>
      <c r="AJ114" s="56" t="s">
        <v>1</v>
      </c>
      <c r="AK114" s="56"/>
      <c r="AL114" s="5">
        <f>COUNT(D113:AH113)</f>
        <v>28</v>
      </c>
      <c r="AM114" s="19" t="s">
        <v>0</v>
      </c>
      <c r="AN114" s="18"/>
    </row>
    <row r="115" spans="3:40" hidden="1" outlineLevel="1" x14ac:dyDescent="0.45">
      <c r="C115" s="29" t="s">
        <v>20</v>
      </c>
      <c r="D115" s="30" t="str">
        <f>IF(D116="",D114,"")</f>
        <v>土</v>
      </c>
      <c r="E115" s="30" t="str">
        <f t="shared" ref="E115:AF115" si="23">IF(E116="",E114,"")</f>
        <v>日</v>
      </c>
      <c r="F115" s="30" t="str">
        <f t="shared" si="23"/>
        <v>月</v>
      </c>
      <c r="G115" s="30" t="str">
        <f t="shared" si="23"/>
        <v>火</v>
      </c>
      <c r="H115" s="30" t="str">
        <f t="shared" si="23"/>
        <v>水</v>
      </c>
      <c r="I115" s="30" t="str">
        <f t="shared" si="23"/>
        <v>木</v>
      </c>
      <c r="J115" s="30" t="str">
        <f t="shared" si="23"/>
        <v>金</v>
      </c>
      <c r="K115" s="30" t="str">
        <f t="shared" si="23"/>
        <v>土</v>
      </c>
      <c r="L115" s="30" t="str">
        <f t="shared" si="23"/>
        <v>日</v>
      </c>
      <c r="M115" s="30" t="str">
        <f t="shared" si="23"/>
        <v>月</v>
      </c>
      <c r="N115" s="30" t="str">
        <f t="shared" si="23"/>
        <v>火</v>
      </c>
      <c r="O115" s="30" t="str">
        <f t="shared" si="23"/>
        <v>水</v>
      </c>
      <c r="P115" s="30" t="str">
        <f t="shared" si="23"/>
        <v>木</v>
      </c>
      <c r="Q115" s="30" t="str">
        <f t="shared" si="23"/>
        <v>金</v>
      </c>
      <c r="R115" s="30" t="str">
        <f t="shared" si="23"/>
        <v>土</v>
      </c>
      <c r="S115" s="30" t="str">
        <f t="shared" si="23"/>
        <v>日</v>
      </c>
      <c r="T115" s="30" t="str">
        <f t="shared" si="23"/>
        <v>月</v>
      </c>
      <c r="U115" s="30" t="str">
        <f t="shared" si="23"/>
        <v>火</v>
      </c>
      <c r="V115" s="30" t="str">
        <f t="shared" si="23"/>
        <v>水</v>
      </c>
      <c r="W115" s="30" t="str">
        <f t="shared" si="23"/>
        <v>木</v>
      </c>
      <c r="X115" s="30" t="str">
        <f t="shared" si="23"/>
        <v>金</v>
      </c>
      <c r="Y115" s="30" t="str">
        <f t="shared" si="23"/>
        <v>土</v>
      </c>
      <c r="Z115" s="30" t="str">
        <f t="shared" si="23"/>
        <v>日</v>
      </c>
      <c r="AA115" s="30" t="str">
        <f t="shared" si="23"/>
        <v>月</v>
      </c>
      <c r="AB115" s="30" t="str">
        <f t="shared" si="23"/>
        <v>火</v>
      </c>
      <c r="AC115" s="30" t="str">
        <f t="shared" si="23"/>
        <v>水</v>
      </c>
      <c r="AD115" s="30" t="str">
        <f t="shared" si="23"/>
        <v>木</v>
      </c>
      <c r="AE115" s="30" t="str">
        <f t="shared" si="23"/>
        <v>金</v>
      </c>
      <c r="AF115" s="30" t="str">
        <f t="shared" si="23"/>
        <v/>
      </c>
      <c r="AG115" s="35"/>
      <c r="AJ115" s="26"/>
      <c r="AK115" s="26"/>
      <c r="AL115" s="5"/>
      <c r="AM115" s="27"/>
      <c r="AN115" s="28"/>
    </row>
    <row r="116" spans="3:40" ht="15" customHeight="1" collapsed="1" x14ac:dyDescent="0.45">
      <c r="C116" s="57" t="s">
        <v>8</v>
      </c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J116" s="70" t="s">
        <v>8</v>
      </c>
      <c r="AK116" s="70"/>
      <c r="AL116" s="5">
        <f>COUNTA(D116:AH117)</f>
        <v>0</v>
      </c>
      <c r="AM116" s="19" t="s">
        <v>0</v>
      </c>
      <c r="AN116" s="18"/>
    </row>
    <row r="117" spans="3:40" ht="15" customHeight="1" x14ac:dyDescent="0.45">
      <c r="C117" s="58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J117" s="70" t="s">
        <v>3</v>
      </c>
      <c r="AK117" s="1" t="s">
        <v>7</v>
      </c>
      <c r="AL117" s="5">
        <f>COUNTA(D118:AH119)</f>
        <v>0</v>
      </c>
      <c r="AM117" s="19" t="s">
        <v>0</v>
      </c>
      <c r="AN117" s="18"/>
    </row>
    <row r="118" spans="3:40" ht="15" customHeight="1" x14ac:dyDescent="0.45">
      <c r="C118" s="57" t="s">
        <v>3</v>
      </c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J118" s="70"/>
      <c r="AK118" s="1" t="s">
        <v>13</v>
      </c>
      <c r="AL118" s="6">
        <f>AL117/(AL114-AL116)*100</f>
        <v>0</v>
      </c>
      <c r="AM118" s="8" t="s">
        <v>14</v>
      </c>
      <c r="AN118" s="18" t="str">
        <f>IF(AL118&gt;=28.5,"OK","NG")</f>
        <v>NG</v>
      </c>
    </row>
    <row r="119" spans="3:40" ht="15" customHeight="1" x14ac:dyDescent="0.45">
      <c r="C119" s="58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J119" s="70" t="s">
        <v>4</v>
      </c>
      <c r="AK119" s="1" t="s">
        <v>7</v>
      </c>
      <c r="AL119" s="5">
        <f>COUNTA(D120:AH121)</f>
        <v>0</v>
      </c>
      <c r="AM119" s="19" t="s">
        <v>0</v>
      </c>
      <c r="AN119" s="18"/>
    </row>
    <row r="120" spans="3:40" ht="15" customHeight="1" x14ac:dyDescent="0.45">
      <c r="C120" s="71" t="s">
        <v>4</v>
      </c>
      <c r="D120" s="68"/>
      <c r="E120" s="68"/>
      <c r="F120" s="63"/>
      <c r="G120" s="63"/>
      <c r="H120" s="63"/>
      <c r="I120" s="63"/>
      <c r="J120" s="63"/>
      <c r="K120" s="68"/>
      <c r="L120" s="68"/>
      <c r="M120" s="63"/>
      <c r="N120" s="63"/>
      <c r="O120" s="63"/>
      <c r="P120" s="63"/>
      <c r="Q120" s="63"/>
      <c r="R120" s="68"/>
      <c r="S120" s="68"/>
      <c r="T120" s="63"/>
      <c r="U120" s="63"/>
      <c r="V120" s="63"/>
      <c r="W120" s="63"/>
      <c r="X120" s="63"/>
      <c r="Y120" s="68"/>
      <c r="Z120" s="68"/>
      <c r="AA120" s="63"/>
      <c r="AB120" s="63"/>
      <c r="AC120" s="68"/>
      <c r="AD120" s="68"/>
      <c r="AE120" s="63"/>
      <c r="AF120" s="68"/>
      <c r="AJ120" s="70"/>
      <c r="AK120" s="1" t="s">
        <v>13</v>
      </c>
      <c r="AL120" s="6">
        <f>AL119/(AL114-AL116)*100</f>
        <v>0</v>
      </c>
      <c r="AM120" s="8" t="s">
        <v>14</v>
      </c>
      <c r="AN120" s="18" t="str">
        <f>IF(AL120&gt;=28.5,"OK","NG")</f>
        <v>NG</v>
      </c>
    </row>
    <row r="121" spans="3:40" ht="15" customHeight="1" x14ac:dyDescent="0.45">
      <c r="C121" s="71"/>
      <c r="D121" s="69"/>
      <c r="E121" s="69"/>
      <c r="F121" s="63"/>
      <c r="G121" s="63"/>
      <c r="H121" s="63"/>
      <c r="I121" s="63"/>
      <c r="J121" s="63"/>
      <c r="K121" s="69"/>
      <c r="L121" s="69"/>
      <c r="M121" s="63"/>
      <c r="N121" s="63"/>
      <c r="O121" s="63"/>
      <c r="P121" s="63"/>
      <c r="Q121" s="63"/>
      <c r="R121" s="69"/>
      <c r="S121" s="69"/>
      <c r="T121" s="63"/>
      <c r="U121" s="63"/>
      <c r="V121" s="63"/>
      <c r="W121" s="63"/>
      <c r="X121" s="63"/>
      <c r="Y121" s="69"/>
      <c r="Z121" s="69"/>
      <c r="AA121" s="63"/>
      <c r="AB121" s="63"/>
      <c r="AC121" s="69"/>
      <c r="AD121" s="69"/>
      <c r="AE121" s="63"/>
      <c r="AF121" s="69"/>
      <c r="AJ121" s="71" t="s">
        <v>25</v>
      </c>
      <c r="AK121" s="71"/>
      <c r="AL121" s="71"/>
      <c r="AM121" s="71"/>
      <c r="AN121" s="28" t="str">
        <f>IF(COUNTIF(D120:AH121,"休")&gt;=COUNTIF(D115:AH115,"土")+COUNTIF(D115:AH115,"日"),"OK","NG")</f>
        <v>NG</v>
      </c>
    </row>
    <row r="123" spans="3:40" x14ac:dyDescent="0.45">
      <c r="C123" s="12">
        <v>3</v>
      </c>
      <c r="D123" s="18">
        <v>1</v>
      </c>
      <c r="E123" s="18">
        <v>2</v>
      </c>
      <c r="F123" s="18">
        <v>3</v>
      </c>
      <c r="G123" s="18">
        <v>4</v>
      </c>
      <c r="H123" s="18">
        <v>5</v>
      </c>
      <c r="I123" s="18">
        <v>6</v>
      </c>
      <c r="J123" s="18">
        <v>7</v>
      </c>
      <c r="K123" s="18">
        <v>8</v>
      </c>
      <c r="L123" s="18">
        <v>9</v>
      </c>
      <c r="M123" s="18">
        <v>10</v>
      </c>
      <c r="N123" s="18">
        <v>11</v>
      </c>
      <c r="O123" s="18">
        <v>12</v>
      </c>
      <c r="P123" s="18">
        <v>13</v>
      </c>
      <c r="Q123" s="18">
        <v>14</v>
      </c>
      <c r="R123" s="18">
        <v>15</v>
      </c>
      <c r="S123" s="18">
        <v>16</v>
      </c>
      <c r="T123" s="18">
        <v>17</v>
      </c>
      <c r="U123" s="18">
        <v>18</v>
      </c>
      <c r="V123" s="18">
        <v>19</v>
      </c>
      <c r="W123" s="18">
        <v>20</v>
      </c>
      <c r="X123" s="18">
        <v>21</v>
      </c>
      <c r="Y123" s="18">
        <v>22</v>
      </c>
      <c r="Z123" s="18">
        <v>23</v>
      </c>
      <c r="AA123" s="18">
        <v>24</v>
      </c>
      <c r="AB123" s="18">
        <v>25</v>
      </c>
      <c r="AC123" s="18">
        <v>26</v>
      </c>
      <c r="AD123" s="18">
        <v>27</v>
      </c>
      <c r="AE123" s="18">
        <v>28</v>
      </c>
      <c r="AF123" s="18">
        <v>29</v>
      </c>
      <c r="AG123" s="18">
        <v>30</v>
      </c>
      <c r="AH123" s="18">
        <v>31</v>
      </c>
      <c r="AJ123" s="53">
        <f>C123</f>
        <v>3</v>
      </c>
      <c r="AK123" s="54"/>
      <c r="AL123" s="54"/>
      <c r="AM123" s="55"/>
      <c r="AN123" s="18" t="s">
        <v>2</v>
      </c>
    </row>
    <row r="124" spans="3:40" x14ac:dyDescent="0.45">
      <c r="C124" s="18" t="s">
        <v>5</v>
      </c>
      <c r="D124" s="10" t="str">
        <f t="shared" ref="D124:AH124" si="24">TEXT(DATE($D$9+118+1,$C$123,D123),"aaa")</f>
        <v>土</v>
      </c>
      <c r="E124" s="10" t="str">
        <f t="shared" si="24"/>
        <v>日</v>
      </c>
      <c r="F124" s="10" t="str">
        <f t="shared" si="24"/>
        <v>月</v>
      </c>
      <c r="G124" s="10" t="str">
        <f t="shared" si="24"/>
        <v>火</v>
      </c>
      <c r="H124" s="10" t="str">
        <f t="shared" si="24"/>
        <v>水</v>
      </c>
      <c r="I124" s="10" t="str">
        <f t="shared" si="24"/>
        <v>木</v>
      </c>
      <c r="J124" s="10" t="str">
        <f t="shared" si="24"/>
        <v>金</v>
      </c>
      <c r="K124" s="10" t="str">
        <f t="shared" si="24"/>
        <v>土</v>
      </c>
      <c r="L124" s="10" t="str">
        <f t="shared" si="24"/>
        <v>日</v>
      </c>
      <c r="M124" s="10" t="str">
        <f t="shared" si="24"/>
        <v>月</v>
      </c>
      <c r="N124" s="10" t="str">
        <f t="shared" si="24"/>
        <v>火</v>
      </c>
      <c r="O124" s="10" t="str">
        <f t="shared" si="24"/>
        <v>水</v>
      </c>
      <c r="P124" s="10" t="str">
        <f t="shared" si="24"/>
        <v>木</v>
      </c>
      <c r="Q124" s="10" t="str">
        <f t="shared" si="24"/>
        <v>金</v>
      </c>
      <c r="R124" s="10" t="str">
        <f t="shared" si="24"/>
        <v>土</v>
      </c>
      <c r="S124" s="10" t="str">
        <f t="shared" si="24"/>
        <v>日</v>
      </c>
      <c r="T124" s="10" t="str">
        <f t="shared" si="24"/>
        <v>月</v>
      </c>
      <c r="U124" s="10" t="str">
        <f t="shared" si="24"/>
        <v>火</v>
      </c>
      <c r="V124" s="10" t="str">
        <f t="shared" si="24"/>
        <v>水</v>
      </c>
      <c r="W124" s="10" t="str">
        <f t="shared" si="24"/>
        <v>木</v>
      </c>
      <c r="X124" s="10" t="str">
        <f t="shared" si="24"/>
        <v>金</v>
      </c>
      <c r="Y124" s="10" t="str">
        <f t="shared" si="24"/>
        <v>土</v>
      </c>
      <c r="Z124" s="10" t="str">
        <f t="shared" si="24"/>
        <v>日</v>
      </c>
      <c r="AA124" s="10" t="str">
        <f t="shared" si="24"/>
        <v>月</v>
      </c>
      <c r="AB124" s="10" t="str">
        <f t="shared" si="24"/>
        <v>火</v>
      </c>
      <c r="AC124" s="10" t="str">
        <f t="shared" si="24"/>
        <v>水</v>
      </c>
      <c r="AD124" s="10" t="str">
        <f t="shared" si="24"/>
        <v>木</v>
      </c>
      <c r="AE124" s="10" t="str">
        <f t="shared" si="24"/>
        <v>金</v>
      </c>
      <c r="AF124" s="10" t="str">
        <f t="shared" si="24"/>
        <v>土</v>
      </c>
      <c r="AG124" s="10" t="str">
        <f t="shared" si="24"/>
        <v>日</v>
      </c>
      <c r="AH124" s="10" t="str">
        <f t="shared" si="24"/>
        <v>月</v>
      </c>
      <c r="AJ124" s="56" t="s">
        <v>1</v>
      </c>
      <c r="AK124" s="56"/>
      <c r="AL124" s="5">
        <f>COUNT(D123:AH123)</f>
        <v>31</v>
      </c>
      <c r="AM124" s="19" t="s">
        <v>0</v>
      </c>
      <c r="AN124" s="18"/>
    </row>
    <row r="125" spans="3:40" hidden="1" outlineLevel="1" x14ac:dyDescent="0.45">
      <c r="C125" s="29" t="s">
        <v>20</v>
      </c>
      <c r="D125" s="30" t="str">
        <f>IF(D126="",D124,"")</f>
        <v>土</v>
      </c>
      <c r="E125" s="30" t="str">
        <f t="shared" ref="E125:AH125" si="25">IF(E126="",E124,"")</f>
        <v>日</v>
      </c>
      <c r="F125" s="30" t="str">
        <f t="shared" si="25"/>
        <v>月</v>
      </c>
      <c r="G125" s="30" t="str">
        <f t="shared" si="25"/>
        <v>火</v>
      </c>
      <c r="H125" s="30" t="str">
        <f t="shared" si="25"/>
        <v>水</v>
      </c>
      <c r="I125" s="30" t="str">
        <f t="shared" si="25"/>
        <v>木</v>
      </c>
      <c r="J125" s="30" t="str">
        <f t="shared" si="25"/>
        <v>金</v>
      </c>
      <c r="K125" s="30" t="str">
        <f t="shared" si="25"/>
        <v>土</v>
      </c>
      <c r="L125" s="30" t="str">
        <f t="shared" si="25"/>
        <v>日</v>
      </c>
      <c r="M125" s="30" t="str">
        <f t="shared" si="25"/>
        <v>月</v>
      </c>
      <c r="N125" s="30" t="str">
        <f t="shared" si="25"/>
        <v>火</v>
      </c>
      <c r="O125" s="30" t="str">
        <f t="shared" si="25"/>
        <v>水</v>
      </c>
      <c r="P125" s="30" t="str">
        <f t="shared" si="25"/>
        <v>木</v>
      </c>
      <c r="Q125" s="30" t="str">
        <f t="shared" si="25"/>
        <v>金</v>
      </c>
      <c r="R125" s="30" t="str">
        <f t="shared" si="25"/>
        <v>土</v>
      </c>
      <c r="S125" s="30" t="str">
        <f t="shared" si="25"/>
        <v>日</v>
      </c>
      <c r="T125" s="30" t="str">
        <f t="shared" si="25"/>
        <v>月</v>
      </c>
      <c r="U125" s="30" t="str">
        <f t="shared" si="25"/>
        <v>火</v>
      </c>
      <c r="V125" s="30" t="str">
        <f t="shared" si="25"/>
        <v>水</v>
      </c>
      <c r="W125" s="30" t="str">
        <f t="shared" si="25"/>
        <v>木</v>
      </c>
      <c r="X125" s="30" t="str">
        <f t="shared" si="25"/>
        <v>金</v>
      </c>
      <c r="Y125" s="30" t="str">
        <f t="shared" si="25"/>
        <v>土</v>
      </c>
      <c r="Z125" s="30" t="str">
        <f t="shared" si="25"/>
        <v>日</v>
      </c>
      <c r="AA125" s="30" t="str">
        <f t="shared" si="25"/>
        <v>月</v>
      </c>
      <c r="AB125" s="30" t="str">
        <f t="shared" si="25"/>
        <v>火</v>
      </c>
      <c r="AC125" s="30" t="str">
        <f t="shared" si="25"/>
        <v>水</v>
      </c>
      <c r="AD125" s="30" t="str">
        <f t="shared" si="25"/>
        <v>木</v>
      </c>
      <c r="AE125" s="30" t="str">
        <f t="shared" si="25"/>
        <v>金</v>
      </c>
      <c r="AF125" s="30" t="str">
        <f t="shared" si="25"/>
        <v>土</v>
      </c>
      <c r="AG125" s="30" t="str">
        <f t="shared" si="25"/>
        <v>日</v>
      </c>
      <c r="AH125" s="30" t="str">
        <f t="shared" si="25"/>
        <v>月</v>
      </c>
      <c r="AJ125" s="26"/>
      <c r="AK125" s="26"/>
      <c r="AL125" s="5"/>
      <c r="AM125" s="27"/>
      <c r="AN125" s="28"/>
    </row>
    <row r="126" spans="3:40" ht="15" customHeight="1" collapsed="1" x14ac:dyDescent="0.45">
      <c r="C126" s="57" t="s">
        <v>8</v>
      </c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J126" s="70" t="s">
        <v>8</v>
      </c>
      <c r="AK126" s="70"/>
      <c r="AL126" s="5">
        <f>COUNTA(D126:AH127)</f>
        <v>0</v>
      </c>
      <c r="AM126" s="19" t="s">
        <v>0</v>
      </c>
      <c r="AN126" s="18"/>
    </row>
    <row r="127" spans="3:40" ht="15" customHeight="1" x14ac:dyDescent="0.45">
      <c r="C127" s="58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J127" s="70" t="s">
        <v>3</v>
      </c>
      <c r="AK127" s="1" t="s">
        <v>7</v>
      </c>
      <c r="AL127" s="5">
        <f>COUNTA(D128:AH129)</f>
        <v>0</v>
      </c>
      <c r="AM127" s="19" t="s">
        <v>0</v>
      </c>
      <c r="AN127" s="18"/>
    </row>
    <row r="128" spans="3:40" ht="15" customHeight="1" x14ac:dyDescent="0.45">
      <c r="C128" s="57" t="s">
        <v>3</v>
      </c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J128" s="70"/>
      <c r="AK128" s="1" t="s">
        <v>13</v>
      </c>
      <c r="AL128" s="6">
        <f>AL127/(AL124-AL126)*100</f>
        <v>0</v>
      </c>
      <c r="AM128" s="8" t="s">
        <v>14</v>
      </c>
      <c r="AN128" s="18" t="str">
        <f>IF(AL128&gt;=28.5,"OK","NG")</f>
        <v>NG</v>
      </c>
    </row>
    <row r="129" spans="3:40" ht="15" customHeight="1" x14ac:dyDescent="0.45">
      <c r="C129" s="58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J129" s="70" t="s">
        <v>4</v>
      </c>
      <c r="AK129" s="1" t="s">
        <v>7</v>
      </c>
      <c r="AL129" s="5">
        <f>COUNTA(D130:AH131)</f>
        <v>0</v>
      </c>
      <c r="AM129" s="19" t="s">
        <v>0</v>
      </c>
      <c r="AN129" s="18"/>
    </row>
    <row r="130" spans="3:40" ht="15" customHeight="1" x14ac:dyDescent="0.45">
      <c r="C130" s="71" t="s">
        <v>4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8"/>
      <c r="AD130" s="68"/>
      <c r="AE130" s="63"/>
      <c r="AF130" s="63"/>
      <c r="AG130" s="63"/>
      <c r="AH130" s="63"/>
      <c r="AJ130" s="70"/>
      <c r="AK130" s="1" t="s">
        <v>13</v>
      </c>
      <c r="AL130" s="6">
        <f>AL129/(AL124-AL126)*100</f>
        <v>0</v>
      </c>
      <c r="AM130" s="8" t="s">
        <v>14</v>
      </c>
      <c r="AN130" s="18" t="str">
        <f>IF(AL130&gt;=28.5,"OK","NG")</f>
        <v>NG</v>
      </c>
    </row>
    <row r="131" spans="3:40" ht="15" customHeight="1" x14ac:dyDescent="0.45">
      <c r="C131" s="71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9"/>
      <c r="AD131" s="69"/>
      <c r="AE131" s="63"/>
      <c r="AF131" s="63"/>
      <c r="AG131" s="63"/>
      <c r="AH131" s="63"/>
      <c r="AJ131" s="71" t="s">
        <v>25</v>
      </c>
      <c r="AK131" s="71"/>
      <c r="AL131" s="71"/>
      <c r="AM131" s="71"/>
      <c r="AN131" s="28" t="str">
        <f>IF(COUNTIF(D130:AH131,"休")&gt;=COUNTIF(D125:AH125,"土")+COUNTIF(D125:AH125,"日"),"OK","NG")</f>
        <v>NG</v>
      </c>
    </row>
  </sheetData>
  <mergeCells count="1217">
    <mergeCell ref="AJ5:AK5"/>
    <mergeCell ref="B1:AG1"/>
    <mergeCell ref="AJ4:AK4"/>
    <mergeCell ref="AJ3:AM3"/>
    <mergeCell ref="AJ7:AJ8"/>
    <mergeCell ref="AJ9:AJ10"/>
    <mergeCell ref="AH76:AH77"/>
    <mergeCell ref="AH78:AH79"/>
    <mergeCell ref="AH80:AH81"/>
    <mergeCell ref="Z130:Z131"/>
    <mergeCell ref="AA130:AA131"/>
    <mergeCell ref="AB130:AB131"/>
    <mergeCell ref="AC130:AC131"/>
    <mergeCell ref="L130:L131"/>
    <mergeCell ref="M130:M131"/>
    <mergeCell ref="N130:N131"/>
    <mergeCell ref="O130:O131"/>
    <mergeCell ref="P130:P131"/>
    <mergeCell ref="Q130:Q131"/>
    <mergeCell ref="R130:R131"/>
    <mergeCell ref="S130:S131"/>
    <mergeCell ref="T130:T131"/>
    <mergeCell ref="AJ31:AM31"/>
    <mergeCell ref="AJ21:AM21"/>
    <mergeCell ref="C128:C129"/>
    <mergeCell ref="D128:D129"/>
    <mergeCell ref="E128:E129"/>
    <mergeCell ref="F128:F129"/>
    <mergeCell ref="G128:G129"/>
    <mergeCell ref="H128:H129"/>
    <mergeCell ref="I128:I129"/>
    <mergeCell ref="J128:J129"/>
    <mergeCell ref="AE130:AE131"/>
    <mergeCell ref="AF130:AF131"/>
    <mergeCell ref="AG130:AG131"/>
    <mergeCell ref="AH130:AH131"/>
    <mergeCell ref="AC128:AC129"/>
    <mergeCell ref="L128:L129"/>
    <mergeCell ref="M128:M129"/>
    <mergeCell ref="N128:N129"/>
    <mergeCell ref="O128:O129"/>
    <mergeCell ref="P128:P129"/>
    <mergeCell ref="Q128:Q129"/>
    <mergeCell ref="R128:R129"/>
    <mergeCell ref="S128:S129"/>
    <mergeCell ref="T128:T129"/>
    <mergeCell ref="U128:U129"/>
    <mergeCell ref="V128:V129"/>
    <mergeCell ref="W128:W129"/>
    <mergeCell ref="U130:U131"/>
    <mergeCell ref="V130:V131"/>
    <mergeCell ref="W130:W131"/>
    <mergeCell ref="X130:X131"/>
    <mergeCell ref="Y130:Y131"/>
    <mergeCell ref="U126:U127"/>
    <mergeCell ref="V126:V127"/>
    <mergeCell ref="W126:W127"/>
    <mergeCell ref="X126:X127"/>
    <mergeCell ref="Y126:Y127"/>
    <mergeCell ref="Z126:Z127"/>
    <mergeCell ref="AA126:AA127"/>
    <mergeCell ref="K128:K129"/>
    <mergeCell ref="C130:C131"/>
    <mergeCell ref="D130:D131"/>
    <mergeCell ref="E130:E131"/>
    <mergeCell ref="F130:F131"/>
    <mergeCell ref="G130:G131"/>
    <mergeCell ref="H130:H131"/>
    <mergeCell ref="I130:I131"/>
    <mergeCell ref="J130:J131"/>
    <mergeCell ref="K130:K131"/>
    <mergeCell ref="C126:C127"/>
    <mergeCell ref="D126:D127"/>
    <mergeCell ref="E126:E127"/>
    <mergeCell ref="F126:F127"/>
    <mergeCell ref="G126:G127"/>
    <mergeCell ref="H126:H127"/>
    <mergeCell ref="I126:I127"/>
    <mergeCell ref="J126:J127"/>
    <mergeCell ref="K126:K127"/>
    <mergeCell ref="L126:L127"/>
    <mergeCell ref="M126:M127"/>
    <mergeCell ref="N126:N127"/>
    <mergeCell ref="O126:O127"/>
    <mergeCell ref="P126:P127"/>
    <mergeCell ref="Q126:Q127"/>
    <mergeCell ref="AF120:AF121"/>
    <mergeCell ref="AJ123:AM123"/>
    <mergeCell ref="AJ124:AK124"/>
    <mergeCell ref="U120:U121"/>
    <mergeCell ref="V120:V121"/>
    <mergeCell ref="W120:W121"/>
    <mergeCell ref="X120:X121"/>
    <mergeCell ref="Y120:Y121"/>
    <mergeCell ref="Z120:Z121"/>
    <mergeCell ref="AA120:AA121"/>
    <mergeCell ref="AB120:AB121"/>
    <mergeCell ref="AB126:AB127"/>
    <mergeCell ref="AC126:AC127"/>
    <mergeCell ref="AD126:AD127"/>
    <mergeCell ref="AE126:AE127"/>
    <mergeCell ref="AF126:AF127"/>
    <mergeCell ref="AG126:AG127"/>
    <mergeCell ref="AH126:AH127"/>
    <mergeCell ref="AJ126:AK126"/>
    <mergeCell ref="AJ127:AJ128"/>
    <mergeCell ref="AD128:AD129"/>
    <mergeCell ref="AE128:AE129"/>
    <mergeCell ref="X128:X129"/>
    <mergeCell ref="Y128:Y129"/>
    <mergeCell ref="Z128:Z129"/>
    <mergeCell ref="AA128:AA129"/>
    <mergeCell ref="AB128:AB129"/>
    <mergeCell ref="AF128:AF129"/>
    <mergeCell ref="AG128:AG129"/>
    <mergeCell ref="AH128:AH129"/>
    <mergeCell ref="AJ129:AJ130"/>
    <mergeCell ref="AD130:AD131"/>
    <mergeCell ref="R126:R127"/>
    <mergeCell ref="T120:T121"/>
    <mergeCell ref="S126:S127"/>
    <mergeCell ref="T126:T127"/>
    <mergeCell ref="AE118:AE119"/>
    <mergeCell ref="AF118:AF119"/>
    <mergeCell ref="AJ119:AJ120"/>
    <mergeCell ref="C120:C121"/>
    <mergeCell ref="D120:D121"/>
    <mergeCell ref="E120:E121"/>
    <mergeCell ref="F120:F121"/>
    <mergeCell ref="G120:G121"/>
    <mergeCell ref="H120:H121"/>
    <mergeCell ref="I120:I121"/>
    <mergeCell ref="J120:J121"/>
    <mergeCell ref="K120:K121"/>
    <mergeCell ref="L120:L121"/>
    <mergeCell ref="M120:M121"/>
    <mergeCell ref="N120:N121"/>
    <mergeCell ref="O120:O121"/>
    <mergeCell ref="P120:P121"/>
    <mergeCell ref="Q120:Q121"/>
    <mergeCell ref="R120:R121"/>
    <mergeCell ref="S120:S121"/>
    <mergeCell ref="T118:T119"/>
    <mergeCell ref="U118:U119"/>
    <mergeCell ref="V118:V119"/>
    <mergeCell ref="W118:W119"/>
    <mergeCell ref="X118:X119"/>
    <mergeCell ref="Y118:Y119"/>
    <mergeCell ref="Z118:Z119"/>
    <mergeCell ref="AA118:AA119"/>
    <mergeCell ref="AB118:AB119"/>
    <mergeCell ref="AC120:AC121"/>
    <mergeCell ref="AD120:AD121"/>
    <mergeCell ref="AE120:AE121"/>
    <mergeCell ref="AD116:AD117"/>
    <mergeCell ref="AE116:AE117"/>
    <mergeCell ref="AF116:AF117"/>
    <mergeCell ref="AJ116:AK116"/>
    <mergeCell ref="AJ117:AJ118"/>
    <mergeCell ref="C118:C119"/>
    <mergeCell ref="D118:D119"/>
    <mergeCell ref="E118:E119"/>
    <mergeCell ref="F118:F119"/>
    <mergeCell ref="G118:G119"/>
    <mergeCell ref="H118:H119"/>
    <mergeCell ref="I118:I119"/>
    <mergeCell ref="J118:J119"/>
    <mergeCell ref="K118:K119"/>
    <mergeCell ref="L118:L119"/>
    <mergeCell ref="M118:M119"/>
    <mergeCell ref="N118:N119"/>
    <mergeCell ref="O118:O119"/>
    <mergeCell ref="P118:P119"/>
    <mergeCell ref="Q118:Q119"/>
    <mergeCell ref="R118:R119"/>
    <mergeCell ref="S118:S119"/>
    <mergeCell ref="U116:U117"/>
    <mergeCell ref="V116:V117"/>
    <mergeCell ref="W116:W117"/>
    <mergeCell ref="X116:X117"/>
    <mergeCell ref="Y116:Y117"/>
    <mergeCell ref="Z116:Z117"/>
    <mergeCell ref="AA116:AA117"/>
    <mergeCell ref="AC118:AC119"/>
    <mergeCell ref="AD118:AD119"/>
    <mergeCell ref="AB116:AB117"/>
    <mergeCell ref="AC116:AC117"/>
    <mergeCell ref="AE110:AE111"/>
    <mergeCell ref="AF110:AF111"/>
    <mergeCell ref="AG110:AG111"/>
    <mergeCell ref="AH110:AH111"/>
    <mergeCell ref="AJ113:AM113"/>
    <mergeCell ref="AJ114:AK114"/>
    <mergeCell ref="C116:C117"/>
    <mergeCell ref="D116:D117"/>
    <mergeCell ref="E116:E117"/>
    <mergeCell ref="F116:F117"/>
    <mergeCell ref="G116:G117"/>
    <mergeCell ref="H116:H117"/>
    <mergeCell ref="I116:I117"/>
    <mergeCell ref="J116:J117"/>
    <mergeCell ref="K116:K117"/>
    <mergeCell ref="L116:L117"/>
    <mergeCell ref="M116:M117"/>
    <mergeCell ref="N116:N117"/>
    <mergeCell ref="O116:O117"/>
    <mergeCell ref="P116:P117"/>
    <mergeCell ref="Q116:Q117"/>
    <mergeCell ref="R116:R117"/>
    <mergeCell ref="S116:S117"/>
    <mergeCell ref="T116:T117"/>
    <mergeCell ref="V110:V111"/>
    <mergeCell ref="W110:W111"/>
    <mergeCell ref="X110:X111"/>
    <mergeCell ref="Y110:Y111"/>
    <mergeCell ref="Z110:Z111"/>
    <mergeCell ref="AA110:AA111"/>
    <mergeCell ref="AB110:AB111"/>
    <mergeCell ref="AC110:AC111"/>
    <mergeCell ref="AD110:AD111"/>
    <mergeCell ref="AE108:AE109"/>
    <mergeCell ref="AF108:AF109"/>
    <mergeCell ref="AG108:AG109"/>
    <mergeCell ref="AH108:AH109"/>
    <mergeCell ref="AJ109:AJ110"/>
    <mergeCell ref="C110:C111"/>
    <mergeCell ref="D110:D111"/>
    <mergeCell ref="E110:E111"/>
    <mergeCell ref="F110:F111"/>
    <mergeCell ref="G110:G111"/>
    <mergeCell ref="H110:H111"/>
    <mergeCell ref="I110:I111"/>
    <mergeCell ref="J110:J111"/>
    <mergeCell ref="K110:K111"/>
    <mergeCell ref="L110:L111"/>
    <mergeCell ref="M110:M111"/>
    <mergeCell ref="N110:N111"/>
    <mergeCell ref="O110:O111"/>
    <mergeCell ref="P110:P111"/>
    <mergeCell ref="Q110:Q111"/>
    <mergeCell ref="R110:R111"/>
    <mergeCell ref="S110:S111"/>
    <mergeCell ref="T110:T111"/>
    <mergeCell ref="U110:U111"/>
    <mergeCell ref="V108:V109"/>
    <mergeCell ref="W108:W109"/>
    <mergeCell ref="X108:X109"/>
    <mergeCell ref="Y108:Y109"/>
    <mergeCell ref="Z108:Z109"/>
    <mergeCell ref="AA108:AA109"/>
    <mergeCell ref="AB108:AB109"/>
    <mergeCell ref="AC108:AC109"/>
    <mergeCell ref="AD108:AD109"/>
    <mergeCell ref="AF106:AF107"/>
    <mergeCell ref="AG106:AG107"/>
    <mergeCell ref="AH106:AH107"/>
    <mergeCell ref="AJ106:AK106"/>
    <mergeCell ref="AJ107:AJ108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K108:K109"/>
    <mergeCell ref="L108:L109"/>
    <mergeCell ref="M108:M109"/>
    <mergeCell ref="N108:N109"/>
    <mergeCell ref="O108:O109"/>
    <mergeCell ref="P108:P109"/>
    <mergeCell ref="Q108:Q109"/>
    <mergeCell ref="R108:R109"/>
    <mergeCell ref="S108:S109"/>
    <mergeCell ref="T108:T109"/>
    <mergeCell ref="U108:U109"/>
    <mergeCell ref="W106:W107"/>
    <mergeCell ref="X106:X107"/>
    <mergeCell ref="Y106:Y107"/>
    <mergeCell ref="Z106:Z107"/>
    <mergeCell ref="AA106:AA107"/>
    <mergeCell ref="AB106:AB107"/>
    <mergeCell ref="AC106:AC107"/>
    <mergeCell ref="AD106:AD107"/>
    <mergeCell ref="AE106:AE107"/>
    <mergeCell ref="AG100:AG101"/>
    <mergeCell ref="AH100:AH101"/>
    <mergeCell ref="AJ103:AM103"/>
    <mergeCell ref="AJ104:AK104"/>
    <mergeCell ref="C106:C107"/>
    <mergeCell ref="D106:D107"/>
    <mergeCell ref="E106:E107"/>
    <mergeCell ref="F106:F107"/>
    <mergeCell ref="G106:G107"/>
    <mergeCell ref="H106:H107"/>
    <mergeCell ref="I106:I107"/>
    <mergeCell ref="J106:J107"/>
    <mergeCell ref="K106:K107"/>
    <mergeCell ref="L106:L107"/>
    <mergeCell ref="M106:M107"/>
    <mergeCell ref="N106:N107"/>
    <mergeCell ref="O106:O107"/>
    <mergeCell ref="P106:P107"/>
    <mergeCell ref="Q106:Q107"/>
    <mergeCell ref="R106:R107"/>
    <mergeCell ref="S106:S107"/>
    <mergeCell ref="T106:T107"/>
    <mergeCell ref="U106:U107"/>
    <mergeCell ref="V106:V107"/>
    <mergeCell ref="X100:X101"/>
    <mergeCell ref="Y100:Y101"/>
    <mergeCell ref="Z100:Z101"/>
    <mergeCell ref="AA100:AA101"/>
    <mergeCell ref="AB100:AB101"/>
    <mergeCell ref="AC100:AC101"/>
    <mergeCell ref="AD100:AD101"/>
    <mergeCell ref="AE100:AE101"/>
    <mergeCell ref="AF100:AF101"/>
    <mergeCell ref="AG98:AG99"/>
    <mergeCell ref="AH98:AH99"/>
    <mergeCell ref="AJ99:AJ100"/>
    <mergeCell ref="C100:C101"/>
    <mergeCell ref="D100:D101"/>
    <mergeCell ref="E100:E101"/>
    <mergeCell ref="F100:F101"/>
    <mergeCell ref="G100:G101"/>
    <mergeCell ref="H100:H101"/>
    <mergeCell ref="I100:I101"/>
    <mergeCell ref="J100:J101"/>
    <mergeCell ref="K100:K101"/>
    <mergeCell ref="L100:L101"/>
    <mergeCell ref="M100:M101"/>
    <mergeCell ref="N100:N101"/>
    <mergeCell ref="O100:O101"/>
    <mergeCell ref="P100:P101"/>
    <mergeCell ref="Q100:Q101"/>
    <mergeCell ref="R100:R101"/>
    <mergeCell ref="S100:S101"/>
    <mergeCell ref="T100:T101"/>
    <mergeCell ref="U100:U101"/>
    <mergeCell ref="V100:V101"/>
    <mergeCell ref="W100:W101"/>
    <mergeCell ref="X98:X99"/>
    <mergeCell ref="Y98:Y99"/>
    <mergeCell ref="Z98:Z99"/>
    <mergeCell ref="AA98:AA99"/>
    <mergeCell ref="AB98:AB99"/>
    <mergeCell ref="AC98:AC99"/>
    <mergeCell ref="AD98:AD99"/>
    <mergeCell ref="AE98:AE99"/>
    <mergeCell ref="AF98:AF99"/>
    <mergeCell ref="AH96:AH97"/>
    <mergeCell ref="AJ96:AK96"/>
    <mergeCell ref="AJ97:AJ98"/>
    <mergeCell ref="C98:C99"/>
    <mergeCell ref="D98:D99"/>
    <mergeCell ref="E98:E99"/>
    <mergeCell ref="F98:F99"/>
    <mergeCell ref="G98:G99"/>
    <mergeCell ref="H98:H99"/>
    <mergeCell ref="I98:I99"/>
    <mergeCell ref="J98:J99"/>
    <mergeCell ref="K98:K99"/>
    <mergeCell ref="L98:L99"/>
    <mergeCell ref="M98:M99"/>
    <mergeCell ref="N98:N99"/>
    <mergeCell ref="O98:O99"/>
    <mergeCell ref="P98:P99"/>
    <mergeCell ref="Q98:Q99"/>
    <mergeCell ref="R98:R99"/>
    <mergeCell ref="S98:S99"/>
    <mergeCell ref="T98:T99"/>
    <mergeCell ref="U98:U99"/>
    <mergeCell ref="V98:V99"/>
    <mergeCell ref="W98:W99"/>
    <mergeCell ref="Y96:Y97"/>
    <mergeCell ref="AF96:AF97"/>
    <mergeCell ref="AG96:AG97"/>
    <mergeCell ref="AJ93:AM93"/>
    <mergeCell ref="AJ94:AK94"/>
    <mergeCell ref="C96:C97"/>
    <mergeCell ref="D96:D97"/>
    <mergeCell ref="E96:E97"/>
    <mergeCell ref="F96:F97"/>
    <mergeCell ref="G96:G97"/>
    <mergeCell ref="H96:H97"/>
    <mergeCell ref="I96:I97"/>
    <mergeCell ref="J96:J97"/>
    <mergeCell ref="K96:K97"/>
    <mergeCell ref="L96:L97"/>
    <mergeCell ref="M96:M97"/>
    <mergeCell ref="N96:N97"/>
    <mergeCell ref="O96:O97"/>
    <mergeCell ref="P96:P97"/>
    <mergeCell ref="Q96:Q97"/>
    <mergeCell ref="R96:R97"/>
    <mergeCell ref="S96:S97"/>
    <mergeCell ref="T96:T97"/>
    <mergeCell ref="U96:U97"/>
    <mergeCell ref="V96:V97"/>
    <mergeCell ref="W96:W97"/>
    <mergeCell ref="X96:X97"/>
    <mergeCell ref="AB90:AB91"/>
    <mergeCell ref="AC90:AC91"/>
    <mergeCell ref="L90:L91"/>
    <mergeCell ref="M90:M91"/>
    <mergeCell ref="N90:N91"/>
    <mergeCell ref="O90:O91"/>
    <mergeCell ref="P90:P91"/>
    <mergeCell ref="Q90:Q91"/>
    <mergeCell ref="R90:R91"/>
    <mergeCell ref="S90:S91"/>
    <mergeCell ref="T90:T91"/>
    <mergeCell ref="Z96:Z97"/>
    <mergeCell ref="AA96:AA97"/>
    <mergeCell ref="AB96:AB97"/>
    <mergeCell ref="AC96:AC97"/>
    <mergeCell ref="AD96:AD97"/>
    <mergeCell ref="AE96:AE97"/>
    <mergeCell ref="U90:U91"/>
    <mergeCell ref="V90:V91"/>
    <mergeCell ref="W90:W91"/>
    <mergeCell ref="X90:X91"/>
    <mergeCell ref="Y90:Y91"/>
    <mergeCell ref="Z90:Z91"/>
    <mergeCell ref="AA90:AA91"/>
    <mergeCell ref="C88:C89"/>
    <mergeCell ref="D88:D89"/>
    <mergeCell ref="E88:E89"/>
    <mergeCell ref="F88:F89"/>
    <mergeCell ref="G88:G89"/>
    <mergeCell ref="H88:H89"/>
    <mergeCell ref="I88:I89"/>
    <mergeCell ref="J88:J89"/>
    <mergeCell ref="K88:K89"/>
    <mergeCell ref="C90:C91"/>
    <mergeCell ref="D90:D91"/>
    <mergeCell ref="E90:E91"/>
    <mergeCell ref="F90:F91"/>
    <mergeCell ref="G90:G91"/>
    <mergeCell ref="H90:H91"/>
    <mergeCell ref="I90:I91"/>
    <mergeCell ref="J90:J91"/>
    <mergeCell ref="K90:K91"/>
    <mergeCell ref="AC88:AC89"/>
    <mergeCell ref="L88:L89"/>
    <mergeCell ref="M88:M89"/>
    <mergeCell ref="N88:N89"/>
    <mergeCell ref="O88:O89"/>
    <mergeCell ref="P88:P89"/>
    <mergeCell ref="Q88:Q89"/>
    <mergeCell ref="R88:R89"/>
    <mergeCell ref="S88:S89"/>
    <mergeCell ref="T88:T89"/>
    <mergeCell ref="U88:U89"/>
    <mergeCell ref="V88:V89"/>
    <mergeCell ref="W88:W89"/>
    <mergeCell ref="X88:X89"/>
    <mergeCell ref="Y88:Y89"/>
    <mergeCell ref="Z88:Z89"/>
    <mergeCell ref="AA88:AA89"/>
    <mergeCell ref="AB88:AB89"/>
    <mergeCell ref="AC80:AC81"/>
    <mergeCell ref="AD80:AD81"/>
    <mergeCell ref="AE80:AE81"/>
    <mergeCell ref="AF80:AF81"/>
    <mergeCell ref="AG80:AG81"/>
    <mergeCell ref="AJ83:AM83"/>
    <mergeCell ref="AJ84:AK84"/>
    <mergeCell ref="U80:U81"/>
    <mergeCell ref="V80:V81"/>
    <mergeCell ref="W80:W81"/>
    <mergeCell ref="X80:X81"/>
    <mergeCell ref="Y80:Y81"/>
    <mergeCell ref="Z80:Z81"/>
    <mergeCell ref="AA80:AA81"/>
    <mergeCell ref="AB80:AB81"/>
    <mergeCell ref="AB86:AB87"/>
    <mergeCell ref="AC86:AC87"/>
    <mergeCell ref="AD86:AD87"/>
    <mergeCell ref="AE86:AE87"/>
    <mergeCell ref="AF86:AF87"/>
    <mergeCell ref="AG86:AG87"/>
    <mergeCell ref="AJ86:AK86"/>
    <mergeCell ref="AJ87:AJ88"/>
    <mergeCell ref="AD88:AD89"/>
    <mergeCell ref="AE88:AE89"/>
    <mergeCell ref="AF88:AF89"/>
    <mergeCell ref="AG88:AG89"/>
    <mergeCell ref="AJ89:AJ90"/>
    <mergeCell ref="AD90:AD91"/>
    <mergeCell ref="AE90:AE91"/>
    <mergeCell ref="AF90:AF91"/>
    <mergeCell ref="AG90:AG91"/>
    <mergeCell ref="AB78:AB79"/>
    <mergeCell ref="C86:C87"/>
    <mergeCell ref="D86:D87"/>
    <mergeCell ref="E86:E87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O86:O87"/>
    <mergeCell ref="P86:P87"/>
    <mergeCell ref="Q86:Q87"/>
    <mergeCell ref="R86:R87"/>
    <mergeCell ref="T80:T81"/>
    <mergeCell ref="S86:S87"/>
    <mergeCell ref="T86:T87"/>
    <mergeCell ref="U86:U87"/>
    <mergeCell ref="V86:V87"/>
    <mergeCell ref="W86:W87"/>
    <mergeCell ref="X86:X87"/>
    <mergeCell ref="Y86:Y87"/>
    <mergeCell ref="Z86:Z87"/>
    <mergeCell ref="AA86:AA87"/>
    <mergeCell ref="AC78:AC79"/>
    <mergeCell ref="AB76:AB77"/>
    <mergeCell ref="AD78:AD79"/>
    <mergeCell ref="AE78:AE79"/>
    <mergeCell ref="AF78:AF79"/>
    <mergeCell ref="AG78:AG79"/>
    <mergeCell ref="AJ79:AJ80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M80:M81"/>
    <mergeCell ref="N80:N81"/>
    <mergeCell ref="O80:O81"/>
    <mergeCell ref="P80:P81"/>
    <mergeCell ref="Q80:Q81"/>
    <mergeCell ref="R80:R81"/>
    <mergeCell ref="S80:S81"/>
    <mergeCell ref="T78:T79"/>
    <mergeCell ref="U78:U79"/>
    <mergeCell ref="V78:V79"/>
    <mergeCell ref="W78:W79"/>
    <mergeCell ref="X78:X79"/>
    <mergeCell ref="Y78:Y79"/>
    <mergeCell ref="Z78:Z79"/>
    <mergeCell ref="AA78:AA79"/>
    <mergeCell ref="AB70:AB71"/>
    <mergeCell ref="AC70:AC71"/>
    <mergeCell ref="AD76:AD77"/>
    <mergeCell ref="AE76:AE77"/>
    <mergeCell ref="AF76:AF77"/>
    <mergeCell ref="AG76:AG77"/>
    <mergeCell ref="AJ76:AK76"/>
    <mergeCell ref="AJ77:AJ78"/>
    <mergeCell ref="C78:C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N78:N79"/>
    <mergeCell ref="O78:O79"/>
    <mergeCell ref="P78:P79"/>
    <mergeCell ref="Q78:Q79"/>
    <mergeCell ref="R78:R79"/>
    <mergeCell ref="S78:S79"/>
    <mergeCell ref="U76:U77"/>
    <mergeCell ref="V76:V77"/>
    <mergeCell ref="W76:W77"/>
    <mergeCell ref="X76:X77"/>
    <mergeCell ref="Y76:Y77"/>
    <mergeCell ref="Z76:Z77"/>
    <mergeCell ref="AA76:AA77"/>
    <mergeCell ref="AB68:AB69"/>
    <mergeCell ref="AC68:AC69"/>
    <mergeCell ref="AC76:AC77"/>
    <mergeCell ref="AE70:AE71"/>
    <mergeCell ref="AF70:AF71"/>
    <mergeCell ref="AG70:AG71"/>
    <mergeCell ref="AJ73:AM73"/>
    <mergeCell ref="AJ74:AK74"/>
    <mergeCell ref="C76:C77"/>
    <mergeCell ref="D76:D77"/>
    <mergeCell ref="E76:E77"/>
    <mergeCell ref="F76:F77"/>
    <mergeCell ref="G76:G77"/>
    <mergeCell ref="H76:H77"/>
    <mergeCell ref="I76:I77"/>
    <mergeCell ref="J76:J77"/>
    <mergeCell ref="K76:K77"/>
    <mergeCell ref="L76:L77"/>
    <mergeCell ref="M76:M77"/>
    <mergeCell ref="N76:N77"/>
    <mergeCell ref="O76:O77"/>
    <mergeCell ref="P76:P77"/>
    <mergeCell ref="Q76:Q77"/>
    <mergeCell ref="R76:R77"/>
    <mergeCell ref="S76:S77"/>
    <mergeCell ref="T76:T77"/>
    <mergeCell ref="V70:V71"/>
    <mergeCell ref="W70:W71"/>
    <mergeCell ref="X70:X71"/>
    <mergeCell ref="Y70:Y71"/>
    <mergeCell ref="Z70:Z71"/>
    <mergeCell ref="AA70:AA71"/>
    <mergeCell ref="AC66:AC67"/>
    <mergeCell ref="AD66:AD67"/>
    <mergeCell ref="AD70:AD71"/>
    <mergeCell ref="AE68:AE69"/>
    <mergeCell ref="AF68:AF69"/>
    <mergeCell ref="AG68:AG69"/>
    <mergeCell ref="AJ69:AJ70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O71"/>
    <mergeCell ref="P70:P71"/>
    <mergeCell ref="Q70:Q71"/>
    <mergeCell ref="R70:R71"/>
    <mergeCell ref="S70:S71"/>
    <mergeCell ref="T70:T71"/>
    <mergeCell ref="U70:U71"/>
    <mergeCell ref="V68:V69"/>
    <mergeCell ref="W68:W69"/>
    <mergeCell ref="X68:X69"/>
    <mergeCell ref="Y68:Y69"/>
    <mergeCell ref="Z68:Z69"/>
    <mergeCell ref="AA68:AA69"/>
    <mergeCell ref="AC60:AC61"/>
    <mergeCell ref="AD60:AD61"/>
    <mergeCell ref="AD68:AD69"/>
    <mergeCell ref="AF66:AF67"/>
    <mergeCell ref="AG66:AG67"/>
    <mergeCell ref="AJ66:AK66"/>
    <mergeCell ref="AJ67:AJ68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O69"/>
    <mergeCell ref="P68:P69"/>
    <mergeCell ref="Q68:Q69"/>
    <mergeCell ref="R68:R69"/>
    <mergeCell ref="S68:S69"/>
    <mergeCell ref="T68:T69"/>
    <mergeCell ref="U68:U69"/>
    <mergeCell ref="W66:W67"/>
    <mergeCell ref="X66:X67"/>
    <mergeCell ref="Y66:Y67"/>
    <mergeCell ref="Z66:Z67"/>
    <mergeCell ref="AA66:AA67"/>
    <mergeCell ref="AB66:AB67"/>
    <mergeCell ref="AB58:AB59"/>
    <mergeCell ref="AC58:AC59"/>
    <mergeCell ref="AE66:AE67"/>
    <mergeCell ref="AG60:AG61"/>
    <mergeCell ref="AH60:AH61"/>
    <mergeCell ref="AJ63:AM63"/>
    <mergeCell ref="AJ64:AK64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O67"/>
    <mergeCell ref="P66:P67"/>
    <mergeCell ref="Q66:Q67"/>
    <mergeCell ref="R66:R67"/>
    <mergeCell ref="S66:S67"/>
    <mergeCell ref="T66:T67"/>
    <mergeCell ref="U66:U67"/>
    <mergeCell ref="V66:V67"/>
    <mergeCell ref="X60:X61"/>
    <mergeCell ref="Y60:Y61"/>
    <mergeCell ref="Z60:Z61"/>
    <mergeCell ref="AA60:AA61"/>
    <mergeCell ref="AB60:AB61"/>
    <mergeCell ref="AB56:AB57"/>
    <mergeCell ref="AC56:AC57"/>
    <mergeCell ref="AE60:AE61"/>
    <mergeCell ref="AF60:AF61"/>
    <mergeCell ref="AG58:AG59"/>
    <mergeCell ref="AH58:AH59"/>
    <mergeCell ref="AJ59:AJ60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N60:N61"/>
    <mergeCell ref="O60:O61"/>
    <mergeCell ref="P60:P61"/>
    <mergeCell ref="Q60:Q61"/>
    <mergeCell ref="R60:R61"/>
    <mergeCell ref="S60:S61"/>
    <mergeCell ref="T60:T61"/>
    <mergeCell ref="U60:U61"/>
    <mergeCell ref="V60:V61"/>
    <mergeCell ref="W60:W61"/>
    <mergeCell ref="X58:X59"/>
    <mergeCell ref="Y58:Y59"/>
    <mergeCell ref="Z58:Z59"/>
    <mergeCell ref="AA58:AA59"/>
    <mergeCell ref="W56:W57"/>
    <mergeCell ref="X56:X57"/>
    <mergeCell ref="AD58:AD59"/>
    <mergeCell ref="AE58:AE59"/>
    <mergeCell ref="AF58:AF59"/>
    <mergeCell ref="AH56:AH57"/>
    <mergeCell ref="AJ56:AK56"/>
    <mergeCell ref="AJ57:AJ58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T58:T59"/>
    <mergeCell ref="U58:U59"/>
    <mergeCell ref="V58:V59"/>
    <mergeCell ref="W58:W59"/>
    <mergeCell ref="Y56:Y57"/>
    <mergeCell ref="Z56:Z57"/>
    <mergeCell ref="AA56:AA57"/>
    <mergeCell ref="AE46:AE47"/>
    <mergeCell ref="W40:W41"/>
    <mergeCell ref="X40:X41"/>
    <mergeCell ref="Y40:Y41"/>
    <mergeCell ref="Z40:Z41"/>
    <mergeCell ref="AA40:AA41"/>
    <mergeCell ref="AD56:AD57"/>
    <mergeCell ref="AE56:AE57"/>
    <mergeCell ref="AF56:AF57"/>
    <mergeCell ref="AG56:AG57"/>
    <mergeCell ref="AJ53:AM53"/>
    <mergeCell ref="AJ54:AK54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P56:P57"/>
    <mergeCell ref="Q56:Q57"/>
    <mergeCell ref="R56:R57"/>
    <mergeCell ref="S56:S57"/>
    <mergeCell ref="T56:T57"/>
    <mergeCell ref="U56:U57"/>
    <mergeCell ref="V56:V57"/>
    <mergeCell ref="AD46:AD47"/>
    <mergeCell ref="AB48:AB49"/>
    <mergeCell ref="J48:J49"/>
    <mergeCell ref="V48:V49"/>
    <mergeCell ref="W48:W49"/>
    <mergeCell ref="X48:X49"/>
    <mergeCell ref="Y48:Y49"/>
    <mergeCell ref="D5:U5"/>
    <mergeCell ref="AC50:AC51"/>
    <mergeCell ref="AD50:AD51"/>
    <mergeCell ref="AE50:AE51"/>
    <mergeCell ref="T50:T51"/>
    <mergeCell ref="U50:U51"/>
    <mergeCell ref="V50:V51"/>
    <mergeCell ref="W50:W51"/>
    <mergeCell ref="X50:X51"/>
    <mergeCell ref="Y50:Y51"/>
    <mergeCell ref="Z50:Z51"/>
    <mergeCell ref="AA50:AA51"/>
    <mergeCell ref="AB50:AB51"/>
    <mergeCell ref="AC48:AC49"/>
    <mergeCell ref="AD48:AD49"/>
    <mergeCell ref="AE48:AE49"/>
    <mergeCell ref="L50:L51"/>
    <mergeCell ref="M50:M51"/>
    <mergeCell ref="AC46:AC47"/>
    <mergeCell ref="N50:N51"/>
    <mergeCell ref="O50:O51"/>
    <mergeCell ref="P50:P51"/>
    <mergeCell ref="Q50:Q51"/>
    <mergeCell ref="R50:R51"/>
    <mergeCell ref="S50:S51"/>
    <mergeCell ref="AA48:AA49"/>
    <mergeCell ref="AJ51:AM51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C48:C49"/>
    <mergeCell ref="D48:D49"/>
    <mergeCell ref="E48:E49"/>
    <mergeCell ref="F48:F49"/>
    <mergeCell ref="G48:G49"/>
    <mergeCell ref="H48:H49"/>
    <mergeCell ref="I48:I49"/>
    <mergeCell ref="T48:T49"/>
    <mergeCell ref="AG46:AG47"/>
    <mergeCell ref="V40:V41"/>
    <mergeCell ref="AH46:AH47"/>
    <mergeCell ref="AJ46:AK46"/>
    <mergeCell ref="AJ47:AJ48"/>
    <mergeCell ref="AJ41:AM41"/>
    <mergeCell ref="AJ49:AJ50"/>
    <mergeCell ref="AG50:AG51"/>
    <mergeCell ref="AH50:AH51"/>
    <mergeCell ref="AG48:AG49"/>
    <mergeCell ref="AH48:AH49"/>
    <mergeCell ref="AF50:AF51"/>
    <mergeCell ref="AF48:AF49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U46:U47"/>
    <mergeCell ref="U48:U49"/>
    <mergeCell ref="V46:V47"/>
    <mergeCell ref="W46:W47"/>
    <mergeCell ref="X46:X47"/>
    <mergeCell ref="Y46:Y47"/>
    <mergeCell ref="Z46:Z47"/>
    <mergeCell ref="AA46:AA47"/>
    <mergeCell ref="AB46:AB47"/>
    <mergeCell ref="Z48:Z49"/>
    <mergeCell ref="Y38:Y39"/>
    <mergeCell ref="Z38:Z39"/>
    <mergeCell ref="AA38:AA39"/>
    <mergeCell ref="AB38:AB39"/>
    <mergeCell ref="AE40:AE41"/>
    <mergeCell ref="AC38:AC39"/>
    <mergeCell ref="AB40:AB41"/>
    <mergeCell ref="AC40:AC41"/>
    <mergeCell ref="AD40:AD41"/>
    <mergeCell ref="AF40:AF41"/>
    <mergeCell ref="AG40:AG41"/>
    <mergeCell ref="AJ43:AM43"/>
    <mergeCell ref="AJ44:AK44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P46:P47"/>
    <mergeCell ref="Q46:Q47"/>
    <mergeCell ref="R46:R47"/>
    <mergeCell ref="S46:S47"/>
    <mergeCell ref="T46:T47"/>
    <mergeCell ref="AF46:AF47"/>
    <mergeCell ref="Y36:Y37"/>
    <mergeCell ref="Z36:Z37"/>
    <mergeCell ref="AA36:AA37"/>
    <mergeCell ref="AB36:AB37"/>
    <mergeCell ref="AC36:AC37"/>
    <mergeCell ref="AD36:AD37"/>
    <mergeCell ref="AE38:AE39"/>
    <mergeCell ref="AF38:AF39"/>
    <mergeCell ref="AG38:AG39"/>
    <mergeCell ref="AJ39:AJ40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O40:O41"/>
    <mergeCell ref="P40:P41"/>
    <mergeCell ref="Q40:Q41"/>
    <mergeCell ref="R40:R41"/>
    <mergeCell ref="S40:S41"/>
    <mergeCell ref="T40:T41"/>
    <mergeCell ref="U40:U41"/>
    <mergeCell ref="V38:V39"/>
    <mergeCell ref="W38:W39"/>
    <mergeCell ref="X38:X39"/>
    <mergeCell ref="Y30:Y31"/>
    <mergeCell ref="Z30:Z31"/>
    <mergeCell ref="AA30:AA31"/>
    <mergeCell ref="AB30:AB31"/>
    <mergeCell ref="AC30:AC31"/>
    <mergeCell ref="AD30:AD31"/>
    <mergeCell ref="AD38:AD39"/>
    <mergeCell ref="AF36:AF37"/>
    <mergeCell ref="AG36:AG37"/>
    <mergeCell ref="AJ36:AK36"/>
    <mergeCell ref="AJ37:AJ38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P38:P39"/>
    <mergeCell ref="Q38:Q39"/>
    <mergeCell ref="R38:R39"/>
    <mergeCell ref="S38:S39"/>
    <mergeCell ref="T38:T39"/>
    <mergeCell ref="U38:U39"/>
    <mergeCell ref="W36:W37"/>
    <mergeCell ref="X36:X37"/>
    <mergeCell ref="X28:X29"/>
    <mergeCell ref="Y28:Y29"/>
    <mergeCell ref="Z28:Z29"/>
    <mergeCell ref="AA28:AA29"/>
    <mergeCell ref="AB28:AB29"/>
    <mergeCell ref="AC28:AC29"/>
    <mergeCell ref="AE36:AE37"/>
    <mergeCell ref="AG30:AG31"/>
    <mergeCell ref="AH30:AH31"/>
    <mergeCell ref="AJ33:AM33"/>
    <mergeCell ref="AJ34:AK34"/>
    <mergeCell ref="C36:C37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S36:S37"/>
    <mergeCell ref="T36:T37"/>
    <mergeCell ref="U36:U37"/>
    <mergeCell ref="V36:V37"/>
    <mergeCell ref="X30:X31"/>
    <mergeCell ref="W28:W29"/>
    <mergeCell ref="Y26:Y27"/>
    <mergeCell ref="Z26:Z27"/>
    <mergeCell ref="AA26:AA27"/>
    <mergeCell ref="AB26:AB27"/>
    <mergeCell ref="AC26:AC27"/>
    <mergeCell ref="AE30:AE31"/>
    <mergeCell ref="AF30:AF31"/>
    <mergeCell ref="AG28:AG29"/>
    <mergeCell ref="AH28:AH29"/>
    <mergeCell ref="AJ29:AJ30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V30:V31"/>
    <mergeCell ref="W30:W31"/>
    <mergeCell ref="R26:R27"/>
    <mergeCell ref="S26:S27"/>
    <mergeCell ref="U26:U27"/>
    <mergeCell ref="V26:V27"/>
    <mergeCell ref="W26:W27"/>
    <mergeCell ref="X26:X27"/>
    <mergeCell ref="AD28:AD29"/>
    <mergeCell ref="AE28:AE29"/>
    <mergeCell ref="AF28:AF29"/>
    <mergeCell ref="AH26:AH27"/>
    <mergeCell ref="AJ26:AK26"/>
    <mergeCell ref="AJ27:AJ28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D16:D17"/>
    <mergeCell ref="E16:E17"/>
    <mergeCell ref="F16:F1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H16:H17"/>
    <mergeCell ref="I16:I17"/>
    <mergeCell ref="Z18:Z19"/>
    <mergeCell ref="AA18:AA19"/>
    <mergeCell ref="P18:P19"/>
    <mergeCell ref="Q18:Q19"/>
    <mergeCell ref="R18:R19"/>
    <mergeCell ref="S18:S19"/>
    <mergeCell ref="V16:V17"/>
    <mergeCell ref="W16:W17"/>
    <mergeCell ref="X16:X17"/>
    <mergeCell ref="Y16:Y17"/>
    <mergeCell ref="Z16:Z17"/>
    <mergeCell ref="AA16:AA17"/>
    <mergeCell ref="T16:T17"/>
    <mergeCell ref="U16:U17"/>
    <mergeCell ref="J16:J17"/>
    <mergeCell ref="K16:K17"/>
    <mergeCell ref="L16:L17"/>
    <mergeCell ref="C20:C21"/>
    <mergeCell ref="AJ17:AJ18"/>
    <mergeCell ref="AJ19:AJ20"/>
    <mergeCell ref="Y20:Y21"/>
    <mergeCell ref="Z20:Z21"/>
    <mergeCell ref="AA20:AA21"/>
    <mergeCell ref="AB20:AB21"/>
    <mergeCell ref="AC20:AC21"/>
    <mergeCell ref="AD20:AD21"/>
    <mergeCell ref="S20:S21"/>
    <mergeCell ref="T20:T21"/>
    <mergeCell ref="U20:U21"/>
    <mergeCell ref="V20:V21"/>
    <mergeCell ref="W20:W21"/>
    <mergeCell ref="X20:X21"/>
    <mergeCell ref="M20:M21"/>
    <mergeCell ref="N20:N21"/>
    <mergeCell ref="D20:D21"/>
    <mergeCell ref="E20:E21"/>
    <mergeCell ref="C18:C19"/>
    <mergeCell ref="D18:D19"/>
    <mergeCell ref="E18:E19"/>
    <mergeCell ref="F18:F19"/>
    <mergeCell ref="G18:G19"/>
    <mergeCell ref="H18:H19"/>
    <mergeCell ref="I18:I19"/>
    <mergeCell ref="AB16:AB17"/>
    <mergeCell ref="I20:I21"/>
    <mergeCell ref="AD18:AD19"/>
    <mergeCell ref="AE18:AE19"/>
    <mergeCell ref="C16:C17"/>
    <mergeCell ref="G16:G17"/>
    <mergeCell ref="AF18:AF19"/>
    <mergeCell ref="AG18:AG19"/>
    <mergeCell ref="V18:V19"/>
    <mergeCell ref="W18:W19"/>
    <mergeCell ref="X18:X19"/>
    <mergeCell ref="Y18:Y19"/>
    <mergeCell ref="T18:T19"/>
    <mergeCell ref="AJ61:AM61"/>
    <mergeCell ref="AJ71:AM71"/>
    <mergeCell ref="AJ81:AM81"/>
    <mergeCell ref="AJ91:AM91"/>
    <mergeCell ref="M16:M17"/>
    <mergeCell ref="N16:N17"/>
    <mergeCell ref="O16:O17"/>
    <mergeCell ref="J20:J21"/>
    <mergeCell ref="K20:K21"/>
    <mergeCell ref="L20:L21"/>
    <mergeCell ref="AB18:AB19"/>
    <mergeCell ref="AC18:AC19"/>
    <mergeCell ref="AC16:AC17"/>
    <mergeCell ref="AD16:AD17"/>
    <mergeCell ref="AE16:AE17"/>
    <mergeCell ref="AD26:AD27"/>
    <mergeCell ref="AE26:AE27"/>
    <mergeCell ref="AF26:AF27"/>
    <mergeCell ref="AG26:AG27"/>
    <mergeCell ref="AJ23:AM23"/>
    <mergeCell ref="AJ24:AK24"/>
    <mergeCell ref="T26:T27"/>
    <mergeCell ref="AG16:AG17"/>
    <mergeCell ref="AF16:AF17"/>
    <mergeCell ref="Q26:Q27"/>
    <mergeCell ref="AJ6:AK6"/>
    <mergeCell ref="AJ101:AM101"/>
    <mergeCell ref="AJ111:AM111"/>
    <mergeCell ref="AJ121:AM121"/>
    <mergeCell ref="AJ131:AM131"/>
    <mergeCell ref="D9:I9"/>
    <mergeCell ref="D7:J7"/>
    <mergeCell ref="N7:U7"/>
    <mergeCell ref="AJ14:AK14"/>
    <mergeCell ref="AJ16:AK16"/>
    <mergeCell ref="AJ13:AM13"/>
    <mergeCell ref="AE20:AE21"/>
    <mergeCell ref="AF20:AF21"/>
    <mergeCell ref="AG20:AG21"/>
    <mergeCell ref="U18:U19"/>
    <mergeCell ref="J18:J19"/>
    <mergeCell ref="K18:K19"/>
    <mergeCell ref="L18:L19"/>
    <mergeCell ref="M18:M19"/>
    <mergeCell ref="N18:N19"/>
    <mergeCell ref="O18:O19"/>
    <mergeCell ref="O20:O21"/>
    <mergeCell ref="P20:P21"/>
    <mergeCell ref="Q20:Q21"/>
    <mergeCell ref="R20:R21"/>
    <mergeCell ref="P16:P17"/>
    <mergeCell ref="Q16:Q17"/>
    <mergeCell ref="R16:R17"/>
    <mergeCell ref="S16:S17"/>
    <mergeCell ref="F20:F21"/>
    <mergeCell ref="G20:G21"/>
    <mergeCell ref="H20:H21"/>
  </mergeCells>
  <phoneticPr fontId="2"/>
  <conditionalFormatting sqref="AN14:AN20">
    <cfRule type="cellIs" dxfId="37" priority="60" operator="equal">
      <formula>"NG"</formula>
    </cfRule>
  </conditionalFormatting>
  <conditionalFormatting sqref="AN44 AN46:AN50">
    <cfRule type="cellIs" dxfId="36" priority="57" operator="equal">
      <formula>"NG"</formula>
    </cfRule>
  </conditionalFormatting>
  <conditionalFormatting sqref="AN54 AN56:AN60">
    <cfRule type="cellIs" dxfId="35" priority="52" operator="equal">
      <formula>"NG"</formula>
    </cfRule>
  </conditionalFormatting>
  <conditionalFormatting sqref="AN64 AN66:AN70">
    <cfRule type="cellIs" dxfId="34" priority="50" operator="equal">
      <formula>"NG"</formula>
    </cfRule>
  </conditionalFormatting>
  <conditionalFormatting sqref="AN74 AN76:AN80">
    <cfRule type="cellIs" dxfId="33" priority="48" operator="equal">
      <formula>"NG"</formula>
    </cfRule>
  </conditionalFormatting>
  <conditionalFormatting sqref="AN84 AN86:AN90">
    <cfRule type="cellIs" dxfId="32" priority="46" operator="equal">
      <formula>"NG"</formula>
    </cfRule>
  </conditionalFormatting>
  <conditionalFormatting sqref="AN94 AN96:AN100">
    <cfRule type="cellIs" dxfId="31" priority="44" operator="equal">
      <formula>"NG"</formula>
    </cfRule>
  </conditionalFormatting>
  <conditionalFormatting sqref="AN104 AN106:AN110">
    <cfRule type="cellIs" dxfId="30" priority="42" operator="equal">
      <formula>"NG"</formula>
    </cfRule>
  </conditionalFormatting>
  <conditionalFormatting sqref="AN114 AN116:AN120">
    <cfRule type="cellIs" dxfId="29" priority="40" operator="equal">
      <formula>"NG"</formula>
    </cfRule>
  </conditionalFormatting>
  <conditionalFormatting sqref="AN124 AN126:AN130">
    <cfRule type="cellIs" dxfId="28" priority="38" operator="equal">
      <formula>"NG"</formula>
    </cfRule>
  </conditionalFormatting>
  <conditionalFormatting sqref="AN24 AN26:AN31">
    <cfRule type="cellIs" dxfId="27" priority="35" operator="equal">
      <formula>"NG"</formula>
    </cfRule>
  </conditionalFormatting>
  <conditionalFormatting sqref="AN34 AN36:AN40">
    <cfRule type="cellIs" dxfId="26" priority="32" operator="equal">
      <formula>"NG"</formula>
    </cfRule>
  </conditionalFormatting>
  <conditionalFormatting sqref="AN21">
    <cfRule type="cellIs" dxfId="25" priority="26" operator="equal">
      <formula>"NG"</formula>
    </cfRule>
  </conditionalFormatting>
  <conditionalFormatting sqref="AN25">
    <cfRule type="cellIs" dxfId="24" priority="25" operator="equal">
      <formula>"NG"</formula>
    </cfRule>
  </conditionalFormatting>
  <conditionalFormatting sqref="AN35">
    <cfRule type="cellIs" dxfId="23" priority="24" operator="equal">
      <formula>"NG"</formula>
    </cfRule>
  </conditionalFormatting>
  <conditionalFormatting sqref="AN45">
    <cfRule type="cellIs" dxfId="22" priority="23" operator="equal">
      <formula>"NG"</formula>
    </cfRule>
  </conditionalFormatting>
  <conditionalFormatting sqref="AN55">
    <cfRule type="cellIs" dxfId="21" priority="22" operator="equal">
      <formula>"NG"</formula>
    </cfRule>
  </conditionalFormatting>
  <conditionalFormatting sqref="AN65">
    <cfRule type="cellIs" dxfId="20" priority="21" operator="equal">
      <formula>"NG"</formula>
    </cfRule>
  </conditionalFormatting>
  <conditionalFormatting sqref="AN75">
    <cfRule type="cellIs" dxfId="19" priority="20" operator="equal">
      <formula>"NG"</formula>
    </cfRule>
  </conditionalFormatting>
  <conditionalFormatting sqref="AN85">
    <cfRule type="cellIs" dxfId="18" priority="19" operator="equal">
      <formula>"NG"</formula>
    </cfRule>
  </conditionalFormatting>
  <conditionalFormatting sqref="AN95">
    <cfRule type="cellIs" dxfId="17" priority="18" operator="equal">
      <formula>"NG"</formula>
    </cfRule>
  </conditionalFormatting>
  <conditionalFormatting sqref="AN105">
    <cfRule type="cellIs" dxfId="16" priority="17" operator="equal">
      <formula>"NG"</formula>
    </cfRule>
  </conditionalFormatting>
  <conditionalFormatting sqref="AN115">
    <cfRule type="cellIs" dxfId="15" priority="16" operator="equal">
      <formula>"NG"</formula>
    </cfRule>
  </conditionalFormatting>
  <conditionalFormatting sqref="AN125">
    <cfRule type="cellIs" dxfId="14" priority="15" operator="equal">
      <formula>"NG"</formula>
    </cfRule>
  </conditionalFormatting>
  <conditionalFormatting sqref="AN41">
    <cfRule type="cellIs" dxfId="13" priority="14" operator="equal">
      <formula>"NG"</formula>
    </cfRule>
  </conditionalFormatting>
  <conditionalFormatting sqref="AN51">
    <cfRule type="cellIs" dxfId="12" priority="13" operator="equal">
      <formula>"NG"</formula>
    </cfRule>
  </conditionalFormatting>
  <conditionalFormatting sqref="AN61">
    <cfRule type="cellIs" dxfId="11" priority="12" operator="equal">
      <formula>"NG"</formula>
    </cfRule>
  </conditionalFormatting>
  <conditionalFormatting sqref="AN71">
    <cfRule type="cellIs" dxfId="10" priority="11" operator="equal">
      <formula>"NG"</formula>
    </cfRule>
  </conditionalFormatting>
  <conditionalFormatting sqref="AN81">
    <cfRule type="cellIs" dxfId="9" priority="10" operator="equal">
      <formula>"NG"</formula>
    </cfRule>
  </conditionalFormatting>
  <conditionalFormatting sqref="AN91">
    <cfRule type="cellIs" dxfId="8" priority="9" operator="equal">
      <formula>"NG"</formula>
    </cfRule>
  </conditionalFormatting>
  <conditionalFormatting sqref="AN101">
    <cfRule type="cellIs" dxfId="7" priority="8" operator="equal">
      <formula>"NG"</formula>
    </cfRule>
  </conditionalFormatting>
  <conditionalFormatting sqref="AN111">
    <cfRule type="cellIs" dxfId="6" priority="7" operator="equal">
      <formula>"NG"</formula>
    </cfRule>
  </conditionalFormatting>
  <conditionalFormatting sqref="AN121">
    <cfRule type="cellIs" dxfId="5" priority="6" operator="equal">
      <formula>"NG"</formula>
    </cfRule>
  </conditionalFormatting>
  <conditionalFormatting sqref="AN131">
    <cfRule type="cellIs" dxfId="4" priority="5" operator="equal">
      <formula>"NG"</formula>
    </cfRule>
  </conditionalFormatting>
  <conditionalFormatting sqref="AN4">
    <cfRule type="cellIs" dxfId="3" priority="4" operator="equal">
      <formula>"NG"</formula>
    </cfRule>
  </conditionalFormatting>
  <conditionalFormatting sqref="AN5">
    <cfRule type="cellIs" dxfId="2" priority="3" operator="equal">
      <formula>"NG"</formula>
    </cfRule>
  </conditionalFormatting>
  <conditionalFormatting sqref="AN7:AN10">
    <cfRule type="cellIs" dxfId="1" priority="2" operator="equal">
      <formula>"NG"</formula>
    </cfRule>
  </conditionalFormatting>
  <conditionalFormatting sqref="AN6">
    <cfRule type="cellIs" dxfId="0" priority="1" operator="equal">
      <formula>"NG"</formula>
    </cfRule>
  </conditionalFormatting>
  <dataValidations count="2">
    <dataValidation type="list" allowBlank="1" showInputMessage="1" showErrorMessage="1" sqref="D120:AF120 D128:AH128 D130:AH130 D48:AH48 D50:AH50 D58:AH58 D60:AH60 D70:AG70 D80:AH80 D68:AG68 D90:AG90 D78:AH78 D98:AH98 D100:AH100 D108:AH108 D110:AH110 D88:AG88 D118:AF118 D20:AG20 D28:AH28 D18:AG18 D30:AH30 D40:AG40 D38:AG38">
      <formula1>"休,"</formula1>
    </dataValidation>
    <dataValidation type="list" allowBlank="1" showInputMessage="1" showErrorMessage="1" sqref="D16:AG17 D26:AH27 D36:AG37 D46:AH47 D56:AH57 D66:AG67 D76:AH77 D86:AG87 D96:AH97 D106:AH107 D116:AF117 D126:AH127">
      <formula1>"－,冬休,夏休,製作,中止,その他"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portrait" r:id="rId1"/>
  <rowBreaks count="1" manualBreakCount="1"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【記入例】計画・実施報告書</vt:lpstr>
      <vt:lpstr>計画・実施報告書</vt:lpstr>
      <vt:lpstr>【記入例】計画・実施報告書!Print_Area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2024-09-26T07:14:31Z</cp:lastPrinted>
  <dcterms:created xsi:type="dcterms:W3CDTF">2024-09-12T01:21:59Z</dcterms:created>
  <dcterms:modified xsi:type="dcterms:W3CDTF">2024-09-27T07:32:50Z</dcterms:modified>
</cp:coreProperties>
</file>