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202300"/>
  <xr:revisionPtr revIDLastSave="0" documentId="13_ncr:1_{5B1F9F09-E2E1-4C3A-8563-BA098213935F}" xr6:coauthVersionLast="47" xr6:coauthVersionMax="47" xr10:uidLastSave="{00000000-0000-0000-0000-000000000000}"/>
  <bookViews>
    <workbookView xWindow="20370" yWindow="-7500" windowWidth="29040" windowHeight="15720" xr2:uid="{D3DD512B-D78A-4FEF-9350-46C59B351E19}"/>
  </bookViews>
  <sheets>
    <sheet name="入力方法等" sheetId="1" r:id="rId1"/>
    <sheet name="記載例" sheetId="2" r:id="rId2"/>
  </sheets>
  <definedNames>
    <definedName name="_xlnm.Print_Area" localSheetId="1">記載例!$A$1:$AN$53</definedName>
    <definedName name="_xlnm.Print_Area" localSheetId="0">入力方法等!$B$2:$B$26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2" i="2" l="1"/>
  <c r="AV51" i="2"/>
  <c r="AV50" i="2"/>
  <c r="AU50" i="2"/>
  <c r="AT50" i="2"/>
  <c r="R50" i="2" s="1"/>
  <c r="T50" i="2"/>
  <c r="S50" i="2"/>
  <c r="AV49" i="2"/>
  <c r="AV48" i="2"/>
  <c r="AU48" i="2"/>
  <c r="AT48" i="2"/>
  <c r="T48" i="2"/>
  <c r="S48" i="2"/>
  <c r="R48" i="2"/>
  <c r="AV47" i="2"/>
  <c r="AV46" i="2"/>
  <c r="T46" i="2" s="1"/>
  <c r="AU46" i="2"/>
  <c r="S46" i="2" s="1"/>
  <c r="AT46" i="2"/>
  <c r="R46" i="2" s="1"/>
  <c r="AV45" i="2"/>
  <c r="AV44" i="2"/>
  <c r="AU44" i="2"/>
  <c r="AT44" i="2"/>
  <c r="T44" i="2"/>
  <c r="S44" i="2"/>
  <c r="R44" i="2"/>
  <c r="AV43" i="2"/>
  <c r="AV42" i="2"/>
  <c r="T42" i="2" s="1"/>
  <c r="AU42" i="2"/>
  <c r="AT42" i="2"/>
  <c r="S42" i="2"/>
  <c r="R42" i="2"/>
  <c r="AV41" i="2"/>
  <c r="AV40" i="2"/>
  <c r="AU40" i="2"/>
  <c r="AT40" i="2"/>
  <c r="T40" i="2"/>
  <c r="S40" i="2"/>
  <c r="R40" i="2"/>
  <c r="AV34" i="2"/>
  <c r="AV33" i="2"/>
  <c r="AU33" i="2"/>
  <c r="AT33" i="2"/>
  <c r="T33" i="2"/>
  <c r="S33" i="2"/>
  <c r="R33" i="2"/>
  <c r="AV32" i="2"/>
  <c r="AV31" i="2"/>
  <c r="AU31" i="2"/>
  <c r="S31" i="2" s="1"/>
  <c r="AT31" i="2"/>
  <c r="R31" i="2" s="1"/>
  <c r="T31" i="2"/>
  <c r="AV30" i="2"/>
  <c r="AV29" i="2"/>
  <c r="AU29" i="2"/>
  <c r="AT29" i="2"/>
  <c r="T29" i="2"/>
  <c r="S29" i="2"/>
  <c r="R29" i="2"/>
  <c r="AV28" i="2"/>
  <c r="AV27" i="2"/>
  <c r="T27" i="2" s="1"/>
  <c r="AU27" i="2"/>
  <c r="S27" i="2" s="1"/>
  <c r="AT27" i="2"/>
  <c r="R27" i="2"/>
  <c r="AV26" i="2"/>
  <c r="AV25" i="2"/>
  <c r="AU25" i="2"/>
  <c r="AT25" i="2"/>
  <c r="T25" i="2"/>
  <c r="S25" i="2"/>
  <c r="R25" i="2"/>
  <c r="AV24" i="2"/>
  <c r="AV23" i="2"/>
  <c r="AU23" i="2"/>
  <c r="AT23" i="2"/>
  <c r="T23" i="2"/>
  <c r="S23" i="2"/>
  <c r="R23" i="2"/>
  <c r="AV17" i="2"/>
  <c r="BJ16" i="2" a="1"/>
  <c r="BJ16" i="2" s="1"/>
  <c r="BA16" i="2"/>
  <c r="AZ16" i="2"/>
  <c r="AC16" i="2" s="1"/>
  <c r="AY16" i="2"/>
  <c r="AB16" i="2" s="1"/>
  <c r="AV16" i="2"/>
  <c r="T16" i="2" s="1"/>
  <c r="AU16" i="2"/>
  <c r="S16" i="2" s="1"/>
  <c r="AT16" i="2"/>
  <c r="R16" i="2" s="1"/>
  <c r="AR16" i="2"/>
  <c r="AD16" i="2"/>
  <c r="P16" i="2"/>
  <c r="AV15" i="2"/>
  <c r="BI14" i="2" a="1"/>
  <c r="BI14" i="2" s="1"/>
  <c r="BA14" i="2"/>
  <c r="AD14" i="2" s="1"/>
  <c r="AZ14" i="2"/>
  <c r="AC14" i="2" s="1"/>
  <c r="AY14" i="2"/>
  <c r="AB14" i="2" s="1"/>
  <c r="AV14" i="2"/>
  <c r="AU14" i="2"/>
  <c r="AT14" i="2"/>
  <c r="T14" i="2"/>
  <c r="S14" i="2"/>
  <c r="R14" i="2"/>
  <c r="P14" i="2"/>
  <c r="AR14" i="2" s="1"/>
  <c r="AV13" i="2"/>
  <c r="BH12" i="2" a="1"/>
  <c r="BH12" i="2" s="1"/>
  <c r="BA12" i="2"/>
  <c r="AZ12" i="2"/>
  <c r="AY12" i="2"/>
  <c r="AV12" i="2"/>
  <c r="T12" i="2" s="1"/>
  <c r="AU12" i="2"/>
  <c r="S12" i="2" s="1"/>
  <c r="AT12" i="2"/>
  <c r="R12" i="2" s="1"/>
  <c r="AR12" i="2"/>
  <c r="AD12" i="2"/>
  <c r="AC12" i="2"/>
  <c r="AB12" i="2"/>
  <c r="P12" i="2"/>
  <c r="AV11" i="2"/>
  <c r="BG10" i="2" a="1"/>
  <c r="BG10" i="2" s="1"/>
  <c r="BA10" i="2"/>
  <c r="BA18" i="2" s="1"/>
  <c r="AD18" i="2" s="1"/>
  <c r="AZ10" i="2"/>
  <c r="AZ18" i="2" s="1"/>
  <c r="AC18" i="2" s="1"/>
  <c r="AY10" i="2"/>
  <c r="AY18" i="2" s="1"/>
  <c r="AB18" i="2" s="1"/>
  <c r="AV10" i="2"/>
  <c r="T10" i="2" s="1"/>
  <c r="AU10" i="2"/>
  <c r="S10" i="2" s="1"/>
  <c r="AT10" i="2"/>
  <c r="R10" i="2"/>
  <c r="P10" i="2"/>
  <c r="AR10" i="2" s="1"/>
  <c r="AV18" i="2" l="1"/>
  <c r="AT18" i="2"/>
  <c r="R18" i="2" s="1"/>
  <c r="AU18" i="2"/>
  <c r="S18" i="2" s="1"/>
  <c r="AB10" i="2"/>
  <c r="AC10" i="2"/>
  <c r="AD10" i="2"/>
  <c r="T18" i="2" l="1"/>
  <c r="BA24" i="2"/>
  <c r="AD22" i="2" s="1"/>
  <c r="AZ24" i="2"/>
  <c r="AC22" i="2" s="1"/>
  <c r="AY24" i="2"/>
  <c r="AB22" i="2" s="1"/>
  <c r="AG2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<sst xmlns="http://schemas.openxmlformats.org/spreadsheetml/2006/main" count="333" uniqueCount="212">
  <si>
    <t>&lt;入力方法等&gt;　</t>
    <rPh sb="5" eb="6">
      <t>トウ</t>
    </rPh>
    <phoneticPr fontId="2"/>
  </si>
  <si>
    <r>
      <t>◎下記の内容をご確認いただき、</t>
    </r>
    <r>
      <rPr>
        <b/>
        <sz val="18"/>
        <color rgb="FFFF0000"/>
        <rFont val="BIZ UDPゴシック"/>
        <family val="3"/>
        <charset val="128"/>
      </rPr>
      <t>【職務経歴書】</t>
    </r>
    <r>
      <rPr>
        <b/>
        <sz val="18"/>
        <rFont val="BIZ UDPゴシック"/>
        <family val="3"/>
        <charset val="128"/>
      </rPr>
      <t>の入力に進んでください。</t>
    </r>
    <rPh sb="1" eb="3">
      <t>カキ</t>
    </rPh>
    <rPh sb="4" eb="6">
      <t>ナイヨウ</t>
    </rPh>
    <rPh sb="8" eb="10">
      <t>カクニン</t>
    </rPh>
    <rPh sb="16" eb="21">
      <t>ショクムケイレキショ</t>
    </rPh>
    <rPh sb="23" eb="25">
      <t>ニュウリョク</t>
    </rPh>
    <rPh sb="26" eb="27">
      <t>スス</t>
    </rPh>
    <phoneticPr fontId="2"/>
  </si>
  <si>
    <t>１　入力方法</t>
    <rPh sb="2" eb="4">
      <t>ニュウリョク</t>
    </rPh>
    <rPh sb="4" eb="6">
      <t>ホウホウ</t>
    </rPh>
    <phoneticPr fontId="2"/>
  </si>
  <si>
    <t>　（１）　職務経歴</t>
    <phoneticPr fontId="2"/>
  </si>
  <si>
    <r>
      <t>　　　 ・受験資格に該当しない職歴を含めて直近から過去に遡って、時系列に</t>
    </r>
    <r>
      <rPr>
        <b/>
        <u/>
        <sz val="16"/>
        <color rgb="FFFF0000"/>
        <rFont val="BIZ UDPゴシック"/>
        <family val="3"/>
        <charset val="128"/>
      </rPr>
      <t>全て</t>
    </r>
    <r>
      <rPr>
        <sz val="16"/>
        <color theme="1"/>
        <rFont val="BIZ UDPゴシック"/>
        <family val="3"/>
        <charset val="128"/>
      </rPr>
      <t>記入してください（在学中のアルバイト等を除く）。</t>
    </r>
    <phoneticPr fontId="2"/>
  </si>
  <si>
    <t>　(2)　受験資格に該当する勤務先での職務経歴</t>
    <rPh sb="5" eb="7">
      <t>ジュケン</t>
    </rPh>
    <rPh sb="7" eb="9">
      <t>シカク</t>
    </rPh>
    <rPh sb="10" eb="12">
      <t>ガイトウ</t>
    </rPh>
    <rPh sb="14" eb="16">
      <t>キンム</t>
    </rPh>
    <rPh sb="16" eb="17">
      <t>サキ</t>
    </rPh>
    <rPh sb="19" eb="21">
      <t>ショクム</t>
    </rPh>
    <rPh sb="21" eb="23">
      <t>ケイレキ</t>
    </rPh>
    <phoneticPr fontId="2"/>
  </si>
  <si>
    <r>
      <t>　　　 ・勤務先所属が異なるごとに、過去から時系列に</t>
    </r>
    <r>
      <rPr>
        <b/>
        <u/>
        <sz val="16"/>
        <color rgb="FFFF0000"/>
        <rFont val="BIZ UDPゴシック"/>
        <family val="3"/>
        <charset val="128"/>
      </rPr>
      <t>全て</t>
    </r>
    <r>
      <rPr>
        <sz val="16"/>
        <color theme="1"/>
        <rFont val="BIZ UDPゴシック"/>
        <family val="3"/>
        <charset val="128"/>
      </rPr>
      <t>記入してください。</t>
    </r>
    <rPh sb="18" eb="20">
      <t>カコ</t>
    </rPh>
    <phoneticPr fontId="2"/>
  </si>
  <si>
    <r>
      <t>　　　 ・職務内容は</t>
    </r>
    <r>
      <rPr>
        <b/>
        <sz val="16"/>
        <color rgb="FFFF0000"/>
        <rFont val="BIZ UDPゴシック"/>
        <family val="3"/>
        <charset val="128"/>
      </rPr>
      <t>具体的に</t>
    </r>
    <r>
      <rPr>
        <sz val="16"/>
        <color theme="1"/>
        <rFont val="BIZ UDPゴシック"/>
        <family val="3"/>
        <charset val="128"/>
      </rPr>
      <t>記入してください。</t>
    </r>
    <rPh sb="5" eb="9">
      <t>ショクムナイヨウ</t>
    </rPh>
    <rPh sb="10" eb="13">
      <t>グタイテキ</t>
    </rPh>
    <rPh sb="14" eb="16">
      <t>キニュウ</t>
    </rPh>
    <phoneticPr fontId="2"/>
  </si>
  <si>
    <t>　　　 ・退職理由は、プルダウンの中から該当する内容を選択してください。なお、⑥「その他の理由」を選択した場合は、詳細を記入してください。</t>
    <phoneticPr fontId="2"/>
  </si>
  <si>
    <t>　　　 ・１つの勤務先での所属が７つ以上ある場合は、次の勤務先の欄を利用し、入力してください。</t>
    <rPh sb="8" eb="11">
      <t>キンムサキ</t>
    </rPh>
    <rPh sb="13" eb="15">
      <t>ショゾク</t>
    </rPh>
    <rPh sb="18" eb="20">
      <t>イジョウ</t>
    </rPh>
    <rPh sb="22" eb="24">
      <t>バアイ</t>
    </rPh>
    <rPh sb="26" eb="27">
      <t>ツギ</t>
    </rPh>
    <rPh sb="28" eb="31">
      <t>キンムサキ</t>
    </rPh>
    <rPh sb="32" eb="33">
      <t>ラン</t>
    </rPh>
    <rPh sb="34" eb="36">
      <t>リヨウ</t>
    </rPh>
    <rPh sb="38" eb="40">
      <t>ニュウリョク</t>
    </rPh>
    <phoneticPr fontId="2"/>
  </si>
  <si>
    <t>２　注意事項</t>
    <rPh sb="2" eb="6">
      <t>チュウイジコウ</t>
    </rPh>
    <phoneticPr fontId="2"/>
  </si>
  <si>
    <r>
      <t>　①　職務経験年数の基準日は</t>
    </r>
    <r>
      <rPr>
        <b/>
        <sz val="16"/>
        <color rgb="FFFF0000"/>
        <rFont val="BIZ UDPゴシック"/>
        <family val="3"/>
        <charset val="128"/>
      </rPr>
      <t>令和8年（2026年）３月３１日</t>
    </r>
    <r>
      <rPr>
        <sz val="16"/>
        <color theme="1"/>
        <rFont val="BIZ UDPゴシック"/>
        <family val="3"/>
        <charset val="128"/>
      </rPr>
      <t>です。</t>
    </r>
    <rPh sb="3" eb="5">
      <t>ショクム</t>
    </rPh>
    <rPh sb="5" eb="7">
      <t>ケイケン</t>
    </rPh>
    <rPh sb="7" eb="9">
      <t>ネンスウ</t>
    </rPh>
    <rPh sb="10" eb="13">
      <t>キジュンビ</t>
    </rPh>
    <rPh sb="14" eb="16">
      <t>レイワ</t>
    </rPh>
    <rPh sb="17" eb="18">
      <t>ネン</t>
    </rPh>
    <rPh sb="23" eb="24">
      <t>ネン</t>
    </rPh>
    <rPh sb="26" eb="27">
      <t>ガツ</t>
    </rPh>
    <rPh sb="29" eb="30">
      <t>ニチ</t>
    </rPh>
    <phoneticPr fontId="2"/>
  </si>
  <si>
    <r>
      <t>　　　※　申込日時点で在職中の方は、基準日の</t>
    </r>
    <r>
      <rPr>
        <b/>
        <sz val="16"/>
        <color rgb="FFFF0000"/>
        <rFont val="BIZ UDPゴシック"/>
        <family val="3"/>
        <charset val="128"/>
      </rPr>
      <t>令和8年（2026年）３月３１日現在</t>
    </r>
    <r>
      <rPr>
        <sz val="16"/>
        <color theme="1"/>
        <rFont val="BIZ UDPゴシック"/>
        <family val="3"/>
        <charset val="128"/>
      </rPr>
      <t>までで計算します。</t>
    </r>
    <rPh sb="5" eb="7">
      <t>モウシコミ</t>
    </rPh>
    <rPh sb="7" eb="8">
      <t>ニチ</t>
    </rPh>
    <rPh sb="8" eb="10">
      <t>ジテン</t>
    </rPh>
    <rPh sb="11" eb="13">
      <t>ザイショク</t>
    </rPh>
    <rPh sb="13" eb="14">
      <t>チュウ</t>
    </rPh>
    <rPh sb="15" eb="16">
      <t>カタ</t>
    </rPh>
    <rPh sb="18" eb="21">
      <t>キジュンビ</t>
    </rPh>
    <rPh sb="22" eb="24">
      <t>レイワ</t>
    </rPh>
    <rPh sb="25" eb="26">
      <t>ネン</t>
    </rPh>
    <rPh sb="31" eb="32">
      <t>ネン</t>
    </rPh>
    <rPh sb="34" eb="35">
      <t>ガツ</t>
    </rPh>
    <rPh sb="37" eb="40">
      <t>ニチゲンザイ</t>
    </rPh>
    <rPh sb="43" eb="45">
      <t>ケイサン</t>
    </rPh>
    <phoneticPr fontId="2"/>
  </si>
  <si>
    <t>　　　 ただし、産前産後休暇期間は通算できます。</t>
    <rPh sb="8" eb="10">
      <t>サンゼン</t>
    </rPh>
    <rPh sb="10" eb="12">
      <t>サンゴ</t>
    </rPh>
    <rPh sb="12" eb="16">
      <t>キュウカキカン</t>
    </rPh>
    <rPh sb="17" eb="19">
      <t>ツウサン</t>
    </rPh>
    <phoneticPr fontId="2"/>
  </si>
  <si>
    <t>　④　期間については、月の初日から末日まで務めた月を１か月として数え、それ以外の月（月の途中から勤務開始又は終了した月）の日数については</t>
    <rPh sb="3" eb="5">
      <t>キカン</t>
    </rPh>
    <rPh sb="11" eb="12">
      <t>ツキ</t>
    </rPh>
    <rPh sb="13" eb="15">
      <t>ショジツ</t>
    </rPh>
    <rPh sb="17" eb="19">
      <t>マツジツ</t>
    </rPh>
    <rPh sb="21" eb="22">
      <t>ツト</t>
    </rPh>
    <rPh sb="24" eb="25">
      <t>ツキ</t>
    </rPh>
    <rPh sb="28" eb="29">
      <t>ゲツ</t>
    </rPh>
    <rPh sb="32" eb="33">
      <t>カゾ</t>
    </rPh>
    <rPh sb="37" eb="39">
      <t>イガイ</t>
    </rPh>
    <rPh sb="40" eb="41">
      <t>ツキ</t>
    </rPh>
    <rPh sb="42" eb="43">
      <t>ゲツ</t>
    </rPh>
    <rPh sb="44" eb="46">
      <t>トチュウ</t>
    </rPh>
    <rPh sb="48" eb="50">
      <t>キンム</t>
    </rPh>
    <rPh sb="50" eb="52">
      <t>カイシ</t>
    </rPh>
    <rPh sb="52" eb="53">
      <t>マタ</t>
    </rPh>
    <rPh sb="54" eb="56">
      <t>シュウリョウ</t>
    </rPh>
    <rPh sb="58" eb="59">
      <t>ゲツ</t>
    </rPh>
    <rPh sb="61" eb="63">
      <t>ニッスウ</t>
    </rPh>
    <phoneticPr fontId="2"/>
  </si>
  <si>
    <t>　　　３０日を１か月として計算します。</t>
    <phoneticPr fontId="2"/>
  </si>
  <si>
    <t>令和８年度　福岡市職員（公務員経験者）採用選考　職務経歴書</t>
    <phoneticPr fontId="2"/>
  </si>
  <si>
    <t>■募集区分プルダウン</t>
    <rPh sb="1" eb="5">
      <t>ボシュウクブン</t>
    </rPh>
    <phoneticPr fontId="2"/>
  </si>
  <si>
    <t>■学歴プルダウン</t>
    <rPh sb="1" eb="3">
      <t>ガクレキ</t>
    </rPh>
    <phoneticPr fontId="2"/>
  </si>
  <si>
    <t>■国県市プルダウン</t>
    <rPh sb="1" eb="4">
      <t>クニケンシ</t>
    </rPh>
    <phoneticPr fontId="2"/>
  </si>
  <si>
    <t>リスト用</t>
    <rPh sb="3" eb="4">
      <t>ヨウ</t>
    </rPh>
    <phoneticPr fontId="2"/>
  </si>
  <si>
    <t>募集区分</t>
    <rPh sb="0" eb="2">
      <t>ボシュウ</t>
    </rPh>
    <rPh sb="2" eb="4">
      <t>クブン</t>
    </rPh>
    <phoneticPr fontId="2"/>
  </si>
  <si>
    <r>
      <rPr>
        <b/>
        <sz val="10"/>
        <color theme="1"/>
        <rFont val="BIZ UDPゴシック"/>
        <family val="3"/>
        <charset val="128"/>
      </rPr>
      <t>フリガナ</t>
    </r>
    <r>
      <rPr>
        <b/>
        <sz val="14"/>
        <color theme="1"/>
        <rFont val="BIZ UDPゴシック"/>
        <family val="3"/>
        <charset val="128"/>
      </rPr>
      <t xml:space="preserve">
氏　名</t>
    </r>
    <rPh sb="5" eb="6">
      <t>シ</t>
    </rPh>
    <rPh sb="7" eb="8">
      <t>メイ</t>
    </rPh>
    <phoneticPr fontId="2"/>
  </si>
  <si>
    <t>生年月日</t>
    <rPh sb="0" eb="4">
      <t>セイネンガッピ</t>
    </rPh>
    <phoneticPr fontId="2"/>
  </si>
  <si>
    <r>
      <t xml:space="preserve">年齢
</t>
    </r>
    <r>
      <rPr>
        <b/>
        <sz val="10"/>
        <color theme="1"/>
        <rFont val="BIZ UDPゴシック"/>
        <family val="3"/>
        <charset val="128"/>
      </rPr>
      <t>（R9.4.1現在）</t>
    </r>
    <rPh sb="0" eb="2">
      <t>ネンレイ</t>
    </rPh>
    <rPh sb="10" eb="12">
      <t>ゲンザイ</t>
    </rPh>
    <phoneticPr fontId="2"/>
  </si>
  <si>
    <t>最終学歴</t>
    <rPh sb="0" eb="4">
      <t>サイシュウガクレキ</t>
    </rPh>
    <phoneticPr fontId="2"/>
  </si>
  <si>
    <t>受験番号</t>
    <rPh sb="0" eb="4">
      <t>ジュケンバンゴウ</t>
    </rPh>
    <phoneticPr fontId="2"/>
  </si>
  <si>
    <t>行政事務</t>
    <rPh sb="0" eb="4">
      <t>ギョウセイジム</t>
    </rPh>
    <phoneticPr fontId="2"/>
  </si>
  <si>
    <t>大学院・大学</t>
  </si>
  <si>
    <t>国</t>
    <rPh sb="0" eb="1">
      <t>クニ</t>
    </rPh>
    <phoneticPr fontId="2"/>
  </si>
  <si>
    <t>県</t>
    <rPh sb="0" eb="1">
      <t>ケン</t>
    </rPh>
    <phoneticPr fontId="2"/>
  </si>
  <si>
    <t>県</t>
    <rPh sb="0" eb="1">
      <t>ケン</t>
    </rPh>
    <phoneticPr fontId="17"/>
  </si>
  <si>
    <t>北海道庁</t>
  </si>
  <si>
    <t>フクオカ　タロウ</t>
    <phoneticPr fontId="2"/>
  </si>
  <si>
    <t>（西暦）
　　　　年　　月　　日</t>
    <rPh sb="1" eb="3">
      <t>セイレキ</t>
    </rPh>
    <rPh sb="10" eb="11">
      <t>ネン</t>
    </rPh>
    <rPh sb="13" eb="14">
      <t>ゲツ</t>
    </rPh>
    <rPh sb="16" eb="17">
      <t>ヒ</t>
    </rPh>
    <phoneticPr fontId="2"/>
  </si>
  <si>
    <t>34歳</t>
    <rPh sb="2" eb="3">
      <t>サイ</t>
    </rPh>
    <phoneticPr fontId="2"/>
  </si>
  <si>
    <t>※この欄は記入しないでください。</t>
    <rPh sb="3" eb="4">
      <t>ラン</t>
    </rPh>
    <rPh sb="5" eb="7">
      <t>キニュウ</t>
    </rPh>
    <phoneticPr fontId="2"/>
  </si>
  <si>
    <t>土木</t>
    <rPh sb="0" eb="2">
      <t>ドボク</t>
    </rPh>
    <phoneticPr fontId="2"/>
  </si>
  <si>
    <t>短期大学</t>
  </si>
  <si>
    <t>青森県庁</t>
  </si>
  <si>
    <t>福岡　太郎</t>
    <rPh sb="0" eb="2">
      <t>フクオカ</t>
    </rPh>
    <rPh sb="3" eb="5">
      <t>タロウ</t>
    </rPh>
    <phoneticPr fontId="2"/>
  </si>
  <si>
    <t>1992年　９月　１日</t>
    <rPh sb="4" eb="5">
      <t>ネン</t>
    </rPh>
    <rPh sb="7" eb="8">
      <t>ツキ</t>
    </rPh>
    <rPh sb="10" eb="11">
      <t>ヒ</t>
    </rPh>
    <phoneticPr fontId="2"/>
  </si>
  <si>
    <t>建築</t>
    <rPh sb="0" eb="2">
      <t>ケンチク</t>
    </rPh>
    <phoneticPr fontId="2"/>
  </si>
  <si>
    <t>高等学校</t>
  </si>
  <si>
    <t>政令市</t>
    <rPh sb="0" eb="3">
      <t>セイレイシ</t>
    </rPh>
    <phoneticPr fontId="2"/>
  </si>
  <si>
    <t>岩手県庁</t>
  </si>
  <si>
    <t>↓要選択</t>
    <rPh sb="1" eb="2">
      <t>ヨウ</t>
    </rPh>
    <rPh sb="2" eb="4">
      <t>センタク</t>
    </rPh>
    <phoneticPr fontId="2"/>
  </si>
  <si>
    <t>電気</t>
    <rPh sb="0" eb="2">
      <t>デンキ</t>
    </rPh>
    <phoneticPr fontId="2"/>
  </si>
  <si>
    <t>その他</t>
  </si>
  <si>
    <t>その他</t>
    <rPh sb="2" eb="3">
      <t>タ</t>
    </rPh>
    <phoneticPr fontId="2"/>
  </si>
  <si>
    <t>宮城県庁</t>
  </si>
  <si>
    <t>機械</t>
    <rPh sb="0" eb="2">
      <t>キカイ</t>
    </rPh>
    <phoneticPr fontId="2"/>
  </si>
  <si>
    <t>秋田県庁</t>
  </si>
  <si>
    <t>(１)職務経歴</t>
    <rPh sb="3" eb="4">
      <t>ショク</t>
    </rPh>
    <rPh sb="4" eb="5">
      <t>ツトム</t>
    </rPh>
    <rPh sb="5" eb="6">
      <t>ヘ</t>
    </rPh>
    <rPh sb="6" eb="7">
      <t>レキ</t>
    </rPh>
    <phoneticPr fontId="2"/>
  </si>
  <si>
    <t>↓自動入力</t>
    <rPh sb="1" eb="5">
      <t>ジドウニュウリョク</t>
    </rPh>
    <phoneticPr fontId="2"/>
  </si>
  <si>
    <t>（３）休業等(傷病休暇・休職、育児休業、介護休業）</t>
    <phoneticPr fontId="2"/>
  </si>
  <si>
    <t>有</t>
    <rPh sb="0" eb="1">
      <t>アリ</t>
    </rPh>
    <phoneticPr fontId="2"/>
  </si>
  <si>
    <t>&lt;備考&gt;</t>
    <rPh sb="1" eb="3">
      <t>ビコウ</t>
    </rPh>
    <phoneticPr fontId="2"/>
  </si>
  <si>
    <t>造園</t>
    <rPh sb="0" eb="2">
      <t>ゾウエン</t>
    </rPh>
    <phoneticPr fontId="2"/>
  </si>
  <si>
    <t>（１）職務経歴</t>
    <rPh sb="3" eb="5">
      <t>ショクム</t>
    </rPh>
    <rPh sb="5" eb="7">
      <t>ケイレキ</t>
    </rPh>
    <phoneticPr fontId="2"/>
  </si>
  <si>
    <t>山形県庁</t>
  </si>
  <si>
    <t>NO</t>
    <phoneticPr fontId="2"/>
  </si>
  <si>
    <t>勤務先</t>
    <rPh sb="0" eb="3">
      <t>キンムサキ</t>
    </rPh>
    <phoneticPr fontId="2"/>
  </si>
  <si>
    <t>雇用形態
(職種)</t>
    <rPh sb="0" eb="2">
      <t>コヨウ</t>
    </rPh>
    <rPh sb="2" eb="4">
      <t>ケイタイ</t>
    </rPh>
    <rPh sb="6" eb="8">
      <t>ショクシュ</t>
    </rPh>
    <phoneticPr fontId="2"/>
  </si>
  <si>
    <t>役職</t>
    <rPh sb="0" eb="2">
      <t>ヤクショク</t>
    </rPh>
    <phoneticPr fontId="2"/>
  </si>
  <si>
    <t>職務概要</t>
    <rPh sb="0" eb="1">
      <t>ショク</t>
    </rPh>
    <rPh sb="1" eb="2">
      <t>ツトム</t>
    </rPh>
    <rPh sb="2" eb="4">
      <t>ガイヨウ</t>
    </rPh>
    <phoneticPr fontId="2"/>
  </si>
  <si>
    <t>受験
資格</t>
    <rPh sb="0" eb="2">
      <t>ジュケン</t>
    </rPh>
    <rPh sb="3" eb="5">
      <t>シカク</t>
    </rPh>
    <phoneticPr fontId="2"/>
  </si>
  <si>
    <t>勤務開始日
勤務終了日</t>
    <rPh sb="0" eb="5">
      <t>キンムカイシビ</t>
    </rPh>
    <rPh sb="6" eb="11">
      <t>キンムシュウリョウビ</t>
    </rPh>
    <phoneticPr fontId="2"/>
  </si>
  <si>
    <t>期間</t>
    <rPh sb="0" eb="2">
      <t>キカン</t>
    </rPh>
    <phoneticPr fontId="2"/>
  </si>
  <si>
    <t>休業等の種類</t>
    <rPh sb="0" eb="2">
      <t>キュウギョウ</t>
    </rPh>
    <rPh sb="2" eb="3">
      <t>ナド</t>
    </rPh>
    <rPh sb="4" eb="6">
      <t>シュルイ</t>
    </rPh>
    <phoneticPr fontId="2"/>
  </si>
  <si>
    <t>休業開始日
休業終了日</t>
    <rPh sb="0" eb="5">
      <t>キュウギョウカイシビ</t>
    </rPh>
    <rPh sb="6" eb="8">
      <t>キュウギョウ</t>
    </rPh>
    <rPh sb="8" eb="11">
      <t>シュウリョウビ</t>
    </rPh>
    <phoneticPr fontId="2"/>
  </si>
  <si>
    <t>■該当→１
■非該当→０</t>
    <rPh sb="1" eb="3">
      <t>ガイトウ</t>
    </rPh>
    <rPh sb="7" eb="10">
      <t>ヒガイトウ</t>
    </rPh>
    <phoneticPr fontId="2"/>
  </si>
  <si>
    <t>在職期間
0（年）</t>
    <rPh sb="0" eb="2">
      <t>ザイショク</t>
    </rPh>
    <rPh sb="2" eb="4">
      <t>キカン</t>
    </rPh>
    <rPh sb="7" eb="8">
      <t>ネン</t>
    </rPh>
    <phoneticPr fontId="30"/>
  </si>
  <si>
    <t>在職期間
0（月）</t>
    <rPh sb="0" eb="2">
      <t>ザイショク</t>
    </rPh>
    <rPh sb="2" eb="4">
      <t>キカン</t>
    </rPh>
    <rPh sb="7" eb="8">
      <t>ツキ</t>
    </rPh>
    <phoneticPr fontId="30"/>
  </si>
  <si>
    <t>在職期間
0（日）合計</t>
    <rPh sb="0" eb="2">
      <t>ザイショク</t>
    </rPh>
    <rPh sb="2" eb="4">
      <t>キカン</t>
    </rPh>
    <rPh sb="7" eb="8">
      <t>ヒ</t>
    </rPh>
    <rPh sb="9" eb="11">
      <t>ゴウケイ</t>
    </rPh>
    <phoneticPr fontId="30"/>
  </si>
  <si>
    <t>〇休業等(傷病休暇・休職、育児休業、介護休業）</t>
    <phoneticPr fontId="2"/>
  </si>
  <si>
    <t>福島県庁</t>
  </si>
  <si>
    <t>①</t>
    <phoneticPr fontId="2"/>
  </si>
  <si>
    <t>福岡県庁</t>
  </si>
  <si>
    <t>正規職員</t>
    <rPh sb="0" eb="2">
      <t>セイキ</t>
    </rPh>
    <rPh sb="2" eb="4">
      <t>ショクイン</t>
    </rPh>
    <phoneticPr fontId="2"/>
  </si>
  <si>
    <t>主任</t>
    <rPh sb="0" eb="2">
      <t>シュニン</t>
    </rPh>
    <phoneticPr fontId="2"/>
  </si>
  <si>
    <t>議会、法制、人事分野の業務に従事</t>
    <rPh sb="0" eb="2">
      <t>ギカイ</t>
    </rPh>
    <rPh sb="3" eb="5">
      <t>ホウセイ</t>
    </rPh>
    <rPh sb="6" eb="8">
      <t>ジンジ</t>
    </rPh>
    <rPh sb="8" eb="10">
      <t>ブンヤ</t>
    </rPh>
    <rPh sb="11" eb="13">
      <t>ギョウム</t>
    </rPh>
    <rPh sb="14" eb="16">
      <t>ジュウジ</t>
    </rPh>
    <phoneticPr fontId="2"/>
  </si>
  <si>
    <t>傷病休暇</t>
    <rPh sb="0" eb="4">
      <t>ショウビョウキュウカ</t>
    </rPh>
    <phoneticPr fontId="2"/>
  </si>
  <si>
    <t>■プルダウン</t>
    <phoneticPr fontId="2"/>
  </si>
  <si>
    <t>茨城県庁</t>
  </si>
  <si>
    <t>（行政事務）</t>
    <rPh sb="1" eb="3">
      <t>ギョウセイ</t>
    </rPh>
    <rPh sb="3" eb="5">
      <t>ジム</t>
    </rPh>
    <phoneticPr fontId="2"/>
  </si>
  <si>
    <t>該当</t>
    <rPh sb="0" eb="2">
      <t>ガイトウ</t>
    </rPh>
    <phoneticPr fontId="2"/>
  </si>
  <si>
    <t>栃木県庁</t>
  </si>
  <si>
    <t>②</t>
    <phoneticPr fontId="2"/>
  </si>
  <si>
    <t>○○株式会社</t>
    <rPh sb="2" eb="6">
      <t>カブシキガイシャ</t>
    </rPh>
    <phoneticPr fontId="2"/>
  </si>
  <si>
    <t>正社員</t>
    <rPh sb="0" eb="3">
      <t>セイシャイン</t>
    </rPh>
    <phoneticPr fontId="2"/>
  </si>
  <si>
    <t>なし</t>
    <phoneticPr fontId="2"/>
  </si>
  <si>
    <t>個人経営者や中小企業向けの営業、新規事業提案</t>
    <rPh sb="0" eb="2">
      <t>コジン</t>
    </rPh>
    <rPh sb="2" eb="5">
      <t>ケイエイシャ</t>
    </rPh>
    <rPh sb="6" eb="8">
      <t>チュウショウ</t>
    </rPh>
    <rPh sb="8" eb="10">
      <t>キギョウ</t>
    </rPh>
    <rPh sb="10" eb="11">
      <t>ム</t>
    </rPh>
    <rPh sb="13" eb="15">
      <t>エイギョウ</t>
    </rPh>
    <rPh sb="16" eb="18">
      <t>シンキ</t>
    </rPh>
    <rPh sb="18" eb="20">
      <t>ジギョウ</t>
    </rPh>
    <rPh sb="20" eb="22">
      <t>テイアン</t>
    </rPh>
    <phoneticPr fontId="2"/>
  </si>
  <si>
    <t>非該当</t>
    <rPh sb="0" eb="3">
      <t>ヒガイトウ</t>
    </rPh>
    <phoneticPr fontId="2"/>
  </si>
  <si>
    <t>群馬県庁</t>
  </si>
  <si>
    <t>（営業職）</t>
    <rPh sb="1" eb="4">
      <t>エイギョウショク</t>
    </rPh>
    <phoneticPr fontId="2"/>
  </si>
  <si>
    <t>埼玉県庁</t>
  </si>
  <si>
    <t>③</t>
    <phoneticPr fontId="2"/>
  </si>
  <si>
    <t>福岡市役所</t>
  </si>
  <si>
    <t>対市民業務（国民健康保険）、施設管理分野の業務に従事</t>
    <rPh sb="0" eb="3">
      <t>タイシミン</t>
    </rPh>
    <rPh sb="3" eb="5">
      <t>ギョウム</t>
    </rPh>
    <rPh sb="6" eb="8">
      <t>コクミン</t>
    </rPh>
    <rPh sb="8" eb="10">
      <t>ケンコウ</t>
    </rPh>
    <rPh sb="10" eb="12">
      <t>ホケン</t>
    </rPh>
    <rPh sb="14" eb="16">
      <t>シセツ</t>
    </rPh>
    <rPh sb="16" eb="18">
      <t>カンリ</t>
    </rPh>
    <rPh sb="18" eb="20">
      <t>ブンヤ</t>
    </rPh>
    <rPh sb="21" eb="23">
      <t>ギョウム</t>
    </rPh>
    <rPh sb="24" eb="26">
      <t>ジュウジ</t>
    </rPh>
    <phoneticPr fontId="2"/>
  </si>
  <si>
    <t>千葉県庁</t>
  </si>
  <si>
    <t>東京都庁</t>
  </si>
  <si>
    <t>④</t>
    <phoneticPr fontId="2"/>
  </si>
  <si>
    <t>○○町役場</t>
    <rPh sb="2" eb="3">
      <t>マチ</t>
    </rPh>
    <rPh sb="3" eb="5">
      <t>ヤクバ</t>
    </rPh>
    <phoneticPr fontId="2"/>
  </si>
  <si>
    <t>正規職員</t>
    <rPh sb="0" eb="4">
      <t>セイキショクイン</t>
    </rPh>
    <phoneticPr fontId="2"/>
  </si>
  <si>
    <t>在職中</t>
    <rPh sb="0" eb="3">
      <t>ザイショクチュウ</t>
    </rPh>
    <phoneticPr fontId="2"/>
  </si>
  <si>
    <t>神奈川県庁</t>
  </si>
  <si>
    <t>退職理由</t>
    <rPh sb="0" eb="4">
      <t>タイショクリユウ</t>
    </rPh>
    <phoneticPr fontId="2"/>
  </si>
  <si>
    <t>新潟県庁</t>
  </si>
  <si>
    <t>受験資格に該当する職務経歴の期間の合計</t>
    <rPh sb="0" eb="4">
      <t>ジュケンシカク</t>
    </rPh>
    <rPh sb="5" eb="7">
      <t>ガイトウ</t>
    </rPh>
    <rPh sb="9" eb="11">
      <t>ショクム</t>
    </rPh>
    <rPh sb="11" eb="13">
      <t>ケイレキ</t>
    </rPh>
    <rPh sb="14" eb="16">
      <t>キカン</t>
    </rPh>
    <rPh sb="17" eb="19">
      <t>ゴウケイ</t>
    </rPh>
    <phoneticPr fontId="2"/>
  </si>
  <si>
    <t>受験資格に該当する休業等の期間の合計</t>
    <rPh sb="0" eb="2">
      <t>ジュケン</t>
    </rPh>
    <phoneticPr fontId="2"/>
  </si>
  <si>
    <t>←職務経歴期間</t>
    <rPh sb="1" eb="3">
      <t>ショクム</t>
    </rPh>
    <rPh sb="3" eb="5">
      <t>ケイレキ</t>
    </rPh>
    <rPh sb="5" eb="7">
      <t>キカン</t>
    </rPh>
    <phoneticPr fontId="2"/>
  </si>
  <si>
    <t>←休業等の期間</t>
    <rPh sb="1" eb="4">
      <t>キュウギョウトウ</t>
    </rPh>
    <rPh sb="5" eb="7">
      <t>キカン</t>
    </rPh>
    <phoneticPr fontId="2"/>
  </si>
  <si>
    <t>富山県庁</t>
  </si>
  <si>
    <t>石川県庁</t>
  </si>
  <si>
    <t>福井県庁</t>
  </si>
  <si>
    <t>(２)上記のうち受験資格に該当する勤務先での職務経歴</t>
    <rPh sb="3" eb="5">
      <t>ジョウキ</t>
    </rPh>
    <rPh sb="8" eb="10">
      <t>ジュケン</t>
    </rPh>
    <rPh sb="10" eb="12">
      <t>シカク</t>
    </rPh>
    <rPh sb="13" eb="15">
      <t>ガイトウ</t>
    </rPh>
    <rPh sb="17" eb="19">
      <t>キンム</t>
    </rPh>
    <rPh sb="19" eb="20">
      <t>サキ</t>
    </rPh>
    <rPh sb="22" eb="24">
      <t>ショクム</t>
    </rPh>
    <rPh sb="24" eb="26">
      <t>ケイレキ</t>
    </rPh>
    <phoneticPr fontId="2"/>
  </si>
  <si>
    <t>(４)受験資格に該当する通算期間　【（１）－（３）】</t>
    <rPh sb="3" eb="5">
      <t>ジュケン</t>
    </rPh>
    <rPh sb="5" eb="7">
      <t>シカク</t>
    </rPh>
    <rPh sb="8" eb="10">
      <t>ガイトウ</t>
    </rPh>
    <rPh sb="12" eb="14">
      <t>ツウサン</t>
    </rPh>
    <rPh sb="14" eb="16">
      <t>キカン</t>
    </rPh>
    <phoneticPr fontId="2"/>
  </si>
  <si>
    <t>山梨県庁</t>
  </si>
  <si>
    <t>↑該当勤務先名を記載</t>
    <rPh sb="1" eb="7">
      <t>ガイトウキンムサキメイ</t>
    </rPh>
    <rPh sb="8" eb="10">
      <t>キサイ</t>
    </rPh>
    <phoneticPr fontId="2"/>
  </si>
  <si>
    <t>① 福岡県庁</t>
    <rPh sb="2" eb="4">
      <t>フクオカ</t>
    </rPh>
    <rPh sb="4" eb="6">
      <t>ケンチョウ</t>
    </rPh>
    <phoneticPr fontId="2"/>
  </si>
  <si>
    <t>所属</t>
    <rPh sb="0" eb="2">
      <t>ショゾク</t>
    </rPh>
    <phoneticPr fontId="2"/>
  </si>
  <si>
    <t>担当した具体的な職務内容</t>
    <phoneticPr fontId="2"/>
  </si>
  <si>
    <t>受験資格に該当する通算期間</t>
    <phoneticPr fontId="2"/>
  </si>
  <si>
    <t>受験資格</t>
    <rPh sb="0" eb="4">
      <t>ジュケ</t>
    </rPh>
    <phoneticPr fontId="2"/>
  </si>
  <si>
    <t>無</t>
    <rPh sb="0" eb="1">
      <t>ナ</t>
    </rPh>
    <phoneticPr fontId="2"/>
  </si>
  <si>
    <t>◆職務経験年数【最終】</t>
    <rPh sb="1" eb="5">
      <t>ショクムケイケン</t>
    </rPh>
    <rPh sb="5" eb="7">
      <t>ネンスウ</t>
    </rPh>
    <rPh sb="8" eb="10">
      <t>サイシュウ</t>
    </rPh>
    <phoneticPr fontId="2"/>
  </si>
  <si>
    <t>長野県庁</t>
  </si>
  <si>
    <t>採用後</t>
    <rPh sb="0" eb="2">
      <t>サイヨウ</t>
    </rPh>
    <rPh sb="2" eb="3">
      <t>アト</t>
    </rPh>
    <phoneticPr fontId="2"/>
  </si>
  <si>
    <t>議会事務局調査法制課法制係</t>
    <phoneticPr fontId="2"/>
  </si>
  <si>
    <t>議会の法制、議員提出条例案・修正案等の立案、市政各般の調査、資料収集、議員受託調査、議会改革</t>
    <phoneticPr fontId="2"/>
  </si>
  <si>
    <t>↓要選択</t>
    <rPh sb="2" eb="4">
      <t>センタク</t>
    </rPh>
    <phoneticPr fontId="2"/>
  </si>
  <si>
    <t>職務経験
年数（年）</t>
    <rPh sb="0" eb="2">
      <t>ショクム</t>
    </rPh>
    <rPh sb="2" eb="4">
      <t>ケイケン</t>
    </rPh>
    <rPh sb="5" eb="7">
      <t>ネンスウ</t>
    </rPh>
    <rPh sb="8" eb="9">
      <t>ネン</t>
    </rPh>
    <phoneticPr fontId="30"/>
  </si>
  <si>
    <t>職務経験
年数（月）</t>
    <rPh sb="0" eb="2">
      <t>ショクム</t>
    </rPh>
    <rPh sb="2" eb="4">
      <t>ケイケン</t>
    </rPh>
    <rPh sb="5" eb="7">
      <t>ネンスウ</t>
    </rPh>
    <rPh sb="8" eb="9">
      <t>ツキ</t>
    </rPh>
    <phoneticPr fontId="30"/>
  </si>
  <si>
    <t>職務経験
年数（日）</t>
    <rPh sb="0" eb="2">
      <t>ショクム</t>
    </rPh>
    <rPh sb="2" eb="4">
      <t>ケイケン</t>
    </rPh>
    <rPh sb="5" eb="7">
      <t>ネンスウ</t>
    </rPh>
    <rPh sb="8" eb="9">
      <t>ヒ</t>
    </rPh>
    <phoneticPr fontId="30"/>
  </si>
  <si>
    <t>岐阜県庁</t>
  </si>
  <si>
    <t>(５)懲戒処分及び服務上の措置（※）の有無</t>
    <rPh sb="3" eb="5">
      <t>チョウカイ</t>
    </rPh>
    <rPh sb="5" eb="7">
      <t>ショブン</t>
    </rPh>
    <rPh sb="7" eb="8">
      <t>オヨ</t>
    </rPh>
    <rPh sb="9" eb="11">
      <t>フクム</t>
    </rPh>
    <rPh sb="11" eb="12">
      <t>ジョウ</t>
    </rPh>
    <rPh sb="13" eb="15">
      <t>ソチ</t>
    </rPh>
    <rPh sb="19" eb="21">
      <t>ウム</t>
    </rPh>
    <phoneticPr fontId="2"/>
  </si>
  <si>
    <t>静岡県庁</t>
  </si>
  <si>
    <t>その後（１）</t>
    <rPh sb="2" eb="3">
      <t>アト</t>
    </rPh>
    <phoneticPr fontId="2"/>
  </si>
  <si>
    <t>総務企画局人事部人事課人事第２係</t>
    <phoneticPr fontId="2"/>
  </si>
  <si>
    <t>職員の分限・賞罰・賠償、勤務時間・休暇制度等の運用、公務員倫理、職員の服務、職員証の発行、記章の貸与</t>
    <phoneticPr fontId="2"/>
  </si>
  <si>
    <t>愛知県庁</t>
  </si>
  <si>
    <t>三重県庁</t>
  </si>
  <si>
    <t>その後（２）</t>
    <rPh sb="2" eb="3">
      <t>アト</t>
    </rPh>
    <phoneticPr fontId="2"/>
  </si>
  <si>
    <t>※懲戒処分をするまでには至らない義務違反の行為などに対して、任命権者から行われる指導、注意等の措置
　（訓戒、訓告、厳重注意等）</t>
    <rPh sb="1" eb="3">
      <t>チョウカイ</t>
    </rPh>
    <rPh sb="3" eb="5">
      <t>ショブン</t>
    </rPh>
    <rPh sb="12" eb="13">
      <t>イタ</t>
    </rPh>
    <rPh sb="16" eb="18">
      <t>ギム</t>
    </rPh>
    <rPh sb="18" eb="20">
      <t>イハン</t>
    </rPh>
    <rPh sb="21" eb="23">
      <t>コウイ</t>
    </rPh>
    <rPh sb="26" eb="27">
      <t>タイ</t>
    </rPh>
    <rPh sb="30" eb="34">
      <t>ニンメイケンジャ</t>
    </rPh>
    <rPh sb="36" eb="37">
      <t>オコナ</t>
    </rPh>
    <rPh sb="40" eb="42">
      <t>シドウ</t>
    </rPh>
    <rPh sb="43" eb="46">
      <t>チュウイトウ</t>
    </rPh>
    <rPh sb="47" eb="49">
      <t>ソチ</t>
    </rPh>
    <rPh sb="52" eb="54">
      <t>クンカイ</t>
    </rPh>
    <rPh sb="55" eb="57">
      <t>クンコク</t>
    </rPh>
    <rPh sb="58" eb="63">
      <t>ゲンジュウチュウイトウ</t>
    </rPh>
    <phoneticPr fontId="2"/>
  </si>
  <si>
    <t>傷病休職</t>
    <rPh sb="0" eb="2">
      <t>ショウビョウ</t>
    </rPh>
    <rPh sb="2" eb="4">
      <t>キュウショク</t>
    </rPh>
    <phoneticPr fontId="2"/>
  </si>
  <si>
    <t>滋賀県庁</t>
  </si>
  <si>
    <t>育児休業</t>
    <rPh sb="0" eb="4">
      <t>イクジキュウギョウ</t>
    </rPh>
    <phoneticPr fontId="2"/>
  </si>
  <si>
    <t>京都府庁</t>
  </si>
  <si>
    <t>その後（３）</t>
    <rPh sb="2" eb="3">
      <t>アト</t>
    </rPh>
    <phoneticPr fontId="2"/>
  </si>
  <si>
    <t>介護休業</t>
    <rPh sb="0" eb="4">
      <t>カイゴキュウギョウ</t>
    </rPh>
    <phoneticPr fontId="2"/>
  </si>
  <si>
    <t>大阪府庁</t>
  </si>
  <si>
    <t>(６)職務経歴に対する自己評価</t>
    <rPh sb="3" eb="5">
      <t>ショクム</t>
    </rPh>
    <rPh sb="5" eb="7">
      <t>ケイレキ</t>
    </rPh>
    <rPh sb="8" eb="9">
      <t>タイ</t>
    </rPh>
    <rPh sb="11" eb="13">
      <t>ジコ</t>
    </rPh>
    <rPh sb="13" eb="15">
      <t>ヒョウカ</t>
    </rPh>
    <phoneticPr fontId="2"/>
  </si>
  <si>
    <t>兵庫県庁</t>
  </si>
  <si>
    <t>その後（４）</t>
    <rPh sb="2" eb="3">
      <t>アト</t>
    </rPh>
    <phoneticPr fontId="2"/>
  </si>
  <si>
    <t>　(２)の職務経験で培った専門的知識や能力等を明確にしたうえで、その知識等を福岡市政のどのような事業・分野に生かせると考えるか。
　具体的に記入してください。（600～8００文字程度）</t>
    <rPh sb="5" eb="7">
      <t>ショクム</t>
    </rPh>
    <rPh sb="7" eb="9">
      <t>ケイケン</t>
    </rPh>
    <rPh sb="10" eb="11">
      <t>ツチカ</t>
    </rPh>
    <rPh sb="13" eb="16">
      <t>センモンテキ</t>
    </rPh>
    <rPh sb="16" eb="18">
      <t>チシキ</t>
    </rPh>
    <rPh sb="19" eb="22">
      <t>ノウリョクトウ</t>
    </rPh>
    <rPh sb="23" eb="25">
      <t>メイカク</t>
    </rPh>
    <rPh sb="34" eb="36">
      <t>チシキ</t>
    </rPh>
    <rPh sb="36" eb="37">
      <t>トウ</t>
    </rPh>
    <rPh sb="38" eb="42">
      <t>フクオカシセイ</t>
    </rPh>
    <rPh sb="48" eb="50">
      <t>ジギョウ</t>
    </rPh>
    <rPh sb="51" eb="53">
      <t>ブンヤ</t>
    </rPh>
    <rPh sb="54" eb="55">
      <t>イ</t>
    </rPh>
    <rPh sb="59" eb="60">
      <t>カンガ</t>
    </rPh>
    <phoneticPr fontId="2"/>
  </si>
  <si>
    <t>奈良県庁</t>
  </si>
  <si>
    <t>和歌山県庁</t>
  </si>
  <si>
    <t>その後（５）</t>
    <rPh sb="2" eb="3">
      <t>アト</t>
    </rPh>
    <phoneticPr fontId="2"/>
  </si>
  <si>
    <t>鳥取県庁</t>
  </si>
  <si>
    <t>島根県庁</t>
  </si>
  <si>
    <t>①在職中</t>
    <rPh sb="1" eb="4">
      <t>ザイショクチュウ</t>
    </rPh>
    <phoneticPr fontId="2"/>
  </si>
  <si>
    <t>岡山県庁</t>
  </si>
  <si>
    <t>広島県庁</t>
  </si>
  <si>
    <t>山口県庁</t>
  </si>
  <si>
    <t>徳島県庁</t>
  </si>
  <si>
    <t>③ 福岡市役所</t>
    <rPh sb="2" eb="4">
      <t>フクオカ</t>
    </rPh>
    <rPh sb="4" eb="7">
      <t>シヤクショ</t>
    </rPh>
    <phoneticPr fontId="2"/>
  </si>
  <si>
    <t>香川県庁</t>
  </si>
  <si>
    <t>○○区市民部保険年金課保険係</t>
    <phoneticPr fontId="2"/>
  </si>
  <si>
    <t>国民健康保険の資格受付・保険料賦課・保険証の交付、後期高齢者医療の資格受付・保険証の交付、子ども医療費等各種医療費助成の資格受付・医療証の交付</t>
    <phoneticPr fontId="2"/>
  </si>
  <si>
    <t>愛媛県庁</t>
  </si>
  <si>
    <t>②自己都合による退職</t>
    <phoneticPr fontId="2"/>
  </si>
  <si>
    <t>高知県庁</t>
  </si>
  <si>
    <t>③勧奨退職</t>
    <phoneticPr fontId="2"/>
  </si>
  <si>
    <t>④定年による退職</t>
    <phoneticPr fontId="2"/>
  </si>
  <si>
    <t>佐賀県庁</t>
  </si>
  <si>
    <t>⑤出向による退職</t>
  </si>
  <si>
    <t>長崎県庁</t>
  </si>
  <si>
    <t>⑥その他の理由（詳細を入力してください。）</t>
    <phoneticPr fontId="2"/>
  </si>
  <si>
    <t>熊本県庁</t>
  </si>
  <si>
    <t>大分県庁</t>
  </si>
  <si>
    <t>宮崎県庁</t>
  </si>
  <si>
    <t>鹿児島県庁</t>
  </si>
  <si>
    <t>沖縄県庁</t>
  </si>
  <si>
    <t>入力文字数</t>
    <rPh sb="0" eb="2">
      <t>ニュウリョク</t>
    </rPh>
    <rPh sb="2" eb="5">
      <t>モジスウ</t>
    </rPh>
    <phoneticPr fontId="2"/>
  </si>
  <si>
    <t>政令市</t>
    <rPh sb="0" eb="3">
      <t>セイレイシ</t>
    </rPh>
    <phoneticPr fontId="17"/>
  </si>
  <si>
    <t>札幌市役所</t>
  </si>
  <si>
    <t>★VLOOKUP用</t>
    <rPh sb="8" eb="9">
      <t>ヨウ</t>
    </rPh>
    <phoneticPr fontId="2"/>
  </si>
  <si>
    <t>仙台市役所</t>
  </si>
  <si>
    <t>②自己都合による退職</t>
  </si>
  <si>
    <t>さいたま市役所</t>
  </si>
  <si>
    <t>千葉市役所</t>
  </si>
  <si>
    <t>横浜市役所</t>
  </si>
  <si>
    <t>川崎市役所</t>
  </si>
  <si>
    <t>相模原市役所</t>
  </si>
  <si>
    <t>新潟市役所</t>
  </si>
  <si>
    <t>静岡市役所</t>
  </si>
  <si>
    <t>浜松市役所</t>
  </si>
  <si>
    <t>名古屋市役所</t>
  </si>
  <si>
    <t>京都市役所</t>
  </si>
  <si>
    <t>大阪市役所</t>
  </si>
  <si>
    <t>堺市役所</t>
  </si>
  <si>
    <t>神戸市役所</t>
  </si>
  <si>
    <t>岡山市役所</t>
  </si>
  <si>
    <t>広島市役所</t>
  </si>
  <si>
    <t>北九州市役所</t>
  </si>
  <si>
    <t>熊本市役所</t>
  </si>
  <si>
    <t>◎入力前に【記載例】を必ずご確認ください。</t>
    <rPh sb="1" eb="3">
      <t>ニュウリョク</t>
    </rPh>
    <rPh sb="3" eb="4">
      <t>マエ</t>
    </rPh>
    <rPh sb="6" eb="9">
      <t>キサイレイ</t>
    </rPh>
    <rPh sb="11" eb="12">
      <t>カナラ</t>
    </rPh>
    <rPh sb="14" eb="16">
      <t>カクニン</t>
    </rPh>
    <phoneticPr fontId="2"/>
  </si>
  <si>
    <r>
      <t>　②　職務経験には、国、都道府県又は政令指定都市の正規職員として</t>
    </r>
    <r>
      <rPr>
        <b/>
        <sz val="16"/>
        <color rgb="FFFF0000"/>
        <rFont val="BIZ UDPゴシック"/>
        <family val="3"/>
        <charset val="128"/>
      </rPr>
      <t>１年以上継続</t>
    </r>
    <r>
      <rPr>
        <sz val="16"/>
        <color theme="1"/>
        <rFont val="BIZ UDPゴシック"/>
        <family val="3"/>
        <charset val="128"/>
      </rPr>
      <t>して就業していた期間で、</t>
    </r>
    <rPh sb="10" eb="11">
      <t>クニ</t>
    </rPh>
    <rPh sb="12" eb="16">
      <t>トドウフケン</t>
    </rPh>
    <rPh sb="16" eb="17">
      <t>マタ</t>
    </rPh>
    <rPh sb="18" eb="24">
      <t>セイレイシテイトシ</t>
    </rPh>
    <rPh sb="25" eb="29">
      <t>セイキショクイン</t>
    </rPh>
    <phoneticPr fontId="2"/>
  </si>
  <si>
    <r>
      <t>　　　</t>
    </r>
    <r>
      <rPr>
        <b/>
        <sz val="16"/>
        <color rgb="FFFF0000"/>
        <rFont val="BIZ UDPゴシック"/>
        <family val="3"/>
        <charset val="128"/>
      </rPr>
      <t xml:space="preserve"> 申込区分の業務内容に従事した期間</t>
    </r>
    <r>
      <rPr>
        <sz val="16"/>
        <color theme="1"/>
        <rFont val="BIZ UDPゴシック"/>
        <family val="3"/>
        <charset val="128"/>
      </rPr>
      <t>が該当します。</t>
    </r>
    <phoneticPr fontId="2"/>
  </si>
  <si>
    <r>
      <t>　③　休業等（傷病休暇・休職、育児休業、介護休業等）で</t>
    </r>
    <r>
      <rPr>
        <b/>
        <sz val="16"/>
        <color rgb="FFFF0000"/>
        <rFont val="BIZ UDPゴシック"/>
        <family val="3"/>
        <charset val="128"/>
      </rPr>
      <t>実際に業務に従事しなかった期間が１か月以上ある場合は、</t>
    </r>
    <rPh sb="30" eb="32">
      <t>ギョウム</t>
    </rPh>
    <phoneticPr fontId="2"/>
  </si>
  <si>
    <r>
      <t xml:space="preserve">       </t>
    </r>
    <r>
      <rPr>
        <b/>
        <sz val="16"/>
        <color rgb="FFFF0000"/>
        <rFont val="BIZ UDPゴシック"/>
        <family val="3"/>
        <charset val="128"/>
      </rPr>
      <t>その全期間は職務経験の期間から除きます。</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</si>
</sst>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quot;年&quot;"/>
    <numFmt numFmtId="177" formatCode="General&quot;月&quot;"/>
    <numFmt numFmtId="178" formatCode="General&quot;日&quot;"/>
    <numFmt numFmtId="179" formatCode="#,##0_ "/>
  </numFmts>
  <fonts count="48" x14ac:knownFonts="1">
    <font>
      <sz val="11"/>
      <color theme="1"/>
      <name val="游ゴシック"/>
      <family val="2"/>
      <charset val="128"/>
      <scheme val="minor"/>
    </font>
    <font>
      <b/>
      <sz val="18"/>
      <color theme="1"/>
      <name val="BIZ UDPゴシック"/>
      <family val="3"/>
      <charset val="128"/>
    </font>
    <font>
      <sz val="6"/>
      <name val="游ゴシック"/>
      <family val="2"/>
      <charset val="128"/>
      <scheme val="minor"/>
    </font>
    <font>
      <sz val="11"/>
      <color theme="1"/>
      <name val="BIZ UDP明朝 Medium"/>
      <family val="1"/>
      <charset val="128"/>
    </font>
    <font>
      <b/>
      <sz val="18"/>
      <name val="BIZ UDPゴシック"/>
      <family val="3"/>
      <charset val="128"/>
    </font>
    <font>
      <b/>
      <sz val="18"/>
      <color rgb="FFFF0000"/>
      <name val="BIZ UDPゴシック"/>
      <family val="3"/>
      <charset val="128"/>
    </font>
    <font>
      <sz val="14"/>
      <color theme="1"/>
      <name val="BIZ UDP明朝 Medium"/>
      <family val="1"/>
      <charset val="128"/>
    </font>
    <font>
      <sz val="16"/>
      <color theme="1"/>
      <name val="BIZ UDPゴシック"/>
      <family val="3"/>
      <charset val="128"/>
    </font>
    <font>
      <b/>
      <u/>
      <sz val="16"/>
      <color rgb="FFFF0000"/>
      <name val="BIZ UDPゴシック"/>
      <family val="3"/>
      <charset val="128"/>
    </font>
    <font>
      <b/>
      <sz val="16"/>
      <color rgb="FFFF0000"/>
      <name val="BIZ UDPゴシック"/>
      <family val="3"/>
      <charset val="128"/>
    </font>
    <font>
      <sz val="11"/>
      <color theme="1"/>
      <name val="BIZ UDPゴシック"/>
      <family val="3"/>
      <charset val="128"/>
    </font>
    <font>
      <b/>
      <sz val="20"/>
      <color theme="1"/>
      <name val="BIZ UDPゴシック"/>
      <family val="3"/>
      <charset val="128"/>
    </font>
    <font>
      <sz val="11"/>
      <name val="BIZ UDPゴシック"/>
      <family val="3"/>
      <charset val="128"/>
    </font>
    <font>
      <sz val="11"/>
      <color rgb="FF0070C0"/>
      <name val="BIZ UDPゴシック"/>
      <family val="3"/>
      <charset val="128"/>
    </font>
    <font>
      <sz val="11"/>
      <color rgb="FF7030A0"/>
      <name val="BIZ UDPゴシック"/>
      <family val="3"/>
      <charset val="128"/>
    </font>
    <font>
      <b/>
      <sz val="14"/>
      <color theme="1"/>
      <name val="BIZ UDPゴシック"/>
      <family val="3"/>
      <charset val="128"/>
    </font>
    <font>
      <b/>
      <sz val="10"/>
      <color theme="1"/>
      <name val="BIZ UDPゴシック"/>
      <family val="3"/>
      <charset val="128"/>
    </font>
    <font>
      <sz val="11"/>
      <color theme="1"/>
      <name val="BIZ UDゴシック"/>
      <family val="3"/>
      <charset val="128"/>
    </font>
    <font>
      <b/>
      <sz val="9"/>
      <color theme="1"/>
      <name val="BIZ UDPゴシック"/>
      <family val="3"/>
      <charset val="128"/>
    </font>
    <font>
      <b/>
      <sz val="14"/>
      <color rgb="FFFF0000"/>
      <name val="BIZ UDPゴシック"/>
      <family val="3"/>
      <charset val="128"/>
    </font>
    <font>
      <b/>
      <sz val="36"/>
      <color theme="1"/>
      <name val="BIZ UDPゴシック"/>
      <family val="3"/>
      <charset val="128"/>
    </font>
    <font>
      <b/>
      <sz val="20"/>
      <name val="BIZ UDPゴシック"/>
      <family val="3"/>
      <charset val="128"/>
    </font>
    <font>
      <b/>
      <sz val="11"/>
      <color rgb="FF002060"/>
      <name val="BIZ UDPゴシック"/>
      <family val="3"/>
      <charset val="128"/>
    </font>
    <font>
      <b/>
      <sz val="11"/>
      <color rgb="FFCC0000"/>
      <name val="BIZ UDPゴシック"/>
      <family val="3"/>
      <charset val="128"/>
    </font>
    <font>
      <b/>
      <sz val="16"/>
      <name val="BIZ UDPゴシック"/>
      <family val="3"/>
      <charset val="128"/>
    </font>
    <font>
      <sz val="12"/>
      <color theme="1"/>
      <name val="BIZ UDPゴシック"/>
      <family val="3"/>
      <charset val="128"/>
    </font>
    <font>
      <b/>
      <sz val="16"/>
      <color theme="1"/>
      <name val="BIZ UDPゴシック"/>
      <family val="3"/>
      <charset val="128"/>
    </font>
    <font>
      <b/>
      <sz val="14"/>
      <name val="BIZ UDPゴシック"/>
      <family val="3"/>
      <charset val="128"/>
    </font>
    <font>
      <sz val="11"/>
      <color theme="1"/>
      <name val="ＭＳ Ｐ明朝"/>
      <family val="2"/>
      <charset val="128"/>
    </font>
    <font>
      <b/>
      <sz val="11"/>
      <color theme="1"/>
      <name val="BIZ UDPゴシック"/>
      <family val="3"/>
      <charset val="128"/>
    </font>
    <font>
      <sz val="6"/>
      <name val="ＭＳ Ｐ明朝"/>
      <family val="2"/>
      <charset val="128"/>
    </font>
    <font>
      <sz val="14"/>
      <color theme="1"/>
      <name val="BIZ UDPゴシック"/>
      <family val="3"/>
      <charset val="128"/>
    </font>
    <font>
      <b/>
      <sz val="12"/>
      <name val="BIZ UDPゴシック"/>
      <family val="3"/>
      <charset val="128"/>
    </font>
    <font>
      <b/>
      <sz val="12"/>
      <color theme="1"/>
      <name val="BIZ UDPゴシック"/>
      <family val="3"/>
      <charset val="128"/>
    </font>
    <font>
      <sz val="18"/>
      <name val="BIZ UDPゴシック"/>
      <family val="3"/>
      <charset val="128"/>
    </font>
    <font>
      <sz val="18"/>
      <color theme="1"/>
      <name val="BIZ UDPゴシック"/>
      <family val="3"/>
      <charset val="128"/>
    </font>
    <font>
      <sz val="12"/>
      <name val="BIZ UDPゴシック"/>
      <family val="3"/>
      <charset val="128"/>
    </font>
    <font>
      <b/>
      <sz val="18"/>
      <color theme="0"/>
      <name val="BIZ UDPゴシック"/>
      <family val="3"/>
      <charset val="128"/>
    </font>
    <font>
      <b/>
      <sz val="11"/>
      <color rgb="FFFF0000"/>
      <name val="BIZ UDPゴシック"/>
      <family val="3"/>
      <charset val="128"/>
    </font>
    <font>
      <b/>
      <sz val="17"/>
      <color theme="0"/>
      <name val="BIZ UDPゴシック"/>
      <family val="3"/>
      <charset val="128"/>
    </font>
    <font>
      <b/>
      <sz val="15"/>
      <color theme="1"/>
      <name val="BIZ UDPゴシック"/>
      <family val="3"/>
      <charset val="128"/>
    </font>
    <font>
      <b/>
      <sz val="13"/>
      <color theme="1"/>
      <name val="BIZ UDPゴシック"/>
      <family val="3"/>
      <charset val="128"/>
    </font>
    <font>
      <b/>
      <sz val="12"/>
      <color rgb="FFC00000"/>
      <name val="BIZ UDPゴシック"/>
      <family val="3"/>
      <charset val="128"/>
    </font>
    <font>
      <b/>
      <sz val="16"/>
      <color theme="0"/>
      <name val="BIZ UDPゴシック"/>
      <family val="3"/>
      <charset val="128"/>
    </font>
    <font>
      <b/>
      <sz val="13"/>
      <name val="BIZ UDPゴシック"/>
      <family val="3"/>
      <charset val="128"/>
    </font>
    <font>
      <b/>
      <sz val="15"/>
      <name val="BIZ UDPゴシック"/>
      <family val="3"/>
      <charset val="128"/>
    </font>
    <font>
      <sz val="11"/>
      <name val="ＭＳ Ｐゴシック"/>
      <family val="3"/>
      <charset val="128"/>
    </font>
    <font>
      <sz val="14"/>
      <name val="BIZ UDPゴシック"/>
      <family val="3"/>
      <charset val="128"/>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39994506668294322"/>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C9ADB3"/>
        <bgColor indexed="64"/>
      </patternFill>
    </fill>
    <fill>
      <patternFill patternType="solid">
        <fgColor rgb="FF002060"/>
        <bgColor indexed="64"/>
      </patternFill>
    </fill>
    <fill>
      <patternFill patternType="solid">
        <fgColor theme="4" tint="0.39997558519241921"/>
        <bgColor indexed="64"/>
      </patternFill>
    </fill>
    <fill>
      <patternFill patternType="solid">
        <fgColor rgb="FFA50021"/>
        <bgColor indexed="64"/>
      </patternFill>
    </fill>
    <fill>
      <patternFill patternType="solid">
        <fgColor theme="9" tint="0.59999389629810485"/>
        <bgColor indexed="64"/>
      </patternFill>
    </fill>
    <fill>
      <patternFill patternType="solid">
        <fgColor rgb="FFCAD6E4"/>
        <bgColor indexed="64"/>
      </patternFill>
    </fill>
  </fills>
  <borders count="86">
    <border>
      <left/>
      <right/>
      <top/>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right style="medium">
        <color indexed="64"/>
      </right>
      <top/>
      <bottom style="thin">
        <color indexed="64"/>
      </bottom>
      <diagonal/>
    </border>
    <border>
      <left style="medium">
        <color indexed="64"/>
      </left>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diagonal/>
    </border>
    <border>
      <left/>
      <right style="thin">
        <color indexed="64"/>
      </right>
      <top style="hair">
        <color indexed="64"/>
      </top>
      <bottom/>
      <diagonal/>
    </border>
    <border>
      <left style="hair">
        <color indexed="64"/>
      </left>
      <right style="hair">
        <color indexed="64"/>
      </right>
      <top/>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s>
  <cellStyleXfs count="3">
    <xf numFmtId="0" fontId="0" fillId="0" borderId="0">
      <alignment vertical="center"/>
    </xf>
    <xf numFmtId="0" fontId="28" fillId="0" borderId="0">
      <alignment vertical="center"/>
    </xf>
    <xf numFmtId="0" fontId="46" fillId="0" borderId="0">
      <alignment vertical="center"/>
    </xf>
  </cellStyleXfs>
  <cellXfs count="370">
    <xf numFmtId="0" fontId="0" fillId="0" borderId="0" xfId="0">
      <alignment vertical="center"/>
    </xf>
    <xf numFmtId="0" fontId="1" fillId="0" borderId="0" xfId="0" applyFont="1">
      <alignment vertical="center"/>
    </xf>
    <xf numFmtId="0" fontId="3" fillId="0" borderId="0" xfId="0" applyFont="1">
      <alignment vertical="center"/>
    </xf>
    <xf numFmtId="0" fontId="4" fillId="0" borderId="1" xfId="0" applyFont="1" applyBorder="1" applyAlignment="1">
      <alignment horizontal="left" vertical="center" indent="1"/>
    </xf>
    <xf numFmtId="0" fontId="5" fillId="0" borderId="2" xfId="0" applyFont="1" applyBorder="1" applyAlignment="1">
      <alignment horizontal="left" vertical="center" indent="1"/>
    </xf>
    <xf numFmtId="0" fontId="6" fillId="0" borderId="2" xfId="0" applyFont="1" applyBorder="1" applyAlignment="1">
      <alignment horizontal="left" vertical="center" wrapText="1" indent="1"/>
    </xf>
    <xf numFmtId="0" fontId="1" fillId="0" borderId="2" xfId="0" applyFont="1" applyBorder="1" applyAlignment="1">
      <alignment horizontal="left" vertical="center" indent="1"/>
    </xf>
    <xf numFmtId="0" fontId="7" fillId="0" borderId="2" xfId="0" applyFont="1" applyBorder="1" applyAlignment="1">
      <alignment horizontal="left" vertical="center" wrapText="1" indent="1"/>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3" fillId="0" borderId="0" xfId="0" applyFont="1" applyAlignment="1">
      <alignment horizontal="center" vertical="center"/>
    </xf>
    <xf numFmtId="0" fontId="10" fillId="2" borderId="0" xfId="0" applyFont="1" applyFill="1" applyAlignment="1">
      <alignment horizontal="center" vertical="center" wrapText="1"/>
    </xf>
    <xf numFmtId="0" fontId="10"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0" fillId="0" borderId="7" xfId="0" applyFont="1" applyBorder="1">
      <alignment vertical="center"/>
    </xf>
    <xf numFmtId="0" fontId="10" fillId="0" borderId="6" xfId="0" applyFont="1" applyBorder="1">
      <alignment vertical="center"/>
    </xf>
    <xf numFmtId="0" fontId="10" fillId="4" borderId="0" xfId="0" applyFont="1" applyFill="1">
      <alignment vertical="center"/>
    </xf>
    <xf numFmtId="0" fontId="15" fillId="2" borderId="10" xfId="0" applyFont="1" applyFill="1" applyBorder="1" applyAlignment="1">
      <alignment vertical="top" wrapText="1"/>
    </xf>
    <xf numFmtId="0" fontId="20" fillId="2" borderId="0" xfId="0" applyFont="1" applyFill="1" applyAlignment="1">
      <alignment vertical="center" wrapText="1"/>
    </xf>
    <xf numFmtId="0" fontId="20" fillId="2" borderId="9" xfId="0" applyFont="1" applyFill="1" applyBorder="1" applyAlignment="1">
      <alignment vertical="center" wrapText="1"/>
    </xf>
    <xf numFmtId="0" fontId="21" fillId="2" borderId="17" xfId="0" applyFont="1" applyFill="1" applyBorder="1">
      <alignment vertical="center"/>
    </xf>
    <xf numFmtId="0" fontId="21" fillId="2" borderId="17" xfId="0" applyFont="1" applyFill="1" applyBorder="1" applyAlignment="1">
      <alignment vertical="center" wrapText="1"/>
    </xf>
    <xf numFmtId="0" fontId="22" fillId="2" borderId="17" xfId="0" applyFont="1" applyFill="1" applyBorder="1" applyAlignment="1"/>
    <xf numFmtId="0" fontId="23" fillId="2" borderId="17" xfId="0" applyFont="1" applyFill="1" applyBorder="1" applyAlignment="1"/>
    <xf numFmtId="0" fontId="4" fillId="4" borderId="20" xfId="0" applyFont="1" applyFill="1" applyBorder="1" applyAlignment="1">
      <alignment horizontal="center" vertical="center" wrapText="1"/>
    </xf>
    <xf numFmtId="0" fontId="24" fillId="2" borderId="0" xfId="0" applyFont="1" applyFill="1" applyAlignment="1">
      <alignment vertical="center" shrinkToFit="1"/>
    </xf>
    <xf numFmtId="0" fontId="25" fillId="0" borderId="17" xfId="0" applyFont="1" applyBorder="1" applyAlignment="1">
      <alignment wrapText="1"/>
    </xf>
    <xf numFmtId="0" fontId="25" fillId="0" borderId="0" xfId="0" applyFont="1">
      <alignment vertical="center"/>
    </xf>
    <xf numFmtId="0" fontId="10" fillId="3" borderId="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29" fillId="5" borderId="0" xfId="1" applyFont="1" applyFill="1" applyAlignment="1">
      <alignment horizontal="center" vertical="center" wrapText="1"/>
    </xf>
    <xf numFmtId="0" fontId="10" fillId="6" borderId="7" xfId="0" applyFont="1" applyFill="1" applyBorder="1" applyAlignment="1">
      <alignment horizontal="center" vertical="center" wrapText="1"/>
    </xf>
    <xf numFmtId="0" fontId="29" fillId="5" borderId="7" xfId="1" applyFont="1" applyFill="1" applyBorder="1" applyAlignment="1">
      <alignment horizontal="center" vertical="center" wrapText="1"/>
    </xf>
    <xf numFmtId="0" fontId="31" fillId="0" borderId="0" xfId="0" applyFont="1">
      <alignment vertical="center"/>
    </xf>
    <xf numFmtId="0" fontId="15" fillId="2" borderId="22" xfId="0" applyFont="1" applyFill="1" applyBorder="1" applyAlignment="1">
      <alignment horizontal="center" vertical="center" wrapText="1"/>
    </xf>
    <xf numFmtId="14" fontId="32" fillId="2" borderId="23" xfId="0" applyNumberFormat="1" applyFont="1" applyFill="1" applyBorder="1" applyAlignment="1">
      <alignment horizontal="center" vertical="center" wrapText="1"/>
    </xf>
    <xf numFmtId="0" fontId="10" fillId="7" borderId="0" xfId="0" applyFont="1" applyFill="1" applyAlignment="1">
      <alignment horizontal="center" vertical="center" wrapText="1"/>
    </xf>
    <xf numFmtId="0" fontId="25" fillId="0" borderId="0" xfId="0" applyFont="1" applyAlignment="1">
      <alignment wrapText="1"/>
    </xf>
    <xf numFmtId="0" fontId="10" fillId="0" borderId="0" xfId="0" applyFont="1" applyAlignment="1">
      <alignment horizontal="center" vertical="center" wrapText="1"/>
    </xf>
    <xf numFmtId="0" fontId="15" fillId="2" borderId="27" xfId="0" applyFont="1" applyFill="1" applyBorder="1" applyAlignment="1">
      <alignment horizontal="center" vertical="center" wrapText="1"/>
    </xf>
    <xf numFmtId="14" fontId="32" fillId="2" borderId="28" xfId="0" applyNumberFormat="1" applyFont="1" applyFill="1" applyBorder="1" applyAlignment="1">
      <alignment horizontal="center" vertical="center" wrapText="1"/>
    </xf>
    <xf numFmtId="0" fontId="10" fillId="7" borderId="7" xfId="0" applyFont="1" applyFill="1" applyBorder="1" applyAlignment="1">
      <alignment horizontal="center" vertical="center" wrapText="1"/>
    </xf>
    <xf numFmtId="14" fontId="32" fillId="2" borderId="32" xfId="0" applyNumberFormat="1" applyFont="1" applyFill="1" applyBorder="1" applyAlignment="1">
      <alignment horizontal="center" vertical="center" wrapText="1"/>
    </xf>
    <xf numFmtId="0" fontId="10" fillId="8" borderId="0" xfId="0" applyFont="1" applyFill="1" applyAlignment="1">
      <alignment horizontal="center" vertical="center" wrapText="1"/>
    </xf>
    <xf numFmtId="0" fontId="10" fillId="8" borderId="7" xfId="0" applyFont="1" applyFill="1" applyBorder="1" applyAlignment="1">
      <alignment horizontal="center" vertical="center" wrapText="1"/>
    </xf>
    <xf numFmtId="0" fontId="15" fillId="2" borderId="33" xfId="0" applyFont="1" applyFill="1" applyBorder="1" applyAlignment="1">
      <alignment horizontal="center" vertical="center" wrapText="1"/>
    </xf>
    <xf numFmtId="14" fontId="32" fillId="2" borderId="34" xfId="0" applyNumberFormat="1" applyFont="1" applyFill="1" applyBorder="1" applyAlignment="1">
      <alignment horizontal="center" vertical="center" wrapText="1"/>
    </xf>
    <xf numFmtId="0" fontId="10" fillId="2" borderId="0" xfId="0" applyFont="1" applyFill="1">
      <alignment vertical="center"/>
    </xf>
    <xf numFmtId="0" fontId="35" fillId="0" borderId="0" xfId="0" applyFont="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horizontal="center" vertical="center" wrapText="1"/>
    </xf>
    <xf numFmtId="0" fontId="36" fillId="0" borderId="0" xfId="0" applyFont="1" applyAlignment="1">
      <alignment wrapText="1"/>
    </xf>
    <xf numFmtId="0" fontId="25" fillId="7" borderId="0" xfId="0" applyFont="1" applyFill="1" applyAlignment="1">
      <alignment vertical="center" wrapText="1"/>
    </xf>
    <xf numFmtId="1" fontId="34" fillId="0" borderId="0" xfId="1" applyNumberFormat="1" applyFont="1" applyAlignment="1">
      <alignment horizontal="center" vertical="center"/>
    </xf>
    <xf numFmtId="0" fontId="12" fillId="2" borderId="0" xfId="0" applyFont="1" applyFill="1" applyAlignment="1">
      <alignment horizontal="center" vertical="center" wrapText="1"/>
    </xf>
    <xf numFmtId="0" fontId="1" fillId="2" borderId="0" xfId="0" applyFont="1" applyFill="1" applyAlignment="1">
      <alignment vertical="center" wrapText="1"/>
    </xf>
    <xf numFmtId="14" fontId="33" fillId="2" borderId="0" xfId="0" applyNumberFormat="1" applyFont="1" applyFill="1" applyAlignment="1">
      <alignment vertical="center" wrapText="1"/>
    </xf>
    <xf numFmtId="176" fontId="15" fillId="2" borderId="0" xfId="0" applyNumberFormat="1" applyFont="1" applyFill="1" applyAlignment="1">
      <alignment vertical="center" shrinkToFit="1"/>
    </xf>
    <xf numFmtId="177" fontId="15" fillId="2" borderId="0" xfId="0" applyNumberFormat="1" applyFont="1" applyFill="1" applyAlignment="1">
      <alignment vertical="center" shrinkToFit="1"/>
    </xf>
    <xf numFmtId="178" fontId="15" fillId="2" borderId="0" xfId="0" applyNumberFormat="1" applyFont="1" applyFill="1" applyAlignment="1">
      <alignment vertical="center" shrinkToFit="1"/>
    </xf>
    <xf numFmtId="0" fontId="37" fillId="2" borderId="0" xfId="0" applyFont="1" applyFill="1" applyAlignment="1">
      <alignment vertical="center" wrapText="1"/>
    </xf>
    <xf numFmtId="0" fontId="10" fillId="9" borderId="0" xfId="0" applyFont="1" applyFill="1" applyAlignment="1">
      <alignment horizontal="center" vertical="center" wrapText="1"/>
    </xf>
    <xf numFmtId="0" fontId="21" fillId="2" borderId="0" xfId="0" applyFont="1" applyFill="1">
      <alignment vertical="center"/>
    </xf>
    <xf numFmtId="0" fontId="21" fillId="2" borderId="0" xfId="0" applyFont="1" applyFill="1" applyAlignment="1">
      <alignment vertical="center" wrapText="1"/>
    </xf>
    <xf numFmtId="0" fontId="10" fillId="9" borderId="7" xfId="0" applyFont="1" applyFill="1" applyBorder="1" applyAlignment="1">
      <alignment horizontal="center" vertical="center" wrapText="1"/>
    </xf>
    <xf numFmtId="0" fontId="26" fillId="3" borderId="4" xfId="0" applyFont="1" applyFill="1" applyBorder="1" applyAlignment="1">
      <alignment horizontal="center" vertical="center" wrapText="1"/>
    </xf>
    <xf numFmtId="176" fontId="15" fillId="2" borderId="70" xfId="0" applyNumberFormat="1" applyFont="1" applyFill="1" applyBorder="1" applyAlignment="1">
      <alignment vertical="center" shrinkToFit="1"/>
    </xf>
    <xf numFmtId="177" fontId="15" fillId="2" borderId="71" xfId="0" applyNumberFormat="1" applyFont="1" applyFill="1" applyBorder="1" applyAlignment="1">
      <alignment vertical="center" shrinkToFit="1"/>
    </xf>
    <xf numFmtId="178" fontId="15" fillId="2" borderId="72" xfId="0" applyNumberFormat="1" applyFont="1" applyFill="1" applyBorder="1" applyAlignment="1">
      <alignment vertical="center" shrinkToFit="1"/>
    </xf>
    <xf numFmtId="0" fontId="39" fillId="11" borderId="73" xfId="0" applyFont="1" applyFill="1" applyBorder="1" applyAlignment="1">
      <alignment horizontal="center" vertical="center" wrapText="1"/>
    </xf>
    <xf numFmtId="0" fontId="1" fillId="12" borderId="0" xfId="0" applyFont="1" applyFill="1" applyAlignment="1">
      <alignment horizontal="left" vertical="center"/>
    </xf>
    <xf numFmtId="0" fontId="10" fillId="12" borderId="0" xfId="0" applyFont="1" applyFill="1" applyAlignment="1">
      <alignment horizontal="center" vertical="center" wrapText="1"/>
    </xf>
    <xf numFmtId="0" fontId="37" fillId="2" borderId="40" xfId="0" applyFont="1" applyFill="1" applyBorder="1" applyAlignment="1">
      <alignment vertical="center" wrapText="1"/>
    </xf>
    <xf numFmtId="176" fontId="15" fillId="2" borderId="40" xfId="0" applyNumberFormat="1" applyFont="1" applyFill="1" applyBorder="1" applyAlignment="1">
      <alignment vertical="center" shrinkToFit="1"/>
    </xf>
    <xf numFmtId="177" fontId="15" fillId="2" borderId="40" xfId="0" applyNumberFormat="1" applyFont="1" applyFill="1" applyBorder="1" applyAlignment="1">
      <alignment vertical="center" shrinkToFit="1"/>
    </xf>
    <xf numFmtId="178" fontId="19" fillId="2" borderId="40" xfId="0" applyNumberFormat="1" applyFont="1" applyFill="1" applyBorder="1" applyAlignment="1"/>
    <xf numFmtId="178" fontId="42" fillId="2" borderId="0" xfId="0" applyNumberFormat="1" applyFont="1" applyFill="1" applyAlignment="1">
      <alignment shrinkToFit="1"/>
    </xf>
    <xf numFmtId="0" fontId="42" fillId="2" borderId="0" xfId="0" applyFont="1" applyFill="1" applyAlignment="1">
      <alignment wrapText="1"/>
    </xf>
    <xf numFmtId="0" fontId="15" fillId="2" borderId="0" xfId="0" applyFont="1" applyFill="1" applyAlignment="1">
      <alignment vertical="center" wrapText="1"/>
    </xf>
    <xf numFmtId="0" fontId="27" fillId="2" borderId="0" xfId="0" applyFont="1" applyFill="1" applyAlignment="1">
      <alignment vertical="center" shrinkToFit="1"/>
    </xf>
    <xf numFmtId="14" fontId="32" fillId="2" borderId="0" xfId="0" applyNumberFormat="1" applyFont="1" applyFill="1" applyAlignment="1">
      <alignment horizontal="center" vertical="center" wrapText="1"/>
    </xf>
    <xf numFmtId="176" fontId="33" fillId="2" borderId="0" xfId="0" applyNumberFormat="1" applyFont="1" applyFill="1" applyAlignment="1">
      <alignment vertical="center" shrinkToFit="1"/>
    </xf>
    <xf numFmtId="177" fontId="33" fillId="2" borderId="0" xfId="0" applyNumberFormat="1" applyFont="1" applyFill="1" applyAlignment="1">
      <alignment vertical="center" shrinkToFit="1"/>
    </xf>
    <xf numFmtId="178" fontId="33" fillId="2" borderId="0" xfId="0" applyNumberFormat="1" applyFont="1" applyFill="1" applyAlignment="1">
      <alignment vertical="center" shrinkToFit="1"/>
    </xf>
    <xf numFmtId="0" fontId="43" fillId="13" borderId="76" xfId="1" applyFont="1" applyFill="1" applyBorder="1" applyAlignment="1">
      <alignment horizontal="center" vertical="center" wrapText="1"/>
    </xf>
    <xf numFmtId="0" fontId="43" fillId="13" borderId="77" xfId="1" applyFont="1" applyFill="1" applyBorder="1" applyAlignment="1">
      <alignment horizontal="center" vertical="center" wrapText="1"/>
    </xf>
    <xf numFmtId="0" fontId="43" fillId="13" borderId="78" xfId="1" applyFont="1" applyFill="1" applyBorder="1" applyAlignment="1">
      <alignment horizontal="center" vertical="center" wrapText="1"/>
    </xf>
    <xf numFmtId="176" fontId="34" fillId="0" borderId="79" xfId="1" applyNumberFormat="1" applyFont="1" applyBorder="1">
      <alignment vertical="center"/>
    </xf>
    <xf numFmtId="177" fontId="34" fillId="0" borderId="80" xfId="1" applyNumberFormat="1" applyFont="1" applyBorder="1">
      <alignment vertical="center"/>
    </xf>
    <xf numFmtId="178" fontId="34" fillId="0" borderId="81" xfId="1" applyNumberFormat="1" applyFont="1" applyBorder="1">
      <alignment vertical="center"/>
    </xf>
    <xf numFmtId="0" fontId="10" fillId="14" borderId="0" xfId="0" applyFont="1" applyFill="1" applyAlignment="1">
      <alignment horizontal="center" vertical="center" wrapText="1"/>
    </xf>
    <xf numFmtId="0" fontId="10" fillId="14" borderId="6" xfId="0" applyFont="1" applyFill="1" applyBorder="1" applyAlignment="1">
      <alignment horizontal="center" vertical="center" wrapText="1"/>
    </xf>
    <xf numFmtId="0" fontId="26" fillId="2" borderId="0" xfId="0" applyFont="1" applyFill="1">
      <alignment vertical="center"/>
    </xf>
    <xf numFmtId="0" fontId="10" fillId="14" borderId="7" xfId="0" applyFont="1" applyFill="1" applyBorder="1" applyAlignment="1">
      <alignment horizontal="center" vertical="center" wrapText="1"/>
    </xf>
    <xf numFmtId="0" fontId="26" fillId="2" borderId="0" xfId="0" applyFont="1" applyFill="1" applyAlignment="1">
      <alignment horizontal="center" vertical="center" wrapText="1"/>
    </xf>
    <xf numFmtId="0" fontId="15" fillId="2" borderId="0" xfId="0" applyFont="1" applyFill="1" applyAlignment="1">
      <alignment horizontal="left" vertical="center" wrapText="1"/>
    </xf>
    <xf numFmtId="0" fontId="45" fillId="2" borderId="0" xfId="0" applyFont="1" applyFill="1" applyAlignment="1">
      <alignment horizontal="center" vertical="center" wrapText="1"/>
    </xf>
    <xf numFmtId="0" fontId="27" fillId="2" borderId="0" xfId="0" applyFont="1" applyFill="1" applyAlignment="1">
      <alignment horizontal="center" vertical="center" wrapText="1"/>
    </xf>
    <xf numFmtId="0" fontId="10" fillId="14" borderId="22" xfId="0" applyFont="1" applyFill="1" applyBorder="1" applyAlignment="1">
      <alignment horizontal="center" vertical="center" wrapText="1"/>
    </xf>
    <xf numFmtId="0" fontId="47" fillId="2" borderId="0" xfId="2" applyFont="1" applyFill="1" applyAlignment="1">
      <alignment vertical="top" wrapText="1"/>
    </xf>
    <xf numFmtId="0" fontId="10" fillId="0" borderId="17" xfId="0" applyFont="1" applyBorder="1">
      <alignment vertical="center"/>
    </xf>
    <xf numFmtId="0" fontId="25" fillId="7" borderId="7" xfId="0" applyFont="1" applyFill="1" applyBorder="1" applyAlignment="1">
      <alignment horizontal="center" vertical="center" wrapText="1"/>
    </xf>
    <xf numFmtId="0" fontId="10" fillId="0" borderId="14" xfId="0" applyFont="1" applyBorder="1">
      <alignment vertical="center"/>
    </xf>
    <xf numFmtId="0" fontId="25" fillId="7" borderId="6" xfId="0" applyFont="1" applyFill="1" applyBorder="1" applyAlignment="1">
      <alignment horizontal="center" vertical="center" wrapText="1"/>
    </xf>
    <xf numFmtId="176" fontId="41" fillId="2" borderId="0" xfId="0" applyNumberFormat="1" applyFont="1" applyFill="1" applyAlignment="1">
      <alignment horizontal="center" vertical="center" shrinkToFit="1"/>
    </xf>
    <xf numFmtId="177" fontId="41" fillId="2" borderId="0" xfId="0" applyNumberFormat="1" applyFont="1" applyFill="1" applyAlignment="1">
      <alignment horizontal="center" vertical="center" shrinkToFit="1"/>
    </xf>
    <xf numFmtId="178" fontId="41" fillId="2" borderId="0" xfId="0" applyNumberFormat="1" applyFont="1" applyFill="1" applyAlignment="1">
      <alignment horizontal="center" vertical="center" shrinkToFit="1"/>
    </xf>
    <xf numFmtId="179" fontId="21" fillId="2" borderId="9" xfId="1" applyNumberFormat="1" applyFont="1" applyFill="1" applyBorder="1">
      <alignment vertical="center"/>
    </xf>
    <xf numFmtId="179" fontId="21" fillId="2" borderId="0" xfId="1" applyNumberFormat="1" applyFont="1" applyFill="1">
      <alignment vertical="center"/>
    </xf>
    <xf numFmtId="0" fontId="12" fillId="2" borderId="0" xfId="0" applyFont="1" applyFill="1">
      <alignment vertical="center"/>
    </xf>
    <xf numFmtId="0" fontId="21" fillId="2" borderId="0" xfId="0" applyFont="1" applyFill="1" applyAlignment="1">
      <alignment horizontal="left" vertical="center" wrapText="1"/>
    </xf>
    <xf numFmtId="0" fontId="26" fillId="3" borderId="0" xfId="0" applyFont="1" applyFill="1" applyAlignment="1">
      <alignment horizontal="left" vertical="center" wrapText="1"/>
    </xf>
    <xf numFmtId="0" fontId="15" fillId="15" borderId="7" xfId="0" applyFont="1" applyFill="1" applyBorder="1" applyAlignment="1">
      <alignment horizontal="center" vertical="center" wrapText="1"/>
    </xf>
    <xf numFmtId="0" fontId="34" fillId="0" borderId="7" xfId="1" applyFont="1" applyBorder="1" applyAlignment="1">
      <alignment horizontal="center" vertical="center"/>
    </xf>
    <xf numFmtId="0" fontId="25" fillId="7" borderId="0" xfId="0" applyFont="1" applyFill="1" applyAlignment="1">
      <alignment horizontal="center" vertical="center" wrapText="1"/>
    </xf>
    <xf numFmtId="0" fontId="40" fillId="2" borderId="7" xfId="0" applyFont="1" applyFill="1" applyBorder="1" applyAlignment="1">
      <alignment horizontal="left" vertical="center" wrapText="1"/>
    </xf>
    <xf numFmtId="0" fontId="41" fillId="2" borderId="7" xfId="0" applyFont="1" applyFill="1" applyBorder="1" applyAlignment="1">
      <alignment horizontal="left" vertical="center" wrapText="1"/>
    </xf>
    <xf numFmtId="0" fontId="15" fillId="2" borderId="22"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27" fillId="2" borderId="8" xfId="0" applyFont="1" applyFill="1" applyBorder="1" applyAlignment="1">
      <alignment horizontal="left" vertical="center" shrinkToFit="1"/>
    </xf>
    <xf numFmtId="0" fontId="27" fillId="2" borderId="9" xfId="0" applyFont="1" applyFill="1" applyBorder="1" applyAlignment="1">
      <alignment horizontal="left" vertical="center" shrinkToFit="1"/>
    </xf>
    <xf numFmtId="0" fontId="27" fillId="2" borderId="10" xfId="0" applyFont="1" applyFill="1" applyBorder="1" applyAlignment="1">
      <alignment horizontal="left" vertical="center" shrinkToFit="1"/>
    </xf>
    <xf numFmtId="0" fontId="27" fillId="2" borderId="16" xfId="0" applyFont="1" applyFill="1" applyBorder="1" applyAlignment="1">
      <alignment horizontal="left" vertical="center" shrinkToFit="1"/>
    </xf>
    <xf numFmtId="0" fontId="27" fillId="2" borderId="17" xfId="0" applyFont="1" applyFill="1" applyBorder="1" applyAlignment="1">
      <alignment horizontal="left" vertical="center" shrinkToFit="1"/>
    </xf>
    <xf numFmtId="0" fontId="27" fillId="2" borderId="18" xfId="0" applyFont="1" applyFill="1" applyBorder="1" applyAlignment="1">
      <alignment horizontal="left" vertical="center" shrinkToFit="1"/>
    </xf>
    <xf numFmtId="176" fontId="15" fillId="2" borderId="8" xfId="0" applyNumberFormat="1" applyFont="1" applyFill="1" applyBorder="1" applyAlignment="1">
      <alignment horizontal="center" vertical="center" shrinkToFit="1"/>
    </xf>
    <xf numFmtId="176" fontId="15" fillId="2" borderId="16" xfId="0" applyNumberFormat="1" applyFont="1" applyFill="1" applyBorder="1" applyAlignment="1">
      <alignment horizontal="center" vertical="center" shrinkToFi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6" xfId="0" applyFont="1" applyFill="1" applyBorder="1" applyAlignment="1">
      <alignment horizontal="center" vertical="center" wrapText="1"/>
    </xf>
    <xf numFmtId="0" fontId="26" fillId="3" borderId="17"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15" fillId="2" borderId="8"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16" xfId="0" applyFont="1" applyFill="1" applyBorder="1" applyAlignment="1">
      <alignment horizontal="left" vertical="center" wrapText="1"/>
    </xf>
    <xf numFmtId="0" fontId="15" fillId="2" borderId="17" xfId="0" applyFont="1" applyFill="1" applyBorder="1" applyAlignment="1">
      <alignment horizontal="left" vertical="center" wrapText="1"/>
    </xf>
    <xf numFmtId="0" fontId="15" fillId="2" borderId="18" xfId="0" applyFont="1" applyFill="1" applyBorder="1" applyAlignment="1">
      <alignment horizontal="left" vertical="center" wrapText="1"/>
    </xf>
    <xf numFmtId="179" fontId="21" fillId="0" borderId="8" xfId="1" applyNumberFormat="1" applyFont="1" applyBorder="1" applyAlignment="1">
      <alignment horizontal="center" vertical="center"/>
    </xf>
    <xf numFmtId="179" fontId="21" fillId="0" borderId="9" xfId="1" applyNumberFormat="1" applyFont="1" applyBorder="1" applyAlignment="1">
      <alignment horizontal="center" vertical="center"/>
    </xf>
    <xf numFmtId="179" fontId="21" fillId="0" borderId="10" xfId="1" applyNumberFormat="1" applyFont="1" applyBorder="1" applyAlignment="1">
      <alignment horizontal="center" vertical="center"/>
    </xf>
    <xf numFmtId="179" fontId="21" fillId="0" borderId="16" xfId="1" applyNumberFormat="1" applyFont="1" applyBorder="1" applyAlignment="1">
      <alignment horizontal="center" vertical="center"/>
    </xf>
    <xf numFmtId="179" fontId="21" fillId="0" borderId="17" xfId="1" applyNumberFormat="1" applyFont="1" applyBorder="1" applyAlignment="1">
      <alignment horizontal="center" vertical="center"/>
    </xf>
    <xf numFmtId="179" fontId="21" fillId="0" borderId="18" xfId="1" applyNumberFormat="1" applyFont="1" applyBorder="1" applyAlignment="1">
      <alignment horizontal="center" vertical="center"/>
    </xf>
    <xf numFmtId="176" fontId="15" fillId="2" borderId="82" xfId="0" applyNumberFormat="1" applyFont="1" applyFill="1" applyBorder="1" applyAlignment="1">
      <alignment horizontal="center" vertical="center" shrinkToFit="1"/>
    </xf>
    <xf numFmtId="176" fontId="15" fillId="2" borderId="84" xfId="0" applyNumberFormat="1" applyFont="1" applyFill="1" applyBorder="1" applyAlignment="1">
      <alignment horizontal="center" vertical="center" shrinkToFit="1"/>
    </xf>
    <xf numFmtId="176" fontId="15" fillId="2" borderId="83" xfId="0" applyNumberFormat="1" applyFont="1" applyFill="1" applyBorder="1" applyAlignment="1">
      <alignment horizontal="center" vertical="center" shrinkToFit="1"/>
    </xf>
    <xf numFmtId="176" fontId="15" fillId="2" borderId="85" xfId="0" applyNumberFormat="1" applyFont="1" applyFill="1" applyBorder="1" applyAlignment="1">
      <alignment horizontal="center" vertical="center" shrinkToFit="1"/>
    </xf>
    <xf numFmtId="0" fontId="21" fillId="0" borderId="14" xfId="1" applyFont="1" applyBorder="1" applyAlignment="1">
      <alignment horizontal="center" vertical="center"/>
    </xf>
    <xf numFmtId="0" fontId="21" fillId="0" borderId="0" xfId="1" applyFont="1" applyAlignment="1">
      <alignment horizontal="center" vertical="center"/>
    </xf>
    <xf numFmtId="0" fontId="21" fillId="0" borderId="15" xfId="1" applyFont="1" applyBorder="1" applyAlignment="1">
      <alignment horizontal="center" vertical="center"/>
    </xf>
    <xf numFmtId="0" fontId="21" fillId="0" borderId="16" xfId="1" applyFont="1" applyBorder="1" applyAlignment="1">
      <alignment horizontal="center" vertical="center"/>
    </xf>
    <xf numFmtId="0" fontId="21" fillId="0" borderId="17" xfId="1" applyFont="1" applyBorder="1" applyAlignment="1">
      <alignment horizontal="center" vertical="center"/>
    </xf>
    <xf numFmtId="0" fontId="21" fillId="0" borderId="18" xfId="1" applyFont="1" applyBorder="1" applyAlignment="1">
      <alignment horizontal="center" vertical="center"/>
    </xf>
    <xf numFmtId="0" fontId="25" fillId="7" borderId="4" xfId="0" applyFont="1" applyFill="1" applyBorder="1" applyAlignment="1">
      <alignment horizontal="center" vertical="center" wrapText="1"/>
    </xf>
    <xf numFmtId="0" fontId="25" fillId="7" borderId="6" xfId="0" applyFont="1" applyFill="1" applyBorder="1" applyAlignment="1">
      <alignment horizontal="center" vertical="center" wrapText="1"/>
    </xf>
    <xf numFmtId="0" fontId="41" fillId="2" borderId="8" xfId="0" applyFont="1" applyFill="1" applyBorder="1" applyAlignment="1">
      <alignment horizontal="left" vertical="center" wrapText="1"/>
    </xf>
    <xf numFmtId="0" fontId="41" fillId="2" borderId="10" xfId="0" applyFont="1" applyFill="1" applyBorder="1" applyAlignment="1">
      <alignment horizontal="left" vertical="center" wrapText="1"/>
    </xf>
    <xf numFmtId="0" fontId="41" fillId="2" borderId="16" xfId="0" applyFont="1" applyFill="1" applyBorder="1" applyAlignment="1">
      <alignment horizontal="left" vertical="center" wrapText="1"/>
    </xf>
    <xf numFmtId="0" fontId="41" fillId="2" borderId="18" xfId="0" applyFont="1" applyFill="1" applyBorder="1" applyAlignment="1">
      <alignment horizontal="left" vertical="center" wrapText="1"/>
    </xf>
    <xf numFmtId="0" fontId="27" fillId="2" borderId="8" xfId="0" applyFont="1" applyFill="1" applyBorder="1" applyAlignment="1">
      <alignment horizontal="left" vertical="center" wrapText="1" shrinkToFit="1"/>
    </xf>
    <xf numFmtId="0" fontId="27" fillId="2" borderId="9" xfId="0" applyFont="1" applyFill="1" applyBorder="1" applyAlignment="1">
      <alignment horizontal="left" vertical="center" wrapText="1" shrinkToFit="1"/>
    </xf>
    <xf numFmtId="0" fontId="27" fillId="2" borderId="10" xfId="0" applyFont="1" applyFill="1" applyBorder="1" applyAlignment="1">
      <alignment horizontal="left" vertical="center" wrapText="1" shrinkToFit="1"/>
    </xf>
    <xf numFmtId="0" fontId="27" fillId="2" borderId="16" xfId="0" applyFont="1" applyFill="1" applyBorder="1" applyAlignment="1">
      <alignment horizontal="left" vertical="center" wrapText="1" shrinkToFit="1"/>
    </xf>
    <xf numFmtId="0" fontId="27" fillId="2" borderId="17" xfId="0" applyFont="1" applyFill="1" applyBorder="1" applyAlignment="1">
      <alignment horizontal="left" vertical="center" wrapText="1" shrinkToFit="1"/>
    </xf>
    <xf numFmtId="0" fontId="27" fillId="2" borderId="18" xfId="0" applyFont="1" applyFill="1" applyBorder="1" applyAlignment="1">
      <alignment horizontal="left" vertical="center" wrapText="1" shrinkToFit="1"/>
    </xf>
    <xf numFmtId="0" fontId="26" fillId="2" borderId="14" xfId="0" applyFont="1" applyFill="1" applyBorder="1" applyAlignment="1">
      <alignment horizontal="left" vertical="top" wrapText="1"/>
    </xf>
    <xf numFmtId="0" fontId="26" fillId="2" borderId="0" xfId="0" applyFont="1" applyFill="1" applyAlignment="1">
      <alignment horizontal="left" vertical="top" wrapText="1"/>
    </xf>
    <xf numFmtId="0" fontId="26" fillId="2" borderId="15" xfId="0" applyFont="1" applyFill="1" applyBorder="1" applyAlignment="1">
      <alignment horizontal="left" vertical="top" wrapText="1"/>
    </xf>
    <xf numFmtId="0" fontId="26" fillId="2" borderId="16" xfId="0" applyFont="1" applyFill="1" applyBorder="1" applyAlignment="1">
      <alignment horizontal="left" vertical="top" wrapText="1"/>
    </xf>
    <xf numFmtId="0" fontId="26" fillId="2" borderId="17" xfId="0" applyFont="1" applyFill="1" applyBorder="1" applyAlignment="1">
      <alignment horizontal="left" vertical="top" wrapText="1"/>
    </xf>
    <xf numFmtId="0" fontId="26" fillId="2" borderId="18" xfId="0" applyFont="1" applyFill="1" applyBorder="1" applyAlignment="1">
      <alignment horizontal="left" vertical="top" wrapText="1"/>
    </xf>
    <xf numFmtId="0" fontId="22" fillId="2" borderId="9" xfId="0" applyFont="1" applyFill="1" applyBorder="1" applyAlignment="1">
      <alignment horizontal="left" vertical="center"/>
    </xf>
    <xf numFmtId="0" fontId="22" fillId="2" borderId="17" xfId="0" applyFont="1" applyFill="1" applyBorder="1" applyAlignment="1">
      <alignment horizontal="left" vertical="center"/>
    </xf>
    <xf numFmtId="0" fontId="38" fillId="2" borderId="15" xfId="0" applyFont="1" applyFill="1" applyBorder="1" applyAlignment="1">
      <alignment horizontal="right" vertical="center" textRotation="255"/>
    </xf>
    <xf numFmtId="0" fontId="26" fillId="10" borderId="7"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15" borderId="4"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5" borderId="6" xfId="0" applyFont="1" applyFill="1" applyBorder="1" applyAlignment="1">
      <alignment horizontal="center" vertical="center" wrapText="1"/>
    </xf>
    <xf numFmtId="0" fontId="41" fillId="2" borderId="22"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4" fillId="2" borderId="8" xfId="0" applyFont="1" applyFill="1" applyBorder="1" applyAlignment="1">
      <alignment horizontal="left" vertical="center" wrapText="1" shrinkToFit="1"/>
    </xf>
    <xf numFmtId="0" fontId="44" fillId="2" borderId="9" xfId="0" applyFont="1" applyFill="1" applyBorder="1" applyAlignment="1">
      <alignment horizontal="left" vertical="center" wrapText="1" shrinkToFit="1"/>
    </xf>
    <xf numFmtId="0" fontId="44" fillId="2" borderId="10" xfId="0" applyFont="1" applyFill="1" applyBorder="1" applyAlignment="1">
      <alignment horizontal="left" vertical="center" wrapText="1" shrinkToFit="1"/>
    </xf>
    <xf numFmtId="0" fontId="44" fillId="2" borderId="16" xfId="0" applyFont="1" applyFill="1" applyBorder="1" applyAlignment="1">
      <alignment horizontal="left" vertical="center" wrapText="1" shrinkToFit="1"/>
    </xf>
    <xf numFmtId="0" fontId="44" fillId="2" borderId="17" xfId="0" applyFont="1" applyFill="1" applyBorder="1" applyAlignment="1">
      <alignment horizontal="left" vertical="center" wrapText="1" shrinkToFit="1"/>
    </xf>
    <xf numFmtId="0" fontId="44" fillId="2" borderId="18" xfId="0" applyFont="1" applyFill="1" applyBorder="1" applyAlignment="1">
      <alignment horizontal="left" vertical="center" wrapText="1" shrinkToFit="1"/>
    </xf>
    <xf numFmtId="177" fontId="15" fillId="2" borderId="24" xfId="0" applyNumberFormat="1" applyFont="1" applyFill="1" applyBorder="1" applyAlignment="1">
      <alignment horizontal="center" vertical="center" shrinkToFit="1"/>
    </xf>
    <xf numFmtId="177" fontId="15" fillId="2" borderId="29" xfId="0" applyNumberFormat="1" applyFont="1" applyFill="1" applyBorder="1" applyAlignment="1">
      <alignment horizontal="center" vertical="center" shrinkToFit="1"/>
    </xf>
    <xf numFmtId="177" fontId="15" fillId="2" borderId="82" xfId="0" applyNumberFormat="1" applyFont="1" applyFill="1" applyBorder="1" applyAlignment="1">
      <alignment horizontal="center" vertical="center" shrinkToFit="1"/>
    </xf>
    <xf numFmtId="177" fontId="15" fillId="2" borderId="84" xfId="0" applyNumberFormat="1" applyFont="1" applyFill="1" applyBorder="1" applyAlignment="1">
      <alignment horizontal="center" vertical="center" shrinkToFit="1"/>
    </xf>
    <xf numFmtId="178" fontId="15" fillId="2" borderId="83" xfId="0" applyNumberFormat="1" applyFont="1" applyFill="1" applyBorder="1" applyAlignment="1">
      <alignment horizontal="center" vertical="center" shrinkToFit="1"/>
    </xf>
    <xf numFmtId="178" fontId="15" fillId="2" borderId="85" xfId="0" applyNumberFormat="1" applyFont="1" applyFill="1" applyBorder="1" applyAlignment="1">
      <alignment horizontal="center" vertical="center" shrinkToFit="1"/>
    </xf>
    <xf numFmtId="178" fontId="15" fillId="2" borderId="6" xfId="0" applyNumberFormat="1" applyFont="1" applyFill="1" applyBorder="1" applyAlignment="1">
      <alignment horizontal="center" vertical="center" shrinkToFit="1"/>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10" xfId="0" applyFont="1" applyFill="1" applyBorder="1" applyAlignment="1">
      <alignment horizontal="left" vertical="center" wrapText="1"/>
    </xf>
    <xf numFmtId="0" fontId="26" fillId="3" borderId="14" xfId="0" applyFont="1" applyFill="1" applyBorder="1" applyAlignment="1">
      <alignment horizontal="left" vertical="center" wrapText="1"/>
    </xf>
    <xf numFmtId="0" fontId="26" fillId="3" borderId="0" xfId="0" applyFont="1" applyFill="1" applyAlignment="1">
      <alignment horizontal="left" vertical="center" wrapText="1"/>
    </xf>
    <xf numFmtId="0" fontId="26" fillId="3" borderId="15" xfId="0" applyFont="1" applyFill="1" applyBorder="1" applyAlignment="1">
      <alignment horizontal="left" vertical="center" wrapText="1"/>
    </xf>
    <xf numFmtId="0" fontId="26" fillId="3" borderId="16" xfId="0" applyFont="1" applyFill="1" applyBorder="1" applyAlignment="1">
      <alignment horizontal="left" vertical="center" wrapText="1"/>
    </xf>
    <xf numFmtId="0" fontId="26" fillId="3" borderId="17" xfId="0" applyFont="1" applyFill="1" applyBorder="1" applyAlignment="1">
      <alignment horizontal="left" vertical="center" wrapText="1"/>
    </xf>
    <xf numFmtId="0" fontId="26" fillId="3" borderId="18" xfId="0" applyFont="1" applyFill="1" applyBorder="1" applyAlignment="1">
      <alignment horizontal="left" vertical="center" wrapText="1"/>
    </xf>
    <xf numFmtId="0" fontId="21" fillId="2" borderId="8" xfId="0" applyFont="1" applyFill="1" applyBorder="1" applyAlignment="1">
      <alignment horizontal="left" vertical="top" wrapText="1"/>
    </xf>
    <xf numFmtId="0" fontId="21" fillId="2" borderId="9" xfId="0" applyFont="1" applyFill="1" applyBorder="1" applyAlignment="1">
      <alignment horizontal="left" vertical="top" wrapText="1"/>
    </xf>
    <xf numFmtId="0" fontId="21" fillId="2" borderId="10" xfId="0" applyFont="1" applyFill="1" applyBorder="1" applyAlignment="1">
      <alignment horizontal="left" vertical="top" wrapText="1"/>
    </xf>
    <xf numFmtId="0" fontId="21" fillId="2" borderId="16" xfId="0" applyFont="1" applyFill="1" applyBorder="1" applyAlignment="1">
      <alignment horizontal="left" vertical="top" wrapText="1"/>
    </xf>
    <xf numFmtId="0" fontId="21" fillId="2" borderId="17" xfId="0" applyFont="1" applyFill="1" applyBorder="1" applyAlignment="1">
      <alignment horizontal="left" vertical="top" wrapText="1"/>
    </xf>
    <xf numFmtId="0" fontId="21" fillId="2" borderId="18" xfId="0" applyFont="1" applyFill="1" applyBorder="1" applyAlignment="1">
      <alignment horizontal="left" vertical="top" wrapText="1"/>
    </xf>
    <xf numFmtId="0" fontId="21" fillId="2" borderId="0" xfId="0" applyFont="1" applyFill="1" applyAlignment="1">
      <alignment horizontal="left" vertical="center" wrapText="1"/>
    </xf>
    <xf numFmtId="0" fontId="21" fillId="2" borderId="17" xfId="0" applyFont="1" applyFill="1" applyBorder="1" applyAlignment="1">
      <alignment horizontal="left" vertical="center" wrapText="1"/>
    </xf>
    <xf numFmtId="0" fontId="21" fillId="2" borderId="30" xfId="0" applyFont="1" applyFill="1" applyBorder="1" applyAlignment="1">
      <alignment horizontal="left" vertical="center" wrapText="1"/>
    </xf>
    <xf numFmtId="0" fontId="37" fillId="11" borderId="67" xfId="0" applyFont="1" applyFill="1" applyBorder="1" applyAlignment="1">
      <alignment horizontal="center" vertical="center" wrapText="1"/>
    </xf>
    <xf numFmtId="0" fontId="37" fillId="11" borderId="68" xfId="0" applyFont="1" applyFill="1" applyBorder="1" applyAlignment="1">
      <alignment horizontal="center" vertical="center" wrapText="1"/>
    </xf>
    <xf numFmtId="0" fontId="37" fillId="11" borderId="69" xfId="0" applyFont="1" applyFill="1" applyBorder="1" applyAlignment="1">
      <alignment horizontal="center" vertical="center" wrapText="1"/>
    </xf>
    <xf numFmtId="0" fontId="21" fillId="0" borderId="74" xfId="0" applyFont="1" applyBorder="1" applyAlignment="1">
      <alignment horizontal="center" vertical="center" wrapText="1"/>
    </xf>
    <xf numFmtId="0" fontId="21" fillId="0" borderId="75" xfId="0" applyFont="1" applyBorder="1" applyAlignment="1">
      <alignment horizontal="center" vertical="center" wrapText="1"/>
    </xf>
    <xf numFmtId="0" fontId="7" fillId="2" borderId="0" xfId="0" applyFont="1" applyFill="1" applyAlignment="1">
      <alignment horizontal="left" vertical="center" wrapText="1"/>
    </xf>
    <xf numFmtId="0" fontId="41" fillId="2" borderId="27" xfId="0" applyFont="1" applyFill="1" applyBorder="1" applyAlignment="1">
      <alignment horizontal="center" vertical="center" wrapText="1"/>
    </xf>
    <xf numFmtId="0" fontId="26" fillId="2" borderId="9" xfId="0" applyFont="1" applyFill="1" applyBorder="1" applyAlignment="1">
      <alignment horizontal="left" vertical="center" wrapText="1"/>
    </xf>
    <xf numFmtId="0" fontId="26" fillId="2" borderId="0" xfId="0" applyFont="1" applyFill="1" applyAlignment="1">
      <alignment horizontal="left" vertical="center" wrapText="1"/>
    </xf>
    <xf numFmtId="177" fontId="15" fillId="2" borderId="52" xfId="0" applyNumberFormat="1" applyFont="1" applyFill="1" applyBorder="1" applyAlignment="1">
      <alignment horizontal="center" vertical="center" shrinkToFit="1"/>
    </xf>
    <xf numFmtId="177" fontId="15" fillId="2" borderId="65" xfId="0" applyNumberFormat="1" applyFont="1" applyFill="1" applyBorder="1" applyAlignment="1">
      <alignment horizontal="center" vertical="center" shrinkToFit="1"/>
    </xf>
    <xf numFmtId="178" fontId="15" fillId="2" borderId="53" xfId="0" applyNumberFormat="1" applyFont="1" applyFill="1" applyBorder="1" applyAlignment="1">
      <alignment horizontal="center" vertical="center" shrinkToFit="1"/>
    </xf>
    <xf numFmtId="178" fontId="15" fillId="2" borderId="66" xfId="0" applyNumberFormat="1" applyFont="1" applyFill="1" applyBorder="1" applyAlignment="1">
      <alignment horizontal="center" vertical="center" shrinkToFit="1"/>
    </xf>
    <xf numFmtId="0" fontId="34" fillId="0" borderId="0" xfId="1" applyFont="1" applyAlignment="1">
      <alignment horizontal="center" vertical="center"/>
    </xf>
    <xf numFmtId="177" fontId="15" fillId="2" borderId="45" xfId="0" applyNumberFormat="1" applyFont="1" applyFill="1" applyBorder="1" applyAlignment="1">
      <alignment horizontal="center" vertical="center" shrinkToFit="1"/>
    </xf>
    <xf numFmtId="177" fontId="15" fillId="2" borderId="38" xfId="0" applyNumberFormat="1" applyFont="1" applyFill="1" applyBorder="1" applyAlignment="1">
      <alignment horizontal="center" vertical="center" shrinkToFit="1"/>
    </xf>
    <xf numFmtId="178" fontId="15" fillId="2" borderId="46" xfId="0" applyNumberFormat="1" applyFont="1" applyFill="1" applyBorder="1" applyAlignment="1">
      <alignment horizontal="center" vertical="center" shrinkToFit="1"/>
    </xf>
    <xf numFmtId="178" fontId="15" fillId="2" borderId="60" xfId="0" applyNumberFormat="1" applyFont="1" applyFill="1" applyBorder="1" applyAlignment="1">
      <alignment horizontal="center" vertical="center" shrinkToFit="1"/>
    </xf>
    <xf numFmtId="0" fontId="34" fillId="0" borderId="5" xfId="1" applyFont="1" applyBorder="1" applyAlignment="1">
      <alignment horizontal="center" vertical="center"/>
    </xf>
    <xf numFmtId="0" fontId="34" fillId="0" borderId="9" xfId="1" applyFont="1" applyBorder="1" applyAlignment="1">
      <alignment horizontal="center" vertical="center"/>
    </xf>
    <xf numFmtId="176" fontId="27" fillId="0" borderId="47" xfId="0" applyNumberFormat="1" applyFont="1" applyBorder="1" applyAlignment="1">
      <alignment horizontal="center" vertical="center" shrinkToFit="1"/>
    </xf>
    <xf numFmtId="176" fontId="27" fillId="0" borderId="61" xfId="0" applyNumberFormat="1" applyFont="1" applyBorder="1" applyAlignment="1">
      <alignment horizontal="center" vertical="center" shrinkToFit="1"/>
    </xf>
    <xf numFmtId="177" fontId="27" fillId="0" borderId="48" xfId="0" applyNumberFormat="1" applyFont="1" applyBorder="1" applyAlignment="1">
      <alignment horizontal="center" vertical="center" shrinkToFit="1"/>
    </xf>
    <xf numFmtId="177" fontId="27" fillId="0" borderId="62" xfId="0" applyNumberFormat="1" applyFont="1" applyBorder="1" applyAlignment="1">
      <alignment horizontal="center" vertical="center" shrinkToFit="1"/>
    </xf>
    <xf numFmtId="178" fontId="27" fillId="0" borderId="49" xfId="0" applyNumberFormat="1" applyFont="1" applyBorder="1" applyAlignment="1">
      <alignment horizontal="center" vertical="center" shrinkToFit="1"/>
    </xf>
    <xf numFmtId="178" fontId="27" fillId="0" borderId="63" xfId="0" applyNumberFormat="1" applyFont="1" applyBorder="1" applyAlignment="1">
      <alignment horizontal="center" vertical="center" shrinkToFit="1"/>
    </xf>
    <xf numFmtId="0" fontId="4" fillId="3" borderId="39"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4" fillId="3" borderId="55" xfId="0" applyFont="1" applyFill="1" applyBorder="1" applyAlignment="1">
      <alignment horizontal="center" vertical="center" wrapText="1"/>
    </xf>
    <xf numFmtId="176" fontId="27" fillId="0" borderId="41" xfId="0" applyNumberFormat="1" applyFont="1" applyBorder="1" applyAlignment="1">
      <alignment horizontal="center" vertical="center" shrinkToFit="1"/>
    </xf>
    <xf numFmtId="176" fontId="27" fillId="0" borderId="56" xfId="0" applyNumberFormat="1" applyFont="1" applyBorder="1" applyAlignment="1">
      <alignment horizontal="center" vertical="center" shrinkToFit="1"/>
    </xf>
    <xf numFmtId="177" fontId="27" fillId="0" borderId="42" xfId="0" applyNumberFormat="1" applyFont="1" applyBorder="1" applyAlignment="1">
      <alignment horizontal="center" vertical="center" shrinkToFit="1"/>
    </xf>
    <xf numFmtId="177" fontId="27" fillId="0" borderId="57" xfId="0" applyNumberFormat="1" applyFont="1" applyBorder="1" applyAlignment="1">
      <alignment horizontal="center" vertical="center" shrinkToFit="1"/>
    </xf>
    <xf numFmtId="178" fontId="27" fillId="0" borderId="43" xfId="0" applyNumberFormat="1" applyFont="1" applyBorder="1" applyAlignment="1">
      <alignment horizontal="center" vertical="center" shrinkToFit="1"/>
    </xf>
    <xf numFmtId="178" fontId="27" fillId="0" borderId="58" xfId="0" applyNumberFormat="1" applyFont="1" applyBorder="1" applyAlignment="1">
      <alignment horizontal="center" vertical="center" shrinkToFit="1"/>
    </xf>
    <xf numFmtId="0" fontId="24" fillId="3" borderId="39" xfId="0" applyFont="1" applyFill="1" applyBorder="1" applyAlignment="1">
      <alignment horizontal="center" vertical="center" wrapText="1"/>
    </xf>
    <xf numFmtId="0" fontId="24" fillId="3" borderId="40" xfId="0" applyFont="1" applyFill="1" applyBorder="1" applyAlignment="1">
      <alignment horizontal="center" vertical="center" wrapText="1"/>
    </xf>
    <xf numFmtId="0" fontId="24" fillId="3" borderId="44" xfId="0" applyFont="1" applyFill="1" applyBorder="1" applyAlignment="1">
      <alignment horizontal="center" vertical="center" wrapText="1"/>
    </xf>
    <xf numFmtId="0" fontId="24" fillId="3" borderId="54" xfId="0" applyFont="1" applyFill="1" applyBorder="1" applyAlignment="1">
      <alignment horizontal="center" vertical="center" wrapText="1"/>
    </xf>
    <xf numFmtId="0" fontId="24" fillId="3" borderId="55" xfId="0" applyFont="1" applyFill="1" applyBorder="1" applyAlignment="1">
      <alignment horizontal="center" vertical="center" wrapText="1"/>
    </xf>
    <xf numFmtId="0" fontId="24" fillId="3" borderId="59" xfId="0" applyFont="1" applyFill="1" applyBorder="1" applyAlignment="1">
      <alignment horizontal="center" vertical="center" wrapText="1"/>
    </xf>
    <xf numFmtId="176" fontId="15" fillId="2" borderId="45" xfId="0" applyNumberFormat="1" applyFont="1" applyFill="1" applyBorder="1" applyAlignment="1">
      <alignment horizontal="center" vertical="center" shrinkToFit="1"/>
    </xf>
    <xf numFmtId="176" fontId="15" fillId="2" borderId="38" xfId="0" applyNumberFormat="1" applyFont="1" applyFill="1" applyBorder="1" applyAlignment="1">
      <alignment horizontal="center" vertical="center" shrinkToFit="1"/>
    </xf>
    <xf numFmtId="0" fontId="34" fillId="0" borderId="22" xfId="1" applyFont="1" applyBorder="1" applyAlignment="1">
      <alignment horizontal="center" vertical="center"/>
    </xf>
    <xf numFmtId="0" fontId="34" fillId="0" borderId="33" xfId="1" applyFont="1" applyBorder="1" applyAlignment="1">
      <alignment horizontal="center" vertical="center"/>
    </xf>
    <xf numFmtId="176" fontId="15" fillId="2" borderId="14" xfId="0" applyNumberFormat="1" applyFont="1" applyFill="1" applyBorder="1" applyAlignment="1">
      <alignment horizontal="center" vertical="center" shrinkToFit="1"/>
    </xf>
    <xf numFmtId="177" fontId="15" fillId="2" borderId="35" xfId="0" applyNumberFormat="1" applyFont="1" applyFill="1" applyBorder="1" applyAlignment="1">
      <alignment horizontal="center" vertical="center" shrinkToFit="1"/>
    </xf>
    <xf numFmtId="178" fontId="15" fillId="2" borderId="10" xfId="0" applyNumberFormat="1" applyFont="1" applyFill="1" applyBorder="1" applyAlignment="1">
      <alignment horizontal="center" vertical="center" shrinkToFi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31" fillId="2" borderId="22" xfId="0" applyFont="1" applyFill="1" applyBorder="1" applyAlignment="1">
      <alignment horizontal="center" vertical="center" wrapText="1"/>
    </xf>
    <xf numFmtId="0" fontId="31" fillId="2" borderId="33" xfId="0" applyFont="1" applyFill="1" applyBorder="1" applyAlignment="1">
      <alignment horizontal="center" vertical="center" wrapText="1"/>
    </xf>
    <xf numFmtId="0" fontId="29" fillId="2" borderId="7" xfId="0" applyFont="1" applyFill="1" applyBorder="1" applyAlignment="1">
      <alignment horizontal="center" vertical="center" textRotation="255" wrapText="1"/>
    </xf>
    <xf numFmtId="0" fontId="15" fillId="2" borderId="8"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4"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15" xfId="0" applyFont="1" applyFill="1" applyBorder="1" applyAlignment="1">
      <alignment horizontal="left" vertical="center" wrapText="1"/>
    </xf>
    <xf numFmtId="0" fontId="27" fillId="2" borderId="22" xfId="0" applyFont="1" applyFill="1" applyBorder="1" applyAlignment="1">
      <alignment horizontal="center" vertical="center" shrinkToFit="1"/>
    </xf>
    <xf numFmtId="0" fontId="27" fillId="2" borderId="27" xfId="0" applyFont="1" applyFill="1" applyBorder="1" applyAlignment="1">
      <alignment horizontal="center" vertical="center" shrinkToFit="1"/>
    </xf>
    <xf numFmtId="0" fontId="31" fillId="0" borderId="50" xfId="0" applyFont="1" applyBorder="1" applyAlignment="1">
      <alignment horizontal="center" vertical="center"/>
    </xf>
    <xf numFmtId="0" fontId="31" fillId="0" borderId="0" xfId="0" applyFont="1" applyAlignment="1">
      <alignment horizontal="center" vertical="center"/>
    </xf>
    <xf numFmtId="176" fontId="15" fillId="2" borderId="51" xfId="0" applyNumberFormat="1" applyFont="1" applyFill="1" applyBorder="1" applyAlignment="1">
      <alignment horizontal="center" vertical="center" shrinkToFit="1"/>
    </xf>
    <xf numFmtId="176" fontId="15" fillId="2" borderId="64" xfId="0" applyNumberFormat="1" applyFont="1" applyFill="1" applyBorder="1" applyAlignment="1">
      <alignment horizontal="center" vertical="center" shrinkToFit="1"/>
    </xf>
    <xf numFmtId="14" fontId="33" fillId="2" borderId="36" xfId="0" applyNumberFormat="1" applyFont="1" applyFill="1" applyBorder="1" applyAlignment="1">
      <alignment horizontal="center" vertical="center" wrapText="1"/>
    </xf>
    <xf numFmtId="14" fontId="33" fillId="2" borderId="37" xfId="0" applyNumberFormat="1" applyFont="1" applyFill="1" applyBorder="1" applyAlignment="1">
      <alignment horizontal="center" vertical="center" wrapText="1"/>
    </xf>
    <xf numFmtId="177" fontId="15" fillId="2" borderId="33" xfId="0" applyNumberFormat="1" applyFont="1" applyFill="1" applyBorder="1" applyAlignment="1">
      <alignment horizontal="center" vertical="center" shrinkToFit="1"/>
    </xf>
    <xf numFmtId="178" fontId="15" fillId="2" borderId="22" xfId="0" applyNumberFormat="1" applyFont="1" applyFill="1" applyBorder="1" applyAlignment="1">
      <alignment horizontal="center" vertical="center" shrinkToFit="1"/>
    </xf>
    <xf numFmtId="178" fontId="15" fillId="2" borderId="38" xfId="0" applyNumberFormat="1" applyFont="1" applyFill="1" applyBorder="1" applyAlignment="1">
      <alignment horizontal="center" vertical="center" shrinkToFit="1"/>
    </xf>
    <xf numFmtId="14" fontId="33" fillId="2" borderId="26" xfId="0" applyNumberFormat="1" applyFont="1" applyFill="1" applyBorder="1" applyAlignment="1">
      <alignment horizontal="center" vertical="center" wrapText="1"/>
    </xf>
    <xf numFmtId="14" fontId="33" fillId="2" borderId="23" xfId="0" applyNumberFormat="1" applyFont="1" applyFill="1" applyBorder="1" applyAlignment="1">
      <alignment horizontal="center" vertical="center" wrapText="1"/>
    </xf>
    <xf numFmtId="176" fontId="15" fillId="2" borderId="33" xfId="0" applyNumberFormat="1" applyFont="1" applyFill="1" applyBorder="1" applyAlignment="1">
      <alignment horizontal="center" vertical="center" shrinkToFit="1"/>
    </xf>
    <xf numFmtId="176" fontId="15" fillId="2" borderId="22" xfId="0" applyNumberFormat="1" applyFont="1" applyFill="1" applyBorder="1" applyAlignment="1">
      <alignment horizontal="center" vertical="center" shrinkToFit="1"/>
    </xf>
    <xf numFmtId="176" fontId="15" fillId="2" borderId="27" xfId="0" applyNumberFormat="1" applyFont="1" applyFill="1" applyBorder="1" applyAlignment="1">
      <alignment horizontal="center" vertical="center" shrinkToFit="1"/>
    </xf>
    <xf numFmtId="177" fontId="15" fillId="2" borderId="22" xfId="0" applyNumberFormat="1" applyFont="1" applyFill="1" applyBorder="1" applyAlignment="1">
      <alignment horizontal="center" vertical="center" shrinkToFit="1"/>
    </xf>
    <xf numFmtId="177" fontId="15" fillId="2" borderId="27" xfId="0" applyNumberFormat="1" applyFont="1" applyFill="1" applyBorder="1" applyAlignment="1">
      <alignment horizontal="center" vertical="center" shrinkToFit="1"/>
    </xf>
    <xf numFmtId="178" fontId="15" fillId="2" borderId="27" xfId="0" applyNumberFormat="1" applyFont="1" applyFill="1" applyBorder="1" applyAlignment="1">
      <alignment horizontal="center" vertical="center" shrinkToFit="1"/>
    </xf>
    <xf numFmtId="14" fontId="33" fillId="2" borderId="31" xfId="0" applyNumberFormat="1" applyFont="1" applyFill="1" applyBorder="1" applyAlignment="1">
      <alignment horizontal="center" vertical="center" wrapText="1"/>
    </xf>
    <xf numFmtId="14" fontId="33" fillId="2" borderId="28" xfId="0" applyNumberFormat="1" applyFont="1" applyFill="1" applyBorder="1" applyAlignment="1">
      <alignment horizontal="center" vertical="center" wrapText="1"/>
    </xf>
    <xf numFmtId="0" fontId="34" fillId="0" borderId="27" xfId="1" applyFont="1" applyBorder="1" applyAlignment="1">
      <alignment horizontal="center" vertical="center"/>
    </xf>
    <xf numFmtId="0" fontId="31" fillId="2" borderId="27" xfId="0" applyFont="1" applyFill="1" applyBorder="1" applyAlignment="1">
      <alignment horizontal="center" vertical="center" wrapText="1"/>
    </xf>
    <xf numFmtId="0" fontId="25" fillId="0" borderId="0" xfId="0" applyFont="1">
      <alignment vertical="center"/>
    </xf>
    <xf numFmtId="0" fontId="4" fillId="3" borderId="4"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21" xfId="0" applyFont="1" applyFill="1" applyBorder="1" applyAlignment="1">
      <alignment horizontal="center" vertical="center" shrinkToFit="1"/>
    </xf>
    <xf numFmtId="0" fontId="27" fillId="3" borderId="5" xfId="0" applyFont="1" applyFill="1" applyBorder="1" applyAlignment="1">
      <alignment horizontal="center" vertical="center" wrapText="1" shrinkToFit="1"/>
    </xf>
    <xf numFmtId="0" fontId="27" fillId="3" borderId="6" xfId="0" applyFont="1" applyFill="1" applyBorder="1" applyAlignment="1">
      <alignment horizontal="center" vertical="center" shrinkToFit="1"/>
    </xf>
    <xf numFmtId="0" fontId="4" fillId="15" borderId="4" xfId="0" applyFont="1" applyFill="1" applyBorder="1" applyAlignment="1">
      <alignment horizontal="center" vertical="center" shrinkToFit="1"/>
    </xf>
    <xf numFmtId="0" fontId="4" fillId="15" borderId="5" xfId="0" applyFont="1" applyFill="1" applyBorder="1" applyAlignment="1">
      <alignment horizontal="center" vertical="center" shrinkToFit="1"/>
    </xf>
    <xf numFmtId="0" fontId="4" fillId="15" borderId="18" xfId="0" applyFont="1" applyFill="1" applyBorder="1" applyAlignment="1">
      <alignment horizontal="center" vertical="center" shrinkToFit="1"/>
    </xf>
    <xf numFmtId="0" fontId="27" fillId="2" borderId="8" xfId="0" applyFont="1" applyFill="1" applyBorder="1" applyAlignment="1">
      <alignment horizontal="left" vertical="top" wrapText="1"/>
    </xf>
    <xf numFmtId="0" fontId="27" fillId="2" borderId="9" xfId="0" applyFont="1" applyFill="1" applyBorder="1" applyAlignment="1">
      <alignment horizontal="left" vertical="top" wrapText="1"/>
    </xf>
    <xf numFmtId="0" fontId="27" fillId="2" borderId="10" xfId="0" applyFont="1" applyFill="1" applyBorder="1" applyAlignment="1">
      <alignment horizontal="left" vertical="top" wrapText="1"/>
    </xf>
    <xf numFmtId="0" fontId="27" fillId="2" borderId="14" xfId="0" applyFont="1" applyFill="1" applyBorder="1" applyAlignment="1">
      <alignment horizontal="left" vertical="top" wrapText="1"/>
    </xf>
    <xf numFmtId="0" fontId="27" fillId="2" borderId="0" xfId="0" applyFont="1" applyFill="1" applyAlignment="1">
      <alignment horizontal="left" vertical="top" wrapText="1"/>
    </xf>
    <xf numFmtId="0" fontId="27" fillId="2" borderId="15" xfId="0" applyFont="1" applyFill="1" applyBorder="1" applyAlignment="1">
      <alignment horizontal="left" vertical="top" wrapText="1"/>
    </xf>
    <xf numFmtId="0" fontId="27" fillId="2" borderId="16" xfId="0" applyFont="1" applyFill="1" applyBorder="1" applyAlignment="1">
      <alignment horizontal="left" vertical="top" wrapText="1"/>
    </xf>
    <xf numFmtId="0" fontId="27" fillId="2" borderId="17" xfId="0" applyFont="1" applyFill="1" applyBorder="1" applyAlignment="1">
      <alignment horizontal="left" vertical="top" wrapText="1"/>
    </xf>
    <xf numFmtId="0" fontId="27" fillId="2" borderId="18" xfId="0" applyFont="1" applyFill="1" applyBorder="1" applyAlignment="1">
      <alignment horizontal="left" vertical="top" wrapText="1"/>
    </xf>
    <xf numFmtId="0" fontId="15" fillId="2" borderId="9"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5" fillId="2" borderId="8"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8" xfId="0" applyFont="1" applyFill="1" applyBorder="1" applyAlignment="1">
      <alignment horizontal="right" vertical="center" wrapText="1"/>
    </xf>
    <xf numFmtId="0" fontId="15" fillId="2" borderId="9" xfId="0" applyFont="1" applyFill="1" applyBorder="1" applyAlignment="1">
      <alignment horizontal="right" vertical="center" wrapText="1"/>
    </xf>
    <xf numFmtId="0" fontId="15" fillId="2" borderId="10" xfId="0" applyFont="1" applyFill="1" applyBorder="1" applyAlignment="1">
      <alignment horizontal="right" vertical="center" wrapText="1"/>
    </xf>
    <xf numFmtId="0" fontId="15" fillId="2" borderId="14" xfId="0" applyFont="1" applyFill="1" applyBorder="1" applyAlignment="1">
      <alignment horizontal="right" vertical="center" wrapText="1"/>
    </xf>
    <xf numFmtId="0" fontId="15" fillId="2" borderId="0" xfId="0" applyFont="1" applyFill="1" applyAlignment="1">
      <alignment horizontal="right" vertical="center" wrapText="1"/>
    </xf>
    <xf numFmtId="0" fontId="15" fillId="2" borderId="15" xfId="0" applyFont="1" applyFill="1" applyBorder="1" applyAlignment="1">
      <alignment horizontal="right" vertical="center" wrapText="1"/>
    </xf>
    <xf numFmtId="0" fontId="15" fillId="2" borderId="16" xfId="0" applyFont="1" applyFill="1" applyBorder="1" applyAlignment="1">
      <alignment horizontal="right" vertical="center" wrapText="1"/>
    </xf>
    <xf numFmtId="0" fontId="15" fillId="2" borderId="17" xfId="0" applyFont="1" applyFill="1" applyBorder="1" applyAlignment="1">
      <alignment horizontal="right" vertical="center" wrapText="1"/>
    </xf>
    <xf numFmtId="0" fontId="15" fillId="2" borderId="18" xfId="0" applyFont="1" applyFill="1" applyBorder="1" applyAlignment="1">
      <alignment horizontal="right" vertical="center" wrapText="1"/>
    </xf>
    <xf numFmtId="0" fontId="18" fillId="2" borderId="8" xfId="0" applyFont="1" applyFill="1" applyBorder="1" applyAlignment="1">
      <alignment horizontal="left" wrapText="1"/>
    </xf>
    <xf numFmtId="0" fontId="18" fillId="2" borderId="9" xfId="0" applyFont="1" applyFill="1" applyBorder="1" applyAlignment="1">
      <alignment horizontal="left" wrapText="1"/>
    </xf>
    <xf numFmtId="0" fontId="18" fillId="2" borderId="10" xfId="0" applyFont="1" applyFill="1" applyBorder="1" applyAlignment="1">
      <alignment horizontal="left" wrapText="1"/>
    </xf>
    <xf numFmtId="0" fontId="18" fillId="2" borderId="14" xfId="0" applyFont="1" applyFill="1" applyBorder="1" applyAlignment="1">
      <alignment horizontal="left" wrapText="1"/>
    </xf>
    <xf numFmtId="0" fontId="18" fillId="2" borderId="0" xfId="0" applyFont="1" applyFill="1" applyAlignment="1">
      <alignment horizontal="left" wrapText="1"/>
    </xf>
    <xf numFmtId="0" fontId="18" fillId="2" borderId="15" xfId="0" applyFont="1" applyFill="1" applyBorder="1" applyAlignment="1">
      <alignment horizontal="left" wrapText="1"/>
    </xf>
    <xf numFmtId="0" fontId="18" fillId="2" borderId="16" xfId="0" applyFont="1" applyFill="1" applyBorder="1" applyAlignment="1">
      <alignment horizontal="left" wrapText="1"/>
    </xf>
    <xf numFmtId="0" fontId="18" fillId="2" borderId="17" xfId="0" applyFont="1" applyFill="1" applyBorder="1" applyAlignment="1">
      <alignment horizontal="left" wrapText="1"/>
    </xf>
    <xf numFmtId="0" fontId="18" fillId="2" borderId="18" xfId="0" applyFont="1" applyFill="1" applyBorder="1" applyAlignment="1">
      <alignment horizontal="left" wrapText="1"/>
    </xf>
    <xf numFmtId="0" fontId="15" fillId="2" borderId="14" xfId="0" applyFont="1" applyFill="1" applyBorder="1" applyAlignment="1">
      <alignment horizontal="right" vertical="top" wrapText="1"/>
    </xf>
    <xf numFmtId="0" fontId="15" fillId="2" borderId="0" xfId="0" applyFont="1" applyFill="1" applyAlignment="1">
      <alignment horizontal="right" vertical="top" wrapText="1"/>
    </xf>
    <xf numFmtId="0" fontId="15" fillId="2" borderId="15" xfId="0" applyFont="1" applyFill="1" applyBorder="1" applyAlignment="1">
      <alignment horizontal="right" vertical="top" wrapText="1"/>
    </xf>
    <xf numFmtId="0" fontId="15" fillId="2" borderId="16" xfId="0" applyFont="1" applyFill="1" applyBorder="1" applyAlignment="1">
      <alignment horizontal="right" vertical="top" wrapText="1"/>
    </xf>
    <xf numFmtId="0" fontId="15" fillId="2" borderId="17" xfId="0" applyFont="1" applyFill="1" applyBorder="1" applyAlignment="1">
      <alignment horizontal="right" vertical="top" wrapText="1"/>
    </xf>
    <xf numFmtId="0" fontId="15" fillId="2" borderId="18" xfId="0" applyFont="1" applyFill="1" applyBorder="1" applyAlignment="1">
      <alignment horizontal="right" vertical="top" wrapText="1"/>
    </xf>
    <xf numFmtId="0" fontId="31" fillId="0" borderId="0" xfId="0" applyFont="1">
      <alignment vertical="center"/>
    </xf>
    <xf numFmtId="0" fontId="11" fillId="2" borderId="0" xfId="0" applyFont="1" applyFill="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9" fillId="2" borderId="0" xfId="0" applyFont="1" applyFill="1" applyAlignment="1">
      <alignment horizontal="left" wrapText="1"/>
    </xf>
    <xf numFmtId="0" fontId="21" fillId="2" borderId="0" xfId="0" applyFont="1" applyFill="1" applyAlignment="1">
      <alignment horizontal="center" vertical="center" shrinkToFit="1"/>
    </xf>
    <xf numFmtId="0" fontId="21" fillId="2" borderId="19" xfId="0" applyFont="1" applyFill="1" applyBorder="1" applyAlignment="1">
      <alignment horizontal="center" vertical="center" shrinkToFit="1"/>
    </xf>
  </cellXfs>
  <cellStyles count="3">
    <cellStyle name="標準" xfId="0" builtinId="0"/>
    <cellStyle name="標準 2" xfId="1" xr:uid="{FC8F21A5-1D4D-4648-9507-05FAF5464259}"/>
    <cellStyle name="標準_面接票" xfId="2" xr:uid="{379A15A4-1353-4C13-BC3D-6F5E8A488355}"/>
  </cellStyles>
  <dxfs count="5">
    <dxf>
      <font>
        <b/>
        <i val="0"/>
        <color theme="0"/>
      </font>
      <fill>
        <patternFill>
          <bgColor rgb="FFFF0000"/>
        </patternFill>
      </fill>
    </dxf>
    <dxf>
      <font>
        <color theme="0"/>
      </font>
    </dxf>
    <dxf>
      <fill>
        <patternFill>
          <bgColor theme="0"/>
        </patternFill>
      </fill>
    </dxf>
    <dxf>
      <font>
        <color theme="0"/>
      </font>
    </dxf>
    <dxf>
      <fill>
        <patternFill>
          <bgColor theme="0"/>
        </patternFill>
      </fill>
    </dxf>
  </dxfs>
  <tableStyles count="0" defaultTableStyle="TableStyleMedium2" defaultPivotStyle="PivotStyleLight16"/>
  <colors>
    <mruColors>
      <color rgb="FFDBE0E9"/>
      <color rgb="FFCAD6E4"/>
      <color rgb="FFE0EA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34</xdr:col>
      <xdr:colOff>145599</xdr:colOff>
      <xdr:row>19</xdr:row>
      <xdr:rowOff>119289</xdr:rowOff>
    </xdr:from>
    <xdr:to>
      <xdr:col>39</xdr:col>
      <xdr:colOff>408214</xdr:colOff>
      <xdr:row>23</xdr:row>
      <xdr:rowOff>136070</xdr:rowOff>
    </xdr:to>
    <xdr:sp macro="" textlink="">
      <xdr:nvSpPr>
        <xdr:cNvPr id="2" name="四角形吹き出し 7">
          <a:extLst>
            <a:ext uri="{FF2B5EF4-FFF2-40B4-BE49-F238E27FC236}">
              <a16:creationId xmlns:a16="http://schemas.microsoft.com/office/drawing/2014/main" id="{2C47A48A-8FF6-484F-978C-6E39E6504812}"/>
            </a:ext>
          </a:extLst>
        </xdr:cNvPr>
        <xdr:cNvSpPr/>
      </xdr:nvSpPr>
      <xdr:spPr>
        <a:xfrm>
          <a:off x="21700674" y="6091464"/>
          <a:ext cx="3643990" cy="1426481"/>
        </a:xfrm>
        <a:prstGeom prst="rect">
          <a:avLst/>
        </a:prstGeom>
        <a:solidFill>
          <a:sysClr val="window" lastClr="FFFFFF"/>
        </a:solidFill>
        <a:ln w="1905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必要な職務経験年数を確認してください。</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大学院・大学卒：３年</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短期大学卒：５年</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高等学校卒：７年</a:t>
          </a:r>
        </a:p>
      </xdr:txBody>
    </xdr:sp>
    <xdr:clientData/>
  </xdr:twoCellAnchor>
  <xdr:twoCellAnchor>
    <xdr:from>
      <xdr:col>3</xdr:col>
      <xdr:colOff>488257</xdr:colOff>
      <xdr:row>30</xdr:row>
      <xdr:rowOff>200907</xdr:rowOff>
    </xdr:from>
    <xdr:to>
      <xdr:col>8</xdr:col>
      <xdr:colOff>311727</xdr:colOff>
      <xdr:row>32</xdr:row>
      <xdr:rowOff>151015</xdr:rowOff>
    </xdr:to>
    <xdr:sp macro="" textlink="">
      <xdr:nvSpPr>
        <xdr:cNvPr id="3" name="四角形吹き出し 8">
          <a:extLst>
            <a:ext uri="{FF2B5EF4-FFF2-40B4-BE49-F238E27FC236}">
              <a16:creationId xmlns:a16="http://schemas.microsoft.com/office/drawing/2014/main" id="{078ED3FC-FD30-4C36-941F-D9DC62F643CA}"/>
            </a:ext>
          </a:extLst>
        </xdr:cNvPr>
        <xdr:cNvSpPr/>
      </xdr:nvSpPr>
      <xdr:spPr>
        <a:xfrm>
          <a:off x="2288482" y="9783057"/>
          <a:ext cx="3814445" cy="578758"/>
        </a:xfrm>
        <a:prstGeom prst="rect">
          <a:avLst/>
        </a:prstGeom>
        <a:solidFill>
          <a:srgbClr val="FFFFCC"/>
        </a:solidFill>
        <a:ln w="28575" cap="flat" cmpd="sng" algn="ctr">
          <a:solidFill>
            <a:srgbClr val="FF6600"/>
          </a:solid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職務内容は</a:t>
          </a:r>
          <a:r>
            <a:rPr kumimoji="1" lang="ja-JP" altLang="en-US" sz="1800" b="1" i="0" u="sng"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具体的に</a:t>
          </a:r>
          <a:r>
            <a:rPr kumimoji="1" lang="ja-JP" altLang="en-US"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記入してください。</a:t>
          </a:r>
          <a:endParaRPr kumimoji="1" lang="en-US" altLang="ja-JP" sz="14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xdr:col>
      <xdr:colOff>92849</xdr:colOff>
      <xdr:row>43</xdr:row>
      <xdr:rowOff>238527</xdr:rowOff>
    </xdr:from>
    <xdr:to>
      <xdr:col>19</xdr:col>
      <xdr:colOff>114935</xdr:colOff>
      <xdr:row>49</xdr:row>
      <xdr:rowOff>302559</xdr:rowOff>
    </xdr:to>
    <xdr:sp macro="" textlink="">
      <xdr:nvSpPr>
        <xdr:cNvPr id="4" name="テキスト ボックス 1898">
          <a:extLst>
            <a:ext uri="{FF2B5EF4-FFF2-40B4-BE49-F238E27FC236}">
              <a16:creationId xmlns:a16="http://schemas.microsoft.com/office/drawing/2014/main" id="{28F76DB0-6151-44A4-B9CD-8F630AC7374D}"/>
            </a:ext>
          </a:extLst>
        </xdr:cNvPr>
        <xdr:cNvSpPr txBox="1"/>
      </xdr:nvSpPr>
      <xdr:spPr>
        <a:xfrm>
          <a:off x="835799" y="13478277"/>
          <a:ext cx="11537811" cy="1949982"/>
        </a:xfrm>
        <a:prstGeom prst="rect">
          <a:avLst/>
        </a:prstGeom>
        <a:solidFill>
          <a:srgbClr val="CCFFFF"/>
        </a:solidFill>
        <a:ln w="38100">
          <a:solidFill>
            <a:sysClr val="windowText" lastClr="000000"/>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r>
            <a:rPr lang="ja-JP" altLang="ja-JP" sz="1600" b="1">
              <a:effectLst/>
              <a:latin typeface="BIZ UDゴシック" panose="020B0400000000000000" pitchFamily="49" charset="-128"/>
              <a:ea typeface="BIZ UDゴシック" panose="020B0400000000000000" pitchFamily="49" charset="-128"/>
              <a:cs typeface="+mn-cs"/>
            </a:rPr>
            <a:t>●</a:t>
          </a:r>
          <a:r>
            <a:rPr lang="ja-JP" altLang="en-US" sz="1600" b="1">
              <a:effectLst/>
              <a:latin typeface="BIZ UDゴシック" panose="020B0400000000000000" pitchFamily="49" charset="-128"/>
              <a:ea typeface="BIZ UDゴシック" panose="020B0400000000000000" pitchFamily="49" charset="-128"/>
              <a:cs typeface="+mn-cs"/>
            </a:rPr>
            <a:t>「職務経歴書」による評定が第１次選考科目となります。正確かつ</a:t>
          </a:r>
          <a:r>
            <a:rPr lang="ja-JP" altLang="ja-JP" sz="1600" b="1">
              <a:effectLst/>
              <a:latin typeface="BIZ UDゴシック" panose="020B0400000000000000" pitchFamily="49" charset="-128"/>
              <a:ea typeface="BIZ UDゴシック" panose="020B0400000000000000" pitchFamily="49" charset="-128"/>
              <a:cs typeface="+mn-cs"/>
            </a:rPr>
            <a:t>具体的に記入してください。</a:t>
          </a:r>
          <a:endParaRPr lang="en-US" altLang="ja-JP" sz="1600" b="1">
            <a:effectLst/>
            <a:latin typeface="BIZ UDゴシック" panose="020B0400000000000000" pitchFamily="49" charset="-128"/>
            <a:ea typeface="BIZ UDゴシック" panose="020B0400000000000000" pitchFamily="49" charset="-128"/>
            <a:cs typeface="+mn-cs"/>
          </a:endParaRPr>
        </a:p>
        <a:p>
          <a:endParaRPr lang="en-US" altLang="ja-JP" sz="1000" b="1">
            <a:effectLst/>
            <a:latin typeface="BIZ UDゴシック" panose="020B0400000000000000" pitchFamily="49" charset="-128"/>
            <a:ea typeface="BIZ UDゴシック" panose="020B0400000000000000" pitchFamily="49" charset="-128"/>
            <a:cs typeface="+mn-cs"/>
          </a:endParaRPr>
        </a:p>
        <a:p>
          <a:r>
            <a:rPr lang="ja-JP" altLang="ja-JP" sz="1600" b="1">
              <a:effectLst/>
              <a:latin typeface="BIZ UDゴシック" panose="020B0400000000000000" pitchFamily="49" charset="-128"/>
              <a:ea typeface="BIZ UDゴシック" panose="020B0400000000000000" pitchFamily="49" charset="-128"/>
              <a:cs typeface="+mn-cs"/>
            </a:rPr>
            <a:t>●</a:t>
          </a:r>
          <a:r>
            <a:rPr lang="ja-JP" altLang="ja-JP" sz="1600" b="1" u="sng">
              <a:effectLst/>
              <a:latin typeface="BIZ UDゴシック" panose="020B0400000000000000" pitchFamily="49" charset="-128"/>
              <a:ea typeface="BIZ UDゴシック" panose="020B0400000000000000" pitchFamily="49" charset="-128"/>
              <a:cs typeface="+mn-cs"/>
            </a:rPr>
            <a:t>最終合格発表後、今まで勤務した</a:t>
          </a:r>
          <a:r>
            <a:rPr lang="ja-JP" altLang="en-US" sz="1600" b="1" u="sng">
              <a:effectLst/>
              <a:latin typeface="BIZ UDゴシック" panose="020B0400000000000000" pitchFamily="49" charset="-128"/>
              <a:ea typeface="BIZ UDゴシック" panose="020B0400000000000000" pitchFamily="49" charset="-128"/>
              <a:cs typeface="+mn-cs"/>
            </a:rPr>
            <a:t>勤務先</a:t>
          </a:r>
          <a:r>
            <a:rPr lang="ja-JP" altLang="ja-JP" sz="1600" b="1" u="sng">
              <a:effectLst/>
              <a:latin typeface="BIZ UDゴシック" panose="020B0400000000000000" pitchFamily="49" charset="-128"/>
              <a:ea typeface="BIZ UDゴシック" panose="020B0400000000000000" pitchFamily="49" charset="-128"/>
              <a:cs typeface="+mn-cs"/>
            </a:rPr>
            <a:t>全てからの職歴証明書等を提出していただきます。</a:t>
          </a:r>
          <a:endParaRPr lang="ja-JP" altLang="ja-JP" sz="1600">
            <a:effectLst/>
            <a:latin typeface="BIZ UDゴシック" panose="020B0400000000000000" pitchFamily="49" charset="-128"/>
            <a:ea typeface="BIZ UDゴシック" panose="020B0400000000000000" pitchFamily="49" charset="-128"/>
          </a:endParaRPr>
        </a:p>
        <a:p>
          <a:r>
            <a:rPr lang="ja-JP" altLang="ja-JP" sz="1600" b="1">
              <a:effectLst/>
              <a:latin typeface="BIZ UDゴシック" panose="020B0400000000000000" pitchFamily="49" charset="-128"/>
              <a:ea typeface="BIZ UDゴシック" panose="020B0400000000000000" pitchFamily="49" charset="-128"/>
              <a:cs typeface="+mn-cs"/>
            </a:rPr>
            <a:t>　</a:t>
          </a:r>
          <a:r>
            <a:rPr lang="ja-JP" altLang="ja-JP" sz="1600" b="1" u="sng">
              <a:effectLst/>
              <a:latin typeface="BIZ UDゴシック" panose="020B0400000000000000" pitchFamily="49" charset="-128"/>
              <a:ea typeface="BIZ UDゴシック" panose="020B0400000000000000" pitchFamily="49" charset="-128"/>
              <a:cs typeface="+mn-cs"/>
            </a:rPr>
            <a:t>記載事項に事実と異なる記入があった場合は、失格となることがありますので、</a:t>
          </a:r>
          <a:endParaRPr lang="en-US" altLang="ja-JP" sz="1600" b="1" u="sng">
            <a:effectLst/>
            <a:latin typeface="BIZ UDゴシック" panose="020B0400000000000000" pitchFamily="49" charset="-128"/>
            <a:ea typeface="BIZ UDゴシック" panose="020B0400000000000000" pitchFamily="49" charset="-128"/>
            <a:cs typeface="+mn-cs"/>
          </a:endParaRPr>
        </a:p>
        <a:p>
          <a:r>
            <a:rPr lang="ja-JP" altLang="en-US" sz="1600" b="1" u="none">
              <a:effectLst/>
              <a:latin typeface="BIZ UDゴシック" panose="020B0400000000000000" pitchFamily="49" charset="-128"/>
              <a:ea typeface="BIZ UDゴシック" panose="020B0400000000000000" pitchFamily="49" charset="-128"/>
              <a:cs typeface="+mn-cs"/>
            </a:rPr>
            <a:t>　</a:t>
          </a:r>
          <a:r>
            <a:rPr lang="ja-JP" altLang="ja-JP" sz="1600" b="1" u="sng">
              <a:effectLst/>
              <a:latin typeface="BIZ UDゴシック" panose="020B0400000000000000" pitchFamily="49" charset="-128"/>
              <a:ea typeface="BIZ UDゴシック" panose="020B0400000000000000" pitchFamily="49" charset="-128"/>
              <a:cs typeface="+mn-cs"/>
            </a:rPr>
            <a:t>職務に従事した期間や休業等の期間が不明確な場合は、必ず</a:t>
          </a:r>
          <a:r>
            <a:rPr lang="ja-JP" altLang="en-US" sz="1600" b="1" u="sng">
              <a:effectLst/>
              <a:latin typeface="BIZ UDゴシック" panose="020B0400000000000000" pitchFamily="49" charset="-128"/>
              <a:ea typeface="BIZ UDゴシック" panose="020B0400000000000000" pitchFamily="49" charset="-128"/>
              <a:cs typeface="+mn-cs"/>
            </a:rPr>
            <a:t>任用元</a:t>
          </a:r>
          <a:r>
            <a:rPr lang="ja-JP" altLang="ja-JP" sz="1600" b="1" u="sng">
              <a:effectLst/>
              <a:latin typeface="BIZ UDゴシック" panose="020B0400000000000000" pitchFamily="49" charset="-128"/>
              <a:ea typeface="BIZ UDゴシック" panose="020B0400000000000000" pitchFamily="49" charset="-128"/>
              <a:cs typeface="+mn-cs"/>
            </a:rPr>
            <a:t>に確認したうえで、正確な期間を</a:t>
          </a:r>
          <a:r>
            <a:rPr lang="ja-JP" altLang="en-US" sz="1600" b="1" u="sng">
              <a:effectLst/>
              <a:latin typeface="BIZ UDゴシック" panose="020B0400000000000000" pitchFamily="49" charset="-128"/>
              <a:ea typeface="BIZ UDゴシック" panose="020B0400000000000000" pitchFamily="49" charset="-128"/>
              <a:cs typeface="+mn-cs"/>
            </a:rPr>
            <a:t>記入</a:t>
          </a:r>
          <a:r>
            <a:rPr lang="ja-JP" altLang="ja-JP" sz="1600" b="1" u="sng">
              <a:effectLst/>
              <a:latin typeface="BIZ UDゴシック" panose="020B0400000000000000" pitchFamily="49" charset="-128"/>
              <a:ea typeface="BIZ UDゴシック" panose="020B0400000000000000" pitchFamily="49" charset="-128"/>
              <a:cs typeface="+mn-cs"/>
            </a:rPr>
            <a:t>してください。</a:t>
          </a:r>
          <a:endParaRPr lang="en-US" altLang="ja-JP" sz="1600" b="1" u="sng">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31</xdr:col>
      <xdr:colOff>163286</xdr:colOff>
      <xdr:row>4</xdr:row>
      <xdr:rowOff>190499</xdr:rowOff>
    </xdr:from>
    <xdr:to>
      <xdr:col>35</xdr:col>
      <xdr:colOff>327025</xdr:colOff>
      <xdr:row>5</xdr:row>
      <xdr:rowOff>267606</xdr:rowOff>
    </xdr:to>
    <xdr:sp macro="" textlink="">
      <xdr:nvSpPr>
        <xdr:cNvPr id="5" name="四角形吹き出し 10">
          <a:extLst>
            <a:ext uri="{FF2B5EF4-FFF2-40B4-BE49-F238E27FC236}">
              <a16:creationId xmlns:a16="http://schemas.microsoft.com/office/drawing/2014/main" id="{1750CB89-28CA-4A98-A0F4-9ACA37423160}"/>
            </a:ext>
          </a:extLst>
        </xdr:cNvPr>
        <xdr:cNvSpPr/>
      </xdr:nvSpPr>
      <xdr:spPr>
        <a:xfrm>
          <a:off x="19594286" y="1619249"/>
          <a:ext cx="2773589" cy="353332"/>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「有」・「無」いずれかを選択</a:t>
          </a:r>
        </a:p>
      </xdr:txBody>
    </xdr:sp>
    <xdr:clientData/>
  </xdr:twoCellAnchor>
  <xdr:twoCellAnchor>
    <xdr:from>
      <xdr:col>5</xdr:col>
      <xdr:colOff>517074</xdr:colOff>
      <xdr:row>5</xdr:row>
      <xdr:rowOff>231322</xdr:rowOff>
    </xdr:from>
    <xdr:to>
      <xdr:col>11</xdr:col>
      <xdr:colOff>99787</xdr:colOff>
      <xdr:row>8</xdr:row>
      <xdr:rowOff>201385</xdr:rowOff>
    </xdr:to>
    <xdr:sp macro="" textlink="">
      <xdr:nvSpPr>
        <xdr:cNvPr id="6" name="四角形吹き出し 2">
          <a:extLst>
            <a:ext uri="{FF2B5EF4-FFF2-40B4-BE49-F238E27FC236}">
              <a16:creationId xmlns:a16="http://schemas.microsoft.com/office/drawing/2014/main" id="{CF655D5E-26EE-4798-A0EB-75A68C7810D0}"/>
            </a:ext>
          </a:extLst>
        </xdr:cNvPr>
        <xdr:cNvSpPr/>
      </xdr:nvSpPr>
      <xdr:spPr>
        <a:xfrm>
          <a:off x="4165149" y="1936297"/>
          <a:ext cx="2792638" cy="808263"/>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正規職員、会計年度任用職員</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正社員、契約社員、派遣社員、パート、個人事業主などと記入</a:t>
          </a:r>
        </a:p>
      </xdr:txBody>
    </xdr:sp>
    <xdr:clientData/>
  </xdr:twoCellAnchor>
  <xdr:twoCellAnchor>
    <xdr:from>
      <xdr:col>4</xdr:col>
      <xdr:colOff>1061358</xdr:colOff>
      <xdr:row>7</xdr:row>
      <xdr:rowOff>250372</xdr:rowOff>
    </xdr:from>
    <xdr:to>
      <xdr:col>5</xdr:col>
      <xdr:colOff>517074</xdr:colOff>
      <xdr:row>9</xdr:row>
      <xdr:rowOff>149678</xdr:rowOff>
    </xdr:to>
    <xdr:cxnSp macro="">
      <xdr:nvCxnSpPr>
        <xdr:cNvPr id="7" name="直線コネクタ 6">
          <a:extLst>
            <a:ext uri="{FF2B5EF4-FFF2-40B4-BE49-F238E27FC236}">
              <a16:creationId xmlns:a16="http://schemas.microsoft.com/office/drawing/2014/main" id="{7E995895-6554-4901-AB3E-3071FC7433C0}"/>
            </a:ext>
          </a:extLst>
        </xdr:cNvPr>
        <xdr:cNvCxnSpPr>
          <a:endCxn id="6" idx="1"/>
        </xdr:cNvCxnSpPr>
      </xdr:nvCxnSpPr>
      <xdr:spPr>
        <a:xfrm flipV="1">
          <a:off x="3404508" y="2345872"/>
          <a:ext cx="760641" cy="804181"/>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397330</xdr:colOff>
      <xdr:row>1</xdr:row>
      <xdr:rowOff>57151</xdr:rowOff>
    </xdr:from>
    <xdr:to>
      <xdr:col>24</xdr:col>
      <xdr:colOff>898071</xdr:colOff>
      <xdr:row>2</xdr:row>
      <xdr:rowOff>394608</xdr:rowOff>
    </xdr:to>
    <xdr:sp macro="" textlink="">
      <xdr:nvSpPr>
        <xdr:cNvPr id="8" name="四角形吹き出し 2">
          <a:extLst>
            <a:ext uri="{FF2B5EF4-FFF2-40B4-BE49-F238E27FC236}">
              <a16:creationId xmlns:a16="http://schemas.microsoft.com/office/drawing/2014/main" id="{3F656AE2-281D-4EC8-B461-9E184FA7FF90}"/>
            </a:ext>
          </a:extLst>
        </xdr:cNvPr>
        <xdr:cNvSpPr/>
      </xdr:nvSpPr>
      <xdr:spPr>
        <a:xfrm>
          <a:off x="13122730" y="295276"/>
          <a:ext cx="3053441" cy="794657"/>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勤務終了日</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在職中の方は、</a:t>
          </a:r>
          <a:r>
            <a:rPr kumimoji="1" lang="en-US" altLang="ja-JP" sz="1400" b="1">
              <a:solidFill>
                <a:schemeClr val="tx1"/>
              </a:solidFill>
              <a:latin typeface="BIZ UDPゴシック" panose="020B0400000000000000" pitchFamily="50" charset="-128"/>
              <a:ea typeface="BIZ UDPゴシック" panose="020B0400000000000000" pitchFamily="50" charset="-128"/>
            </a:rPr>
            <a:t>2026</a:t>
          </a:r>
          <a:r>
            <a:rPr kumimoji="1" lang="ja-JP" altLang="en-US" sz="1400" b="1">
              <a:solidFill>
                <a:schemeClr val="tx1"/>
              </a:solidFill>
              <a:latin typeface="BIZ UDPゴシック" panose="020B0400000000000000" pitchFamily="50" charset="-128"/>
              <a:ea typeface="BIZ UDPゴシック" panose="020B0400000000000000" pitchFamily="50" charset="-128"/>
            </a:rPr>
            <a:t>年３月</a:t>
          </a:r>
          <a:r>
            <a:rPr kumimoji="1" lang="en-US" altLang="ja-JP" sz="1400" b="1">
              <a:solidFill>
                <a:schemeClr val="tx1"/>
              </a:solidFill>
              <a:latin typeface="BIZ UDPゴシック" panose="020B0400000000000000" pitchFamily="50" charset="-128"/>
              <a:ea typeface="BIZ UDPゴシック" panose="020B0400000000000000" pitchFamily="50" charset="-128"/>
            </a:rPr>
            <a:t>31</a:t>
          </a:r>
          <a:r>
            <a:rPr kumimoji="1" lang="ja-JP" altLang="en-US" sz="1400" b="1">
              <a:solidFill>
                <a:schemeClr val="tx1"/>
              </a:solidFill>
              <a:latin typeface="BIZ UDPゴシック" panose="020B0400000000000000" pitchFamily="50" charset="-128"/>
              <a:ea typeface="BIZ UDPゴシック" panose="020B0400000000000000" pitchFamily="50" charset="-128"/>
            </a:rPr>
            <a:t>日</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を入力してください。</a:t>
          </a:r>
        </a:p>
      </xdr:txBody>
    </xdr:sp>
    <xdr:clientData/>
  </xdr:twoCellAnchor>
  <xdr:twoCellAnchor>
    <xdr:from>
      <xdr:col>16</xdr:col>
      <xdr:colOff>898072</xdr:colOff>
      <xdr:row>1</xdr:row>
      <xdr:rowOff>457201</xdr:rowOff>
    </xdr:from>
    <xdr:to>
      <xdr:col>20</xdr:col>
      <xdr:colOff>397330</xdr:colOff>
      <xdr:row>10</xdr:row>
      <xdr:rowOff>122464</xdr:rowOff>
    </xdr:to>
    <xdr:cxnSp macro="">
      <xdr:nvCxnSpPr>
        <xdr:cNvPr id="9" name="直線コネクタ 8">
          <a:extLst>
            <a:ext uri="{FF2B5EF4-FFF2-40B4-BE49-F238E27FC236}">
              <a16:creationId xmlns:a16="http://schemas.microsoft.com/office/drawing/2014/main" id="{48BAFF61-E266-461C-AA8B-43DF021C70C3}"/>
            </a:ext>
          </a:extLst>
        </xdr:cNvPr>
        <xdr:cNvCxnSpPr>
          <a:endCxn id="8" idx="1"/>
        </xdr:cNvCxnSpPr>
      </xdr:nvCxnSpPr>
      <xdr:spPr>
        <a:xfrm flipV="1">
          <a:off x="11070772" y="695326"/>
          <a:ext cx="2051958" cy="2741838"/>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182337</xdr:colOff>
      <xdr:row>3</xdr:row>
      <xdr:rowOff>114302</xdr:rowOff>
    </xdr:from>
    <xdr:to>
      <xdr:col>25</xdr:col>
      <xdr:colOff>234043</xdr:colOff>
      <xdr:row>6</xdr:row>
      <xdr:rowOff>97972</xdr:rowOff>
    </xdr:to>
    <xdr:sp macro="" textlink="">
      <xdr:nvSpPr>
        <xdr:cNvPr id="10" name="四角形吹き出し 2">
          <a:extLst>
            <a:ext uri="{FF2B5EF4-FFF2-40B4-BE49-F238E27FC236}">
              <a16:creationId xmlns:a16="http://schemas.microsoft.com/office/drawing/2014/main" id="{43ACF745-6FD2-4750-8290-DE8CDE9D8F66}"/>
            </a:ext>
          </a:extLst>
        </xdr:cNvPr>
        <xdr:cNvSpPr/>
      </xdr:nvSpPr>
      <xdr:spPr>
        <a:xfrm>
          <a:off x="13403037" y="1266827"/>
          <a:ext cx="3052081" cy="812345"/>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期間</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勤務開始日・終了日から自動計算</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されます。</a:t>
          </a:r>
        </a:p>
      </xdr:txBody>
    </xdr:sp>
    <xdr:clientData/>
  </xdr:twoCellAnchor>
  <xdr:twoCellAnchor>
    <xdr:from>
      <xdr:col>19</xdr:col>
      <xdr:colOff>81643</xdr:colOff>
      <xdr:row>4</xdr:row>
      <xdr:rowOff>242209</xdr:rowOff>
    </xdr:from>
    <xdr:to>
      <xdr:col>21</xdr:col>
      <xdr:colOff>182337</xdr:colOff>
      <xdr:row>8</xdr:row>
      <xdr:rowOff>217714</xdr:rowOff>
    </xdr:to>
    <xdr:cxnSp macro="">
      <xdr:nvCxnSpPr>
        <xdr:cNvPr id="11" name="直線コネクタ 10">
          <a:extLst>
            <a:ext uri="{FF2B5EF4-FFF2-40B4-BE49-F238E27FC236}">
              <a16:creationId xmlns:a16="http://schemas.microsoft.com/office/drawing/2014/main" id="{FE33519F-458F-4EE9-A9D9-3002D4C5AE6D}"/>
            </a:ext>
          </a:extLst>
        </xdr:cNvPr>
        <xdr:cNvCxnSpPr>
          <a:endCxn id="10" idx="1"/>
        </xdr:cNvCxnSpPr>
      </xdr:nvCxnSpPr>
      <xdr:spPr>
        <a:xfrm flipV="1">
          <a:off x="12340318" y="1670959"/>
          <a:ext cx="1062719" cy="1089930"/>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702129</xdr:colOff>
      <xdr:row>26</xdr:row>
      <xdr:rowOff>212274</xdr:rowOff>
    </xdr:from>
    <xdr:to>
      <xdr:col>15</xdr:col>
      <xdr:colOff>435428</xdr:colOff>
      <xdr:row>29</xdr:row>
      <xdr:rowOff>73480</xdr:rowOff>
    </xdr:to>
    <xdr:sp macro="" textlink="">
      <xdr:nvSpPr>
        <xdr:cNvPr id="12" name="四角形吹き出し 2">
          <a:extLst>
            <a:ext uri="{FF2B5EF4-FFF2-40B4-BE49-F238E27FC236}">
              <a16:creationId xmlns:a16="http://schemas.microsoft.com/office/drawing/2014/main" id="{5731DB33-45C4-40A8-82CF-08CCACCB9694}"/>
            </a:ext>
          </a:extLst>
        </xdr:cNvPr>
        <xdr:cNvSpPr/>
      </xdr:nvSpPr>
      <xdr:spPr>
        <a:xfrm>
          <a:off x="5026479" y="8537124"/>
          <a:ext cx="4876799" cy="804181"/>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受験資格</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勤務先が「国・県・政令市」の場合に「該当」と、</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「その他」の場合に「非該当」と自動で表示されます。</a:t>
          </a:r>
        </a:p>
      </xdr:txBody>
    </xdr:sp>
    <xdr:clientData/>
  </xdr:twoCellAnchor>
  <xdr:twoCellAnchor>
    <xdr:from>
      <xdr:col>11</xdr:col>
      <xdr:colOff>616404</xdr:colOff>
      <xdr:row>10</xdr:row>
      <xdr:rowOff>13607</xdr:rowOff>
    </xdr:from>
    <xdr:to>
      <xdr:col>15</xdr:col>
      <xdr:colOff>136071</xdr:colOff>
      <xdr:row>26</xdr:row>
      <xdr:rowOff>212274</xdr:rowOff>
    </xdr:to>
    <xdr:cxnSp macro="">
      <xdr:nvCxnSpPr>
        <xdr:cNvPr id="13" name="直線コネクタ 12">
          <a:extLst>
            <a:ext uri="{FF2B5EF4-FFF2-40B4-BE49-F238E27FC236}">
              <a16:creationId xmlns:a16="http://schemas.microsoft.com/office/drawing/2014/main" id="{9A6CE58F-CCB5-4EB7-9A93-07D4E176B3E3}"/>
            </a:ext>
          </a:extLst>
        </xdr:cNvPr>
        <xdr:cNvCxnSpPr>
          <a:endCxn id="12" idx="0"/>
        </xdr:cNvCxnSpPr>
      </xdr:nvCxnSpPr>
      <xdr:spPr>
        <a:xfrm flipH="1">
          <a:off x="7474404" y="3328307"/>
          <a:ext cx="2129517" cy="5208817"/>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220439</xdr:colOff>
      <xdr:row>17</xdr:row>
      <xdr:rowOff>220437</xdr:rowOff>
    </xdr:from>
    <xdr:to>
      <xdr:col>16</xdr:col>
      <xdr:colOff>837295</xdr:colOff>
      <xdr:row>20</xdr:row>
      <xdr:rowOff>403412</xdr:rowOff>
    </xdr:to>
    <xdr:sp macro="" textlink="">
      <xdr:nvSpPr>
        <xdr:cNvPr id="14" name="四角形吹き出し 2">
          <a:extLst>
            <a:ext uri="{FF2B5EF4-FFF2-40B4-BE49-F238E27FC236}">
              <a16:creationId xmlns:a16="http://schemas.microsoft.com/office/drawing/2014/main" id="{48173AD8-FEF4-43A6-BC4B-6516A8C4F922}"/>
            </a:ext>
          </a:extLst>
        </xdr:cNvPr>
        <xdr:cNvSpPr/>
      </xdr:nvSpPr>
      <xdr:spPr>
        <a:xfrm>
          <a:off x="8230964" y="5735412"/>
          <a:ext cx="2779031" cy="868775"/>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受験資格該当期間</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受験資格</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該当</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の職務経歴の</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期間のみが自動計算されます。</a:t>
          </a:r>
        </a:p>
      </xdr:txBody>
    </xdr:sp>
    <xdr:clientData/>
  </xdr:twoCellAnchor>
  <xdr:twoCellAnchor>
    <xdr:from>
      <xdr:col>16</xdr:col>
      <xdr:colOff>837295</xdr:colOff>
      <xdr:row>18</xdr:row>
      <xdr:rowOff>54429</xdr:rowOff>
    </xdr:from>
    <xdr:to>
      <xdr:col>17</xdr:col>
      <xdr:colOff>40822</xdr:colOff>
      <xdr:row>19</xdr:row>
      <xdr:rowOff>199866</xdr:rowOff>
    </xdr:to>
    <xdr:cxnSp macro="">
      <xdr:nvCxnSpPr>
        <xdr:cNvPr id="15" name="直線コネクタ 14">
          <a:extLst>
            <a:ext uri="{FF2B5EF4-FFF2-40B4-BE49-F238E27FC236}">
              <a16:creationId xmlns:a16="http://schemas.microsoft.com/office/drawing/2014/main" id="{58C3EBA0-A189-40DE-8319-BFDC14AF5C56}"/>
            </a:ext>
          </a:extLst>
        </xdr:cNvPr>
        <xdr:cNvCxnSpPr>
          <a:stCxn id="14" idx="3"/>
        </xdr:cNvCxnSpPr>
      </xdr:nvCxnSpPr>
      <xdr:spPr>
        <a:xfrm flipV="1">
          <a:off x="11009995" y="5798004"/>
          <a:ext cx="356052" cy="374037"/>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269421</xdr:colOff>
      <xdr:row>16</xdr:row>
      <xdr:rowOff>296637</xdr:rowOff>
    </xdr:from>
    <xdr:to>
      <xdr:col>7</xdr:col>
      <xdr:colOff>190500</xdr:colOff>
      <xdr:row>20</xdr:row>
      <xdr:rowOff>179294</xdr:rowOff>
    </xdr:to>
    <xdr:sp macro="" textlink="">
      <xdr:nvSpPr>
        <xdr:cNvPr id="16" name="四角形吹き出し 2">
          <a:extLst>
            <a:ext uri="{FF2B5EF4-FFF2-40B4-BE49-F238E27FC236}">
              <a16:creationId xmlns:a16="http://schemas.microsoft.com/office/drawing/2014/main" id="{CD26AFB0-05B1-49E1-BC93-820826D71F64}"/>
            </a:ext>
          </a:extLst>
        </xdr:cNvPr>
        <xdr:cNvSpPr/>
      </xdr:nvSpPr>
      <xdr:spPr>
        <a:xfrm>
          <a:off x="583746" y="5497287"/>
          <a:ext cx="4931229" cy="882782"/>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chemeClr val="tx1"/>
              </a:solidFill>
              <a:latin typeface="BIZ UDPゴシック" panose="020B0400000000000000" pitchFamily="50" charset="-128"/>
              <a:ea typeface="BIZ UDPゴシック" panose="020B0400000000000000" pitchFamily="50" charset="-128"/>
            </a:rPr>
            <a:t>【</a:t>
          </a:r>
          <a:r>
            <a:rPr kumimoji="1" lang="ja-JP" altLang="en-US" sz="1400" b="1">
              <a:solidFill>
                <a:schemeClr val="tx1"/>
              </a:solidFill>
              <a:latin typeface="BIZ UDPゴシック" panose="020B0400000000000000" pitchFamily="50" charset="-128"/>
              <a:ea typeface="BIZ UDPゴシック" panose="020B0400000000000000" pitchFamily="50" charset="-128"/>
            </a:rPr>
            <a:t>勤務先</a:t>
          </a:r>
          <a:r>
            <a:rPr kumimoji="1" lang="en-US" altLang="ja-JP" sz="1400" b="1">
              <a:solidFill>
                <a:schemeClr val="tx1"/>
              </a:solidFill>
              <a:latin typeface="BIZ UDPゴシック" panose="020B0400000000000000" pitchFamily="50" charset="-128"/>
              <a:ea typeface="BIZ UDPゴシック" panose="020B0400000000000000" pitchFamily="50" charset="-128"/>
            </a:rPr>
            <a:t>】</a:t>
          </a: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①で「国・その他」を選択の場合 → ②は自由記載</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①で「県・政令市」を選択の場合 → ②はプルダウンから選択</a:t>
          </a:r>
        </a:p>
      </xdr:txBody>
    </xdr:sp>
    <xdr:clientData/>
  </xdr:twoCellAnchor>
  <xdr:twoCellAnchor>
    <xdr:from>
      <xdr:col>3</xdr:col>
      <xdr:colOff>124558</xdr:colOff>
      <xdr:row>10</xdr:row>
      <xdr:rowOff>102577</xdr:rowOff>
    </xdr:from>
    <xdr:to>
      <xdr:col>4</xdr:col>
      <xdr:colOff>481693</xdr:colOff>
      <xdr:row>16</xdr:row>
      <xdr:rowOff>296638</xdr:rowOff>
    </xdr:to>
    <xdr:cxnSp macro="">
      <xdr:nvCxnSpPr>
        <xdr:cNvPr id="17" name="直線コネクタ 16">
          <a:extLst>
            <a:ext uri="{FF2B5EF4-FFF2-40B4-BE49-F238E27FC236}">
              <a16:creationId xmlns:a16="http://schemas.microsoft.com/office/drawing/2014/main" id="{31A7CE14-1B26-42F2-BF13-35E709652813}"/>
            </a:ext>
          </a:extLst>
        </xdr:cNvPr>
        <xdr:cNvCxnSpPr/>
      </xdr:nvCxnSpPr>
      <xdr:spPr>
        <a:xfrm>
          <a:off x="1924783" y="3417277"/>
          <a:ext cx="900060" cy="2080011"/>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300404</xdr:colOff>
      <xdr:row>10</xdr:row>
      <xdr:rowOff>95250</xdr:rowOff>
    </xdr:from>
    <xdr:to>
      <xdr:col>4</xdr:col>
      <xdr:colOff>484414</xdr:colOff>
      <xdr:row>17</xdr:row>
      <xdr:rowOff>2</xdr:rowOff>
    </xdr:to>
    <xdr:cxnSp macro="">
      <xdr:nvCxnSpPr>
        <xdr:cNvPr id="18" name="直線コネクタ 17">
          <a:extLst>
            <a:ext uri="{FF2B5EF4-FFF2-40B4-BE49-F238E27FC236}">
              <a16:creationId xmlns:a16="http://schemas.microsoft.com/office/drawing/2014/main" id="{C74B790F-2963-4D26-9827-489BD47685EF}"/>
            </a:ext>
          </a:extLst>
        </xdr:cNvPr>
        <xdr:cNvCxnSpPr/>
      </xdr:nvCxnSpPr>
      <xdr:spPr>
        <a:xfrm>
          <a:off x="614729" y="3409950"/>
          <a:ext cx="2212835" cy="2105027"/>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303127</xdr:colOff>
      <xdr:row>8</xdr:row>
      <xdr:rowOff>335575</xdr:rowOff>
    </xdr:from>
    <xdr:to>
      <xdr:col>2</xdr:col>
      <xdr:colOff>85831</xdr:colOff>
      <xdr:row>9</xdr:row>
      <xdr:rowOff>248070</xdr:rowOff>
    </xdr:to>
    <xdr:sp macro="" textlink="">
      <xdr:nvSpPr>
        <xdr:cNvPr id="19" name="四角形吹き出し 2">
          <a:extLst>
            <a:ext uri="{FF2B5EF4-FFF2-40B4-BE49-F238E27FC236}">
              <a16:creationId xmlns:a16="http://schemas.microsoft.com/office/drawing/2014/main" id="{2B5133F2-98A0-4C35-B539-A25EE44DCC4A}"/>
            </a:ext>
          </a:extLst>
        </xdr:cNvPr>
        <xdr:cNvSpPr/>
      </xdr:nvSpPr>
      <xdr:spPr>
        <a:xfrm>
          <a:off x="303127" y="2878750"/>
          <a:ext cx="525654" cy="369695"/>
        </a:xfrm>
        <a:prstGeom prst="rect">
          <a:avLst/>
        </a:prstGeom>
        <a:no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b="1">
              <a:solidFill>
                <a:srgbClr val="FF3300"/>
              </a:solidFill>
              <a:latin typeface="メイリオ" panose="020B0604030504040204" pitchFamily="50" charset="-128"/>
              <a:ea typeface="メイリオ" panose="020B0604030504040204" pitchFamily="50" charset="-128"/>
            </a:rPr>
            <a:t>①</a:t>
          </a:r>
        </a:p>
      </xdr:txBody>
    </xdr:sp>
    <xdr:clientData/>
  </xdr:twoCellAnchor>
  <xdr:twoCellAnchor>
    <xdr:from>
      <xdr:col>2</xdr:col>
      <xdr:colOff>572758</xdr:colOff>
      <xdr:row>8</xdr:row>
      <xdr:rowOff>334109</xdr:rowOff>
    </xdr:from>
    <xdr:to>
      <xdr:col>3</xdr:col>
      <xdr:colOff>47731</xdr:colOff>
      <xdr:row>9</xdr:row>
      <xdr:rowOff>246604</xdr:rowOff>
    </xdr:to>
    <xdr:sp macro="" textlink="">
      <xdr:nvSpPr>
        <xdr:cNvPr id="20" name="四角形吹き出し 2">
          <a:extLst>
            <a:ext uri="{FF2B5EF4-FFF2-40B4-BE49-F238E27FC236}">
              <a16:creationId xmlns:a16="http://schemas.microsoft.com/office/drawing/2014/main" id="{3255E501-6297-4B9B-8DF4-EC1BCD6DFB58}"/>
            </a:ext>
          </a:extLst>
        </xdr:cNvPr>
        <xdr:cNvSpPr/>
      </xdr:nvSpPr>
      <xdr:spPr>
        <a:xfrm>
          <a:off x="1315708" y="2877284"/>
          <a:ext cx="532248" cy="369695"/>
        </a:xfrm>
        <a:prstGeom prst="rect">
          <a:avLst/>
        </a:prstGeom>
        <a:no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400" b="1">
              <a:solidFill>
                <a:srgbClr val="FF3300"/>
              </a:solidFill>
              <a:latin typeface="メイリオ" panose="020B0604030504040204" pitchFamily="50" charset="-128"/>
              <a:ea typeface="メイリオ" panose="020B0604030504040204" pitchFamily="50" charset="-128"/>
            </a:rPr>
            <a:t>②</a:t>
          </a:r>
        </a:p>
      </xdr:txBody>
    </xdr:sp>
    <xdr:clientData/>
  </xdr:twoCellAnchor>
  <xdr:twoCellAnchor>
    <xdr:from>
      <xdr:col>5</xdr:col>
      <xdr:colOff>555856</xdr:colOff>
      <xdr:row>25</xdr:row>
      <xdr:rowOff>231322</xdr:rowOff>
    </xdr:from>
    <xdr:to>
      <xdr:col>6</xdr:col>
      <xdr:colOff>367392</xdr:colOff>
      <xdr:row>30</xdr:row>
      <xdr:rowOff>200907</xdr:rowOff>
    </xdr:to>
    <xdr:cxnSp macro="">
      <xdr:nvCxnSpPr>
        <xdr:cNvPr id="21" name="直線コネクタ 20">
          <a:extLst>
            <a:ext uri="{FF2B5EF4-FFF2-40B4-BE49-F238E27FC236}">
              <a16:creationId xmlns:a16="http://schemas.microsoft.com/office/drawing/2014/main" id="{1C8C5889-8FDC-4C2A-A5A4-A00562E9C5EB}"/>
            </a:ext>
          </a:extLst>
        </xdr:cNvPr>
        <xdr:cNvCxnSpPr>
          <a:endCxn id="3" idx="0"/>
        </xdr:cNvCxnSpPr>
      </xdr:nvCxnSpPr>
      <xdr:spPr>
        <a:xfrm flipH="1">
          <a:off x="4203931" y="8241847"/>
          <a:ext cx="487811" cy="1541210"/>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329293</xdr:colOff>
      <xdr:row>5</xdr:row>
      <xdr:rowOff>92981</xdr:rowOff>
    </xdr:from>
    <xdr:to>
      <xdr:col>31</xdr:col>
      <xdr:colOff>163286</xdr:colOff>
      <xdr:row>7</xdr:row>
      <xdr:rowOff>97971</xdr:rowOff>
    </xdr:to>
    <xdr:cxnSp macro="">
      <xdr:nvCxnSpPr>
        <xdr:cNvPr id="22" name="直線コネクタ 21">
          <a:extLst>
            <a:ext uri="{FF2B5EF4-FFF2-40B4-BE49-F238E27FC236}">
              <a16:creationId xmlns:a16="http://schemas.microsoft.com/office/drawing/2014/main" id="{D7591C5A-8C67-40BB-B071-CC68C4A81BC5}"/>
            </a:ext>
          </a:extLst>
        </xdr:cNvPr>
        <xdr:cNvCxnSpPr>
          <a:endCxn id="5" idx="1"/>
        </xdr:cNvCxnSpPr>
      </xdr:nvCxnSpPr>
      <xdr:spPr>
        <a:xfrm flipV="1">
          <a:off x="19160218" y="1797956"/>
          <a:ext cx="434068" cy="395515"/>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655864</xdr:colOff>
      <xdr:row>9</xdr:row>
      <xdr:rowOff>57147</xdr:rowOff>
    </xdr:from>
    <xdr:to>
      <xdr:col>36</xdr:col>
      <xdr:colOff>1047750</xdr:colOff>
      <xdr:row>12</xdr:row>
      <xdr:rowOff>190500</xdr:rowOff>
    </xdr:to>
    <xdr:sp macro="" textlink="">
      <xdr:nvSpPr>
        <xdr:cNvPr id="23" name="四角形吹き出し 10">
          <a:extLst>
            <a:ext uri="{FF2B5EF4-FFF2-40B4-BE49-F238E27FC236}">
              <a16:creationId xmlns:a16="http://schemas.microsoft.com/office/drawing/2014/main" id="{16E7B864-89DC-4E86-87EF-FABD57FCF1BC}"/>
            </a:ext>
          </a:extLst>
        </xdr:cNvPr>
        <xdr:cNvSpPr/>
      </xdr:nvSpPr>
      <xdr:spPr>
        <a:xfrm>
          <a:off x="20086864" y="3057522"/>
          <a:ext cx="3811361" cy="1076328"/>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＜備考＞には、受験資格に該当する勤務先に</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おける１か月未満の休業等、又は、受験資格に</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該当しない勤務先における休業等を記入</a:t>
          </a:r>
        </a:p>
      </xdr:txBody>
    </xdr:sp>
    <xdr:clientData/>
  </xdr:twoCellAnchor>
  <xdr:twoCellAnchor>
    <xdr:from>
      <xdr:col>31</xdr:col>
      <xdr:colOff>653143</xdr:colOff>
      <xdr:row>7</xdr:row>
      <xdr:rowOff>394607</xdr:rowOff>
    </xdr:from>
    <xdr:to>
      <xdr:col>31</xdr:col>
      <xdr:colOff>1088572</xdr:colOff>
      <xdr:row>9</xdr:row>
      <xdr:rowOff>54428</xdr:rowOff>
    </xdr:to>
    <xdr:cxnSp macro="">
      <xdr:nvCxnSpPr>
        <xdr:cNvPr id="24" name="直線コネクタ 23">
          <a:extLst>
            <a:ext uri="{FF2B5EF4-FFF2-40B4-BE49-F238E27FC236}">
              <a16:creationId xmlns:a16="http://schemas.microsoft.com/office/drawing/2014/main" id="{78062E3C-B5BF-492A-A888-52BCD4161839}"/>
            </a:ext>
          </a:extLst>
        </xdr:cNvPr>
        <xdr:cNvCxnSpPr/>
      </xdr:nvCxnSpPr>
      <xdr:spPr>
        <a:xfrm>
          <a:off x="20084143" y="2490107"/>
          <a:ext cx="435429" cy="564696"/>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100692</xdr:colOff>
      <xdr:row>12</xdr:row>
      <xdr:rowOff>168728</xdr:rowOff>
    </xdr:from>
    <xdr:to>
      <xdr:col>27</xdr:col>
      <xdr:colOff>29935</xdr:colOff>
      <xdr:row>14</xdr:row>
      <xdr:rowOff>285751</xdr:rowOff>
    </xdr:to>
    <xdr:sp macro="" textlink="">
      <xdr:nvSpPr>
        <xdr:cNvPr id="25" name="四角形吹き出し 10">
          <a:extLst>
            <a:ext uri="{FF2B5EF4-FFF2-40B4-BE49-F238E27FC236}">
              <a16:creationId xmlns:a16="http://schemas.microsoft.com/office/drawing/2014/main" id="{9A9C73E6-03C2-4B7C-9CAF-B65E8D6F5F10}"/>
            </a:ext>
          </a:extLst>
        </xdr:cNvPr>
        <xdr:cNvSpPr/>
      </xdr:nvSpPr>
      <xdr:spPr>
        <a:xfrm>
          <a:off x="14102442" y="4112078"/>
          <a:ext cx="3824968" cy="745673"/>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「有」の場合は、受験資格に該当する勤務先に</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おける１か月以上の休業等について記入</a:t>
          </a:r>
        </a:p>
      </xdr:txBody>
    </xdr:sp>
    <xdr:clientData/>
  </xdr:twoCellAnchor>
  <xdr:twoCellAnchor>
    <xdr:from>
      <xdr:col>23</xdr:col>
      <xdr:colOff>966107</xdr:colOff>
      <xdr:row>10</xdr:row>
      <xdr:rowOff>258536</xdr:rowOff>
    </xdr:from>
    <xdr:to>
      <xdr:col>23</xdr:col>
      <xdr:colOff>1034143</xdr:colOff>
      <xdr:row>12</xdr:row>
      <xdr:rowOff>163286</xdr:rowOff>
    </xdr:to>
    <xdr:cxnSp macro="">
      <xdr:nvCxnSpPr>
        <xdr:cNvPr id="26" name="直線コネクタ 25">
          <a:extLst>
            <a:ext uri="{FF2B5EF4-FFF2-40B4-BE49-F238E27FC236}">
              <a16:creationId xmlns:a16="http://schemas.microsoft.com/office/drawing/2014/main" id="{975A3122-3DBA-4F02-92C1-4BC81B6CB6C2}"/>
            </a:ext>
          </a:extLst>
        </xdr:cNvPr>
        <xdr:cNvCxnSpPr/>
      </xdr:nvCxnSpPr>
      <xdr:spPr>
        <a:xfrm flipH="1">
          <a:off x="14967857" y="3573236"/>
          <a:ext cx="68036" cy="533400"/>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166008</xdr:colOff>
      <xdr:row>22</xdr:row>
      <xdr:rowOff>193221</xdr:rowOff>
    </xdr:from>
    <xdr:to>
      <xdr:col>35</xdr:col>
      <xdr:colOff>329747</xdr:colOff>
      <xdr:row>23</xdr:row>
      <xdr:rowOff>229506</xdr:rowOff>
    </xdr:to>
    <xdr:sp macro="" textlink="">
      <xdr:nvSpPr>
        <xdr:cNvPr id="27" name="四角形吹き出し 10">
          <a:extLst>
            <a:ext uri="{FF2B5EF4-FFF2-40B4-BE49-F238E27FC236}">
              <a16:creationId xmlns:a16="http://schemas.microsoft.com/office/drawing/2014/main" id="{5FD71643-77FF-4848-B902-4354719CC3FE}"/>
            </a:ext>
          </a:extLst>
        </xdr:cNvPr>
        <xdr:cNvSpPr/>
      </xdr:nvSpPr>
      <xdr:spPr>
        <a:xfrm>
          <a:off x="19597008" y="7260771"/>
          <a:ext cx="2773589" cy="350610"/>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「有」・「無」いずれかを選択</a:t>
          </a:r>
        </a:p>
      </xdr:txBody>
    </xdr:sp>
    <xdr:clientData/>
  </xdr:twoCellAnchor>
  <xdr:twoCellAnchor>
    <xdr:from>
      <xdr:col>29</xdr:col>
      <xdr:colOff>430695</xdr:colOff>
      <xdr:row>23</xdr:row>
      <xdr:rowOff>53994</xdr:rowOff>
    </xdr:from>
    <xdr:to>
      <xdr:col>31</xdr:col>
      <xdr:colOff>166008</xdr:colOff>
      <xdr:row>23</xdr:row>
      <xdr:rowOff>157370</xdr:rowOff>
    </xdr:to>
    <xdr:cxnSp macro="">
      <xdr:nvCxnSpPr>
        <xdr:cNvPr id="28" name="直線コネクタ 27">
          <a:extLst>
            <a:ext uri="{FF2B5EF4-FFF2-40B4-BE49-F238E27FC236}">
              <a16:creationId xmlns:a16="http://schemas.microsoft.com/office/drawing/2014/main" id="{E31E39B5-A5A1-40EE-9280-C751CBCD221F}"/>
            </a:ext>
          </a:extLst>
        </xdr:cNvPr>
        <xdr:cNvCxnSpPr>
          <a:endCxn id="27" idx="1"/>
        </xdr:cNvCxnSpPr>
      </xdr:nvCxnSpPr>
      <xdr:spPr>
        <a:xfrm flipV="1">
          <a:off x="19261620" y="7435869"/>
          <a:ext cx="335388" cy="103376"/>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544287</xdr:colOff>
      <xdr:row>24</xdr:row>
      <xdr:rowOff>59869</xdr:rowOff>
    </xdr:from>
    <xdr:to>
      <xdr:col>39</xdr:col>
      <xdr:colOff>340179</xdr:colOff>
      <xdr:row>26</xdr:row>
      <xdr:rowOff>13608</xdr:rowOff>
    </xdr:to>
    <xdr:sp macro="" textlink="">
      <xdr:nvSpPr>
        <xdr:cNvPr id="29" name="四角形吹き出し 10">
          <a:extLst>
            <a:ext uri="{FF2B5EF4-FFF2-40B4-BE49-F238E27FC236}">
              <a16:creationId xmlns:a16="http://schemas.microsoft.com/office/drawing/2014/main" id="{408DE8CD-4227-4D8B-B86F-4F549968BC77}"/>
            </a:ext>
          </a:extLst>
        </xdr:cNvPr>
        <xdr:cNvSpPr/>
      </xdr:nvSpPr>
      <xdr:spPr>
        <a:xfrm>
          <a:off x="16765362" y="7756069"/>
          <a:ext cx="8511267" cy="582389"/>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「有」の場合は、①懲戒処分及び服務上の措置の種類（戒告、減給、停職、免職、訓戒、訓告、厳重注意等）</a:t>
          </a:r>
          <a:endParaRPr kumimoji="1" lang="en-US" altLang="ja-JP" sz="1400" b="1">
            <a:solidFill>
              <a:schemeClr val="tx1"/>
            </a:solidFill>
            <a:latin typeface="BIZ UDPゴシック" panose="020B0400000000000000" pitchFamily="50" charset="-128"/>
            <a:ea typeface="BIZ UDPゴシック" panose="020B0400000000000000" pitchFamily="50" charset="-128"/>
          </a:endParaRPr>
        </a:p>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②処分（措置）日、③処分（措置）理由の詳細を記入</a:t>
          </a:r>
        </a:p>
      </xdr:txBody>
    </xdr:sp>
    <xdr:clientData/>
  </xdr:twoCellAnchor>
  <xdr:twoCellAnchor>
    <xdr:from>
      <xdr:col>31</xdr:col>
      <xdr:colOff>1033908</xdr:colOff>
      <xdr:row>16</xdr:row>
      <xdr:rowOff>179612</xdr:rowOff>
    </xdr:from>
    <xdr:to>
      <xdr:col>37</xdr:col>
      <xdr:colOff>299358</xdr:colOff>
      <xdr:row>19</xdr:row>
      <xdr:rowOff>68034</xdr:rowOff>
    </xdr:to>
    <xdr:sp macro="" textlink="">
      <xdr:nvSpPr>
        <xdr:cNvPr id="30" name="四角形吹き出し 10">
          <a:extLst>
            <a:ext uri="{FF2B5EF4-FFF2-40B4-BE49-F238E27FC236}">
              <a16:creationId xmlns:a16="http://schemas.microsoft.com/office/drawing/2014/main" id="{389EA654-44F4-4E52-ACDE-8381404BE678}"/>
            </a:ext>
          </a:extLst>
        </xdr:cNvPr>
        <xdr:cNvSpPr/>
      </xdr:nvSpPr>
      <xdr:spPr>
        <a:xfrm>
          <a:off x="20464908" y="5380262"/>
          <a:ext cx="3837450" cy="659947"/>
        </a:xfrm>
        <a:prstGeom prst="rect">
          <a:avLst/>
        </a:prstGeom>
        <a:solidFill>
          <a:srgbClr val="FFFFCC"/>
        </a:solidFill>
        <a:ln w="28575">
          <a:solidFill>
            <a:srgbClr val="FF6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latin typeface="BIZ UDPゴシック" panose="020B0400000000000000" pitchFamily="50" charset="-128"/>
              <a:ea typeface="BIZ UDPゴシック" panose="020B0400000000000000" pitchFamily="50" charset="-128"/>
            </a:rPr>
            <a:t>左記の期間が、最終学歴に応じた必要年数があるかどうか判定します（自動表示）。</a:t>
          </a:r>
        </a:p>
      </xdr:txBody>
    </xdr:sp>
    <xdr:clientData/>
  </xdr:twoCellAnchor>
  <xdr:twoCellAnchor>
    <xdr:from>
      <xdr:col>33</xdr:col>
      <xdr:colOff>1</xdr:colOff>
      <xdr:row>19</xdr:row>
      <xdr:rowOff>68035</xdr:rowOff>
    </xdr:from>
    <xdr:to>
      <xdr:col>33</xdr:col>
      <xdr:colOff>122465</xdr:colOff>
      <xdr:row>21</xdr:row>
      <xdr:rowOff>40822</xdr:rowOff>
    </xdr:to>
    <xdr:cxnSp macro="">
      <xdr:nvCxnSpPr>
        <xdr:cNvPr id="31" name="直線コネクタ 30">
          <a:extLst>
            <a:ext uri="{FF2B5EF4-FFF2-40B4-BE49-F238E27FC236}">
              <a16:creationId xmlns:a16="http://schemas.microsoft.com/office/drawing/2014/main" id="{8D2485EF-C5E8-489E-AAC2-1E999667A526}"/>
            </a:ext>
          </a:extLst>
        </xdr:cNvPr>
        <xdr:cNvCxnSpPr/>
      </xdr:nvCxnSpPr>
      <xdr:spPr>
        <a:xfrm flipV="1">
          <a:off x="21069301" y="6040210"/>
          <a:ext cx="122464" cy="610962"/>
        </a:xfrm>
        <a:prstGeom prst="line">
          <a:avLst/>
        </a:prstGeom>
        <a:ln w="28575">
          <a:solidFill>
            <a:srgbClr val="FF66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07F9-2F1E-4644-B80D-728FC504027F}">
  <sheetPr>
    <pageSetUpPr fitToPage="1"/>
  </sheetPr>
  <dimension ref="A2:B26"/>
  <sheetViews>
    <sheetView showGridLines="0" tabSelected="1" zoomScale="85" zoomScaleNormal="85" zoomScaleSheetLayoutView="70" workbookViewId="0">
      <selection activeCell="D8" sqref="D8"/>
    </sheetView>
  </sheetViews>
  <sheetFormatPr defaultRowHeight="13.5" x14ac:dyDescent="0.4"/>
  <cols>
    <col min="1" max="1" width="4.5" style="10" customWidth="1"/>
    <col min="2" max="2" width="192.75" style="2" customWidth="1"/>
    <col min="3" max="3" width="4.5" style="2" customWidth="1"/>
    <col min="4" max="16384" width="9" style="2"/>
  </cols>
  <sheetData>
    <row r="2" spans="2:2" ht="46.5" customHeight="1" thickBot="1" x14ac:dyDescent="0.45">
      <c r="B2" s="1" t="s">
        <v>0</v>
      </c>
    </row>
    <row r="3" spans="2:2" ht="26.25" customHeight="1" thickTop="1" x14ac:dyDescent="0.4">
      <c r="B3" s="3" t="s">
        <v>1</v>
      </c>
    </row>
    <row r="4" spans="2:2" ht="26.25" customHeight="1" x14ac:dyDescent="0.4">
      <c r="B4" s="4" t="s">
        <v>207</v>
      </c>
    </row>
    <row r="5" spans="2:2" ht="26.25" customHeight="1" x14ac:dyDescent="0.4">
      <c r="B5" s="5"/>
    </row>
    <row r="6" spans="2:2" ht="26.25" customHeight="1" x14ac:dyDescent="0.4">
      <c r="B6" s="6" t="s">
        <v>2</v>
      </c>
    </row>
    <row r="7" spans="2:2" ht="26.25" customHeight="1" x14ac:dyDescent="0.4">
      <c r="B7" s="7" t="s">
        <v>3</v>
      </c>
    </row>
    <row r="8" spans="2:2" ht="26.25" customHeight="1" x14ac:dyDescent="0.4">
      <c r="B8" s="8" t="s">
        <v>4</v>
      </c>
    </row>
    <row r="9" spans="2:2" ht="26.25" customHeight="1" x14ac:dyDescent="0.4">
      <c r="B9" s="8" t="s">
        <v>5</v>
      </c>
    </row>
    <row r="10" spans="2:2" ht="26.25" customHeight="1" x14ac:dyDescent="0.4">
      <c r="B10" s="8" t="s">
        <v>6</v>
      </c>
    </row>
    <row r="11" spans="2:2" ht="26.25" customHeight="1" x14ac:dyDescent="0.4">
      <c r="B11" s="8" t="s">
        <v>7</v>
      </c>
    </row>
    <row r="12" spans="2:2" ht="26.25" customHeight="1" x14ac:dyDescent="0.4">
      <c r="B12" s="8" t="s">
        <v>8</v>
      </c>
    </row>
    <row r="13" spans="2:2" ht="26.25" customHeight="1" x14ac:dyDescent="0.4">
      <c r="B13" s="8" t="s">
        <v>9</v>
      </c>
    </row>
    <row r="14" spans="2:2" ht="26.25" customHeight="1" x14ac:dyDescent="0.4">
      <c r="B14" s="8"/>
    </row>
    <row r="15" spans="2:2" ht="26.25" customHeight="1" x14ac:dyDescent="0.4">
      <c r="B15" s="6" t="s">
        <v>10</v>
      </c>
    </row>
    <row r="16" spans="2:2" ht="26.25" customHeight="1" x14ac:dyDescent="0.4">
      <c r="B16" s="8" t="s">
        <v>11</v>
      </c>
    </row>
    <row r="17" spans="2:2" ht="26.25" customHeight="1" x14ac:dyDescent="0.4">
      <c r="B17" s="8" t="s">
        <v>12</v>
      </c>
    </row>
    <row r="18" spans="2:2" ht="26.25" customHeight="1" x14ac:dyDescent="0.4">
      <c r="B18" s="8" t="s">
        <v>208</v>
      </c>
    </row>
    <row r="19" spans="2:2" ht="26.25" customHeight="1" x14ac:dyDescent="0.4">
      <c r="B19" s="8" t="s">
        <v>209</v>
      </c>
    </row>
    <row r="20" spans="2:2" ht="26.25" customHeight="1" x14ac:dyDescent="0.4">
      <c r="B20" s="8" t="s">
        <v>210</v>
      </c>
    </row>
    <row r="21" spans="2:2" ht="26.25" customHeight="1" x14ac:dyDescent="0.4">
      <c r="B21" s="8" t="s">
        <v>211</v>
      </c>
    </row>
    <row r="22" spans="2:2" ht="26.25" customHeight="1" x14ac:dyDescent="0.4">
      <c r="B22" s="8" t="s">
        <v>13</v>
      </c>
    </row>
    <row r="23" spans="2:2" ht="26.25" customHeight="1" x14ac:dyDescent="0.4">
      <c r="B23" s="8" t="s">
        <v>14</v>
      </c>
    </row>
    <row r="24" spans="2:2" ht="26.25" customHeight="1" x14ac:dyDescent="0.4">
      <c r="B24" s="8" t="s">
        <v>15</v>
      </c>
    </row>
    <row r="25" spans="2:2" ht="26.25" customHeight="1" thickBot="1" x14ac:dyDescent="0.45">
      <c r="B25" s="9"/>
    </row>
    <row r="26" spans="2:2" ht="14.25" thickTop="1" x14ac:dyDescent="0.4"/>
  </sheetData>
  <sheetProtection selectLockedCells="1" selectUnlockedCells="1"/>
  <phoneticPr fontId="2"/>
  <pageMargins left="0.70866141732283472" right="0.70866141732283472" top="0.74803149606299213" bottom="0.74803149606299213" header="0.31496062992125984" footer="0.31496062992125984"/>
  <pageSetup paperSize="8" scale="98" orientation="landscape" r:id="rId1"/>
  <colBreaks count="1" manualBreakCount="1">
    <brk id="1" min="1" max="2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E91AB-170B-47B5-9586-BF79B3E1FCCB}">
  <sheetPr>
    <tabColor rgb="FFFFFF00"/>
    <pageSetUpPr fitToPage="1"/>
  </sheetPr>
  <dimension ref="A1:BJ74"/>
  <sheetViews>
    <sheetView view="pageBreakPreview" zoomScale="85" zoomScaleNormal="60" zoomScaleSheetLayoutView="85" workbookViewId="0">
      <selection activeCell="B4" sqref="B4:D6"/>
    </sheetView>
  </sheetViews>
  <sheetFormatPr defaultRowHeight="13.5" x14ac:dyDescent="0.4"/>
  <cols>
    <col min="1" max="1" width="4.125" style="51" customWidth="1"/>
    <col min="2" max="2" width="5.625" style="51" customWidth="1"/>
    <col min="3" max="3" width="13.875" style="51" customWidth="1"/>
    <col min="4" max="4" width="7.125" style="51" customWidth="1"/>
    <col min="5" max="5" width="17.125" style="51" customWidth="1"/>
    <col min="6" max="6" width="8.875" style="51" customWidth="1"/>
    <col min="7" max="7" width="13.125" style="51" customWidth="1"/>
    <col min="8" max="10" width="6.125" style="51" customWidth="1"/>
    <col min="11" max="11" width="1.75" style="51" customWidth="1"/>
    <col min="12" max="12" width="15.125" style="51" customWidth="1"/>
    <col min="13" max="15" width="6.375" style="51" customWidth="1"/>
    <col min="16" max="16" width="9.25" style="51" customWidth="1"/>
    <col min="17" max="17" width="15.125" style="51" customWidth="1"/>
    <col min="18" max="20" width="6.125" style="51" customWidth="1"/>
    <col min="21" max="22" width="6.5" style="51" customWidth="1"/>
    <col min="23" max="23" width="3.75" style="51" customWidth="1"/>
    <col min="24" max="24" width="16.75" style="51" customWidth="1"/>
    <col min="25" max="25" width="12.375" style="51" customWidth="1"/>
    <col min="26" max="26" width="8.875" style="51" customWidth="1"/>
    <col min="27" max="27" width="13.125" style="51" customWidth="1"/>
    <col min="28" max="30" width="6.125" style="51" customWidth="1"/>
    <col min="31" max="31" width="1.75" style="51" customWidth="1"/>
    <col min="32" max="32" width="15.125" style="51" customWidth="1"/>
    <col min="33" max="35" width="6.375" style="51" customWidth="1"/>
    <col min="36" max="36" width="10.625" style="51" customWidth="1"/>
    <col min="37" max="37" width="15.125" style="51" customWidth="1"/>
    <col min="38" max="40" width="6.125" style="51" customWidth="1"/>
    <col min="41" max="41" width="0" style="12" hidden="1" customWidth="1"/>
    <col min="42" max="42" width="16.75" style="12" hidden="1" customWidth="1"/>
    <col min="43" max="48" width="15.625" style="12" hidden="1" customWidth="1"/>
    <col min="49" max="50" width="9" style="12" hidden="1" customWidth="1"/>
    <col min="51" max="53" width="15.625" style="12" hidden="1" customWidth="1"/>
    <col min="54" max="56" width="9" style="12" hidden="1" customWidth="1"/>
    <col min="57" max="58" width="0" style="12" hidden="1" customWidth="1"/>
    <col min="59" max="59" width="9.5" style="12" hidden="1" customWidth="1"/>
    <col min="60" max="60" width="9.5" style="13" hidden="1" customWidth="1"/>
    <col min="61" max="85" width="0" style="12" hidden="1" customWidth="1"/>
    <col min="86" max="16384" width="9" style="12"/>
  </cols>
  <sheetData>
    <row r="1" spans="1:62" ht="18.75" customHeight="1" x14ac:dyDescent="0.4">
      <c r="A1" s="11"/>
      <c r="B1" s="363" t="s">
        <v>16</v>
      </c>
      <c r="C1" s="363"/>
      <c r="D1" s="363"/>
      <c r="E1" s="363"/>
      <c r="F1" s="363"/>
      <c r="G1" s="363"/>
      <c r="H1" s="363"/>
      <c r="I1" s="363"/>
      <c r="J1" s="363"/>
      <c r="K1" s="363"/>
      <c r="L1" s="363"/>
      <c r="M1" s="363"/>
      <c r="N1" s="363"/>
      <c r="O1" s="363"/>
      <c r="P1" s="363"/>
      <c r="Q1" s="363"/>
      <c r="R1" s="363"/>
      <c r="S1" s="363"/>
      <c r="T1" s="363"/>
      <c r="U1" s="11"/>
      <c r="V1" s="11"/>
      <c r="W1" s="11"/>
      <c r="X1" s="11"/>
      <c r="Y1" s="11"/>
      <c r="Z1" s="11"/>
      <c r="AA1" s="11"/>
      <c r="AB1" s="11"/>
      <c r="AC1" s="11"/>
      <c r="AD1" s="11"/>
      <c r="AE1" s="11"/>
      <c r="AF1" s="11"/>
      <c r="AG1" s="11"/>
      <c r="AH1" s="11"/>
      <c r="AI1" s="11"/>
      <c r="AJ1" s="11"/>
      <c r="AK1" s="11"/>
      <c r="AL1" s="11"/>
      <c r="AM1" s="11"/>
      <c r="AN1" s="11"/>
    </row>
    <row r="2" spans="1:62" ht="36" customHeight="1" x14ac:dyDescent="0.4">
      <c r="A2" s="11"/>
      <c r="B2" s="363"/>
      <c r="C2" s="363"/>
      <c r="D2" s="363"/>
      <c r="E2" s="363"/>
      <c r="F2" s="363"/>
      <c r="G2" s="363"/>
      <c r="H2" s="363"/>
      <c r="I2" s="363"/>
      <c r="J2" s="363"/>
      <c r="K2" s="363"/>
      <c r="L2" s="363"/>
      <c r="M2" s="363"/>
      <c r="N2" s="363"/>
      <c r="O2" s="363"/>
      <c r="P2" s="363"/>
      <c r="Q2" s="363"/>
      <c r="R2" s="363"/>
      <c r="S2" s="363"/>
      <c r="T2" s="363"/>
      <c r="U2" s="11"/>
      <c r="V2" s="11"/>
      <c r="W2" s="11"/>
      <c r="X2" s="11"/>
      <c r="Y2" s="11"/>
      <c r="Z2" s="11"/>
      <c r="AA2" s="11"/>
      <c r="AB2" s="11"/>
      <c r="AC2" s="11"/>
      <c r="AD2" s="11"/>
      <c r="AE2" s="11"/>
      <c r="AF2" s="11"/>
      <c r="AG2" s="11"/>
      <c r="AH2" s="11"/>
      <c r="AI2" s="11"/>
      <c r="AJ2" s="11"/>
      <c r="AK2" s="11"/>
      <c r="AL2" s="11"/>
      <c r="AM2" s="11"/>
      <c r="AN2" s="11"/>
      <c r="AP2" s="14" t="s">
        <v>17</v>
      </c>
      <c r="AR2" s="14" t="s">
        <v>18</v>
      </c>
      <c r="AT2" s="14" t="s">
        <v>19</v>
      </c>
      <c r="BE2" s="15" t="s">
        <v>20</v>
      </c>
      <c r="BF2" s="15"/>
    </row>
    <row r="3" spans="1:62" ht="36" customHeight="1" x14ac:dyDescent="0.4">
      <c r="A3" s="11"/>
      <c r="B3" s="364" t="s">
        <v>21</v>
      </c>
      <c r="C3" s="365"/>
      <c r="D3" s="366"/>
      <c r="E3" s="364" t="s">
        <v>22</v>
      </c>
      <c r="F3" s="365"/>
      <c r="G3" s="365"/>
      <c r="H3" s="366"/>
      <c r="I3" s="364" t="s">
        <v>23</v>
      </c>
      <c r="J3" s="365"/>
      <c r="K3" s="365"/>
      <c r="L3" s="366"/>
      <c r="M3" s="364" t="s">
        <v>24</v>
      </c>
      <c r="N3" s="365"/>
      <c r="O3" s="366"/>
      <c r="P3" s="364" t="s">
        <v>25</v>
      </c>
      <c r="Q3" s="366"/>
      <c r="R3" s="364" t="s">
        <v>26</v>
      </c>
      <c r="S3" s="365"/>
      <c r="T3" s="366"/>
      <c r="U3" s="11"/>
      <c r="V3" s="11"/>
      <c r="W3" s="11"/>
      <c r="X3" s="11"/>
      <c r="Y3" s="11"/>
      <c r="Z3" s="11"/>
      <c r="AA3" s="11"/>
      <c r="AB3" s="11"/>
      <c r="AC3" s="11"/>
      <c r="AD3" s="11"/>
      <c r="AE3" s="11"/>
      <c r="AF3" s="11"/>
      <c r="AG3" s="11"/>
      <c r="AH3" s="11"/>
      <c r="AI3" s="11"/>
      <c r="AJ3" s="11"/>
      <c r="AK3" s="11"/>
      <c r="AL3" s="11"/>
      <c r="AM3" s="11"/>
      <c r="AN3" s="11"/>
      <c r="AP3" s="16" t="s">
        <v>27</v>
      </c>
      <c r="AR3" s="16" t="s">
        <v>28</v>
      </c>
      <c r="AS3" s="16">
        <v>3</v>
      </c>
      <c r="AT3" s="17" t="s">
        <v>29</v>
      </c>
      <c r="BE3" s="15" t="s">
        <v>31</v>
      </c>
      <c r="BF3" s="15" t="s">
        <v>32</v>
      </c>
      <c r="BG3" s="18"/>
    </row>
    <row r="4" spans="1:62" ht="21.95" customHeight="1" x14ac:dyDescent="0.4">
      <c r="A4" s="11"/>
      <c r="B4" s="279" t="s">
        <v>27</v>
      </c>
      <c r="C4" s="328"/>
      <c r="D4" s="280"/>
      <c r="E4" s="333" t="s">
        <v>33</v>
      </c>
      <c r="F4" s="334"/>
      <c r="G4" s="334"/>
      <c r="H4" s="335"/>
      <c r="I4" s="336" t="s">
        <v>34</v>
      </c>
      <c r="J4" s="337"/>
      <c r="K4" s="337"/>
      <c r="L4" s="19"/>
      <c r="M4" s="338" t="s">
        <v>35</v>
      </c>
      <c r="N4" s="339"/>
      <c r="O4" s="340"/>
      <c r="P4" s="279" t="s">
        <v>28</v>
      </c>
      <c r="Q4" s="280"/>
      <c r="R4" s="347" t="s">
        <v>36</v>
      </c>
      <c r="S4" s="348"/>
      <c r="T4" s="349"/>
      <c r="U4" s="11"/>
      <c r="V4" s="11"/>
      <c r="W4" s="11"/>
      <c r="X4" s="11"/>
      <c r="Y4" s="11"/>
      <c r="Z4" s="11"/>
      <c r="AA4" s="11"/>
      <c r="AB4" s="11"/>
      <c r="AC4" s="11"/>
      <c r="AD4" s="11"/>
      <c r="AE4" s="11"/>
      <c r="AF4" s="11"/>
      <c r="AG4" s="11"/>
      <c r="AH4" s="11"/>
      <c r="AI4" s="11"/>
      <c r="AJ4" s="11"/>
      <c r="AK4" s="11"/>
      <c r="AL4" s="11"/>
      <c r="AM4" s="11"/>
      <c r="AN4" s="11"/>
      <c r="AP4" s="16" t="s">
        <v>37</v>
      </c>
      <c r="AR4" s="16" t="s">
        <v>38</v>
      </c>
      <c r="AS4" s="16">
        <v>5</v>
      </c>
      <c r="AT4" s="17" t="s">
        <v>30</v>
      </c>
      <c r="BE4" s="15" t="s">
        <v>31</v>
      </c>
      <c r="BF4" s="15" t="s">
        <v>39</v>
      </c>
    </row>
    <row r="5" spans="1:62" ht="21.95" customHeight="1" x14ac:dyDescent="0.4">
      <c r="A5" s="11"/>
      <c r="B5" s="329"/>
      <c r="C5" s="330"/>
      <c r="D5" s="331"/>
      <c r="E5" s="329" t="s">
        <v>40</v>
      </c>
      <c r="F5" s="330"/>
      <c r="G5" s="330"/>
      <c r="H5" s="331"/>
      <c r="I5" s="356" t="s">
        <v>41</v>
      </c>
      <c r="J5" s="357"/>
      <c r="K5" s="357"/>
      <c r="L5" s="358"/>
      <c r="M5" s="341"/>
      <c r="N5" s="342"/>
      <c r="O5" s="343"/>
      <c r="P5" s="329"/>
      <c r="Q5" s="331"/>
      <c r="R5" s="350"/>
      <c r="S5" s="351"/>
      <c r="T5" s="352"/>
      <c r="U5" s="11"/>
      <c r="V5" s="11"/>
      <c r="W5" s="11"/>
      <c r="X5" s="11"/>
      <c r="Y5" s="11"/>
      <c r="Z5" s="11"/>
      <c r="AA5" s="11"/>
      <c r="AB5" s="11"/>
      <c r="AC5" s="11"/>
      <c r="AD5" s="11"/>
      <c r="AE5" s="11"/>
      <c r="AF5" s="11"/>
      <c r="AG5" s="11"/>
      <c r="AH5" s="11"/>
      <c r="AI5" s="11"/>
      <c r="AJ5" s="11"/>
      <c r="AK5" s="11"/>
      <c r="AL5" s="11"/>
      <c r="AM5" s="11"/>
      <c r="AN5" s="11"/>
      <c r="AP5" s="16" t="s">
        <v>42</v>
      </c>
      <c r="AR5" s="16" t="s">
        <v>43</v>
      </c>
      <c r="AS5" s="16">
        <v>7</v>
      </c>
      <c r="AT5" s="17" t="s">
        <v>44</v>
      </c>
      <c r="BE5" s="15" t="s">
        <v>31</v>
      </c>
      <c r="BF5" s="15" t="s">
        <v>45</v>
      </c>
    </row>
    <row r="6" spans="1:62" ht="21.95" customHeight="1" x14ac:dyDescent="0.4">
      <c r="A6" s="11"/>
      <c r="B6" s="281"/>
      <c r="C6" s="332"/>
      <c r="D6" s="282"/>
      <c r="E6" s="281"/>
      <c r="F6" s="332"/>
      <c r="G6" s="332"/>
      <c r="H6" s="282"/>
      <c r="I6" s="359"/>
      <c r="J6" s="360"/>
      <c r="K6" s="360"/>
      <c r="L6" s="361"/>
      <c r="M6" s="344"/>
      <c r="N6" s="345"/>
      <c r="O6" s="346"/>
      <c r="P6" s="281"/>
      <c r="Q6" s="282"/>
      <c r="R6" s="353"/>
      <c r="S6" s="354"/>
      <c r="T6" s="355"/>
      <c r="U6" s="11"/>
      <c r="V6" s="11"/>
      <c r="W6" s="11"/>
      <c r="X6" s="11"/>
      <c r="Y6" s="11"/>
      <c r="Z6" s="11"/>
      <c r="AA6" s="11"/>
      <c r="AB6" s="11"/>
      <c r="AC6" s="11"/>
      <c r="AD6" s="367" t="s">
        <v>46</v>
      </c>
      <c r="AE6" s="367"/>
      <c r="AF6" s="367"/>
      <c r="AG6" s="11"/>
      <c r="AH6" s="11"/>
      <c r="AI6" s="11"/>
      <c r="AJ6" s="11"/>
      <c r="AK6" s="11"/>
      <c r="AL6" s="11"/>
      <c r="AM6" s="11"/>
      <c r="AN6" s="11"/>
      <c r="AP6" s="16" t="s">
        <v>47</v>
      </c>
      <c r="AR6" s="16" t="s">
        <v>48</v>
      </c>
      <c r="AS6" s="16"/>
      <c r="AT6" s="17" t="s">
        <v>49</v>
      </c>
      <c r="BE6" s="15" t="s">
        <v>31</v>
      </c>
      <c r="BF6" s="15" t="s">
        <v>50</v>
      </c>
    </row>
    <row r="7" spans="1:62" ht="9" customHeight="1" thickBot="1" x14ac:dyDescent="0.45">
      <c r="A7" s="11"/>
      <c r="B7" s="20"/>
      <c r="C7" s="20"/>
      <c r="D7" s="20"/>
      <c r="E7" s="20"/>
      <c r="F7" s="21"/>
      <c r="G7" s="21"/>
      <c r="H7" s="21"/>
      <c r="I7" s="21"/>
      <c r="J7" s="21"/>
      <c r="K7" s="21"/>
      <c r="L7" s="20"/>
      <c r="M7" s="20"/>
      <c r="N7" s="20"/>
      <c r="O7" s="20"/>
      <c r="P7" s="20"/>
      <c r="Q7" s="20"/>
      <c r="R7" s="20"/>
      <c r="S7" s="20"/>
      <c r="T7" s="20"/>
      <c r="U7" s="11"/>
      <c r="V7" s="11"/>
      <c r="W7" s="11"/>
      <c r="X7" s="11"/>
      <c r="Y7" s="11"/>
      <c r="Z7" s="11"/>
      <c r="AA7" s="20"/>
      <c r="AB7" s="20"/>
      <c r="AC7" s="20"/>
      <c r="AD7" s="367"/>
      <c r="AE7" s="367"/>
      <c r="AF7" s="367"/>
      <c r="AG7" s="11"/>
      <c r="AH7" s="11"/>
      <c r="AI7" s="11"/>
      <c r="AJ7" s="11"/>
      <c r="AK7" s="11"/>
      <c r="AL7" s="11"/>
      <c r="AM7" s="11"/>
      <c r="AN7" s="11"/>
      <c r="AP7" s="16" t="s">
        <v>51</v>
      </c>
      <c r="BE7" s="15" t="s">
        <v>31</v>
      </c>
      <c r="BF7" s="15" t="s">
        <v>52</v>
      </c>
    </row>
    <row r="8" spans="1:62" ht="35.25" customHeight="1" thickBot="1" x14ac:dyDescent="0.2">
      <c r="A8" s="22" t="s">
        <v>53</v>
      </c>
      <c r="B8" s="23"/>
      <c r="C8" s="23"/>
      <c r="D8" s="23"/>
      <c r="E8" s="23"/>
      <c r="F8" s="23"/>
      <c r="G8" s="23"/>
      <c r="H8" s="23"/>
      <c r="I8" s="23"/>
      <c r="J8" s="23"/>
      <c r="K8" s="23"/>
      <c r="L8" s="23"/>
      <c r="M8" s="23"/>
      <c r="N8" s="23"/>
      <c r="O8" s="23"/>
      <c r="P8" s="24" t="s">
        <v>54</v>
      </c>
      <c r="Q8" s="23"/>
      <c r="R8" s="24" t="s">
        <v>54</v>
      </c>
      <c r="S8" s="25"/>
      <c r="T8" s="23"/>
      <c r="U8" s="11"/>
      <c r="V8" s="11"/>
      <c r="W8" s="368" t="s">
        <v>55</v>
      </c>
      <c r="X8" s="368"/>
      <c r="Y8" s="368"/>
      <c r="Z8" s="368"/>
      <c r="AA8" s="368"/>
      <c r="AB8" s="368"/>
      <c r="AC8" s="369"/>
      <c r="AD8" s="26" t="s">
        <v>56</v>
      </c>
      <c r="AE8" s="11"/>
      <c r="AF8" s="27" t="s">
        <v>57</v>
      </c>
      <c r="AG8" s="27"/>
      <c r="AH8" s="27"/>
      <c r="AI8" s="27"/>
      <c r="AJ8" s="27"/>
      <c r="AK8" s="27"/>
      <c r="AL8" s="11"/>
      <c r="AM8" s="11"/>
      <c r="AN8" s="11"/>
      <c r="AP8" s="16" t="s">
        <v>58</v>
      </c>
      <c r="AR8" s="28" t="s">
        <v>59</v>
      </c>
      <c r="AY8" s="310"/>
      <c r="AZ8" s="310"/>
      <c r="BA8" s="310"/>
      <c r="BB8" s="310"/>
      <c r="BC8" s="310"/>
      <c r="BD8" s="29"/>
      <c r="BE8" s="15" t="s">
        <v>31</v>
      </c>
      <c r="BF8" s="15" t="s">
        <v>60</v>
      </c>
    </row>
    <row r="9" spans="1:62" ht="36" customHeight="1" x14ac:dyDescent="0.4">
      <c r="A9" s="30" t="s">
        <v>61</v>
      </c>
      <c r="B9" s="182" t="s">
        <v>62</v>
      </c>
      <c r="C9" s="183"/>
      <c r="D9" s="184"/>
      <c r="E9" s="31" t="s">
        <v>63</v>
      </c>
      <c r="F9" s="32" t="s">
        <v>64</v>
      </c>
      <c r="G9" s="182" t="s">
        <v>65</v>
      </c>
      <c r="H9" s="183"/>
      <c r="I9" s="183"/>
      <c r="J9" s="183"/>
      <c r="K9" s="183"/>
      <c r="L9" s="183"/>
      <c r="M9" s="183"/>
      <c r="N9" s="183"/>
      <c r="O9" s="184"/>
      <c r="P9" s="116" t="s">
        <v>66</v>
      </c>
      <c r="Q9" s="33" t="s">
        <v>67</v>
      </c>
      <c r="R9" s="185" t="s">
        <v>68</v>
      </c>
      <c r="S9" s="186"/>
      <c r="T9" s="187"/>
      <c r="U9" s="11"/>
      <c r="V9" s="11"/>
      <c r="W9" s="311" t="s">
        <v>69</v>
      </c>
      <c r="X9" s="312"/>
      <c r="Y9" s="313"/>
      <c r="Z9" s="314" t="s">
        <v>70</v>
      </c>
      <c r="AA9" s="315"/>
      <c r="AB9" s="316" t="s">
        <v>68</v>
      </c>
      <c r="AC9" s="317"/>
      <c r="AD9" s="318"/>
      <c r="AE9" s="11"/>
      <c r="AF9" s="319"/>
      <c r="AG9" s="320"/>
      <c r="AH9" s="320"/>
      <c r="AI9" s="320"/>
      <c r="AJ9" s="320"/>
      <c r="AK9" s="320"/>
      <c r="AL9" s="320"/>
      <c r="AM9" s="320"/>
      <c r="AN9" s="321"/>
      <c r="AQ9" s="34"/>
      <c r="AR9" s="35" t="s">
        <v>71</v>
      </c>
      <c r="AS9" s="34"/>
      <c r="AT9" s="36" t="s">
        <v>72</v>
      </c>
      <c r="AU9" s="36" t="s">
        <v>73</v>
      </c>
      <c r="AV9" s="36" t="s">
        <v>74</v>
      </c>
      <c r="AY9" s="362" t="s">
        <v>75</v>
      </c>
      <c r="AZ9" s="362"/>
      <c r="BA9" s="362"/>
      <c r="BB9" s="362"/>
      <c r="BC9" s="362"/>
      <c r="BD9" s="37"/>
      <c r="BE9" s="15" t="s">
        <v>31</v>
      </c>
      <c r="BF9" s="15" t="s">
        <v>76</v>
      </c>
    </row>
    <row r="10" spans="1:62" ht="24.95" customHeight="1" x14ac:dyDescent="0.4">
      <c r="A10" s="276" t="s">
        <v>77</v>
      </c>
      <c r="B10" s="278" t="s">
        <v>30</v>
      </c>
      <c r="C10" s="279" t="s">
        <v>78</v>
      </c>
      <c r="D10" s="280"/>
      <c r="E10" s="38" t="s">
        <v>79</v>
      </c>
      <c r="F10" s="121" t="s">
        <v>80</v>
      </c>
      <c r="G10" s="137" t="s">
        <v>81</v>
      </c>
      <c r="H10" s="138"/>
      <c r="I10" s="138"/>
      <c r="J10" s="138"/>
      <c r="K10" s="138"/>
      <c r="L10" s="138"/>
      <c r="M10" s="138"/>
      <c r="N10" s="138"/>
      <c r="O10" s="139"/>
      <c r="P10" s="287" t="str">
        <f>IF(OR(B10="国",B10="県",B10="政令市"), "該当", "非該当")</f>
        <v>該当</v>
      </c>
      <c r="Q10" s="39">
        <v>43922</v>
      </c>
      <c r="R10" s="129">
        <f>AT10</f>
        <v>6</v>
      </c>
      <c r="S10" s="196">
        <f>AU10</f>
        <v>0</v>
      </c>
      <c r="T10" s="202">
        <f>AV10</f>
        <v>0</v>
      </c>
      <c r="U10" s="11"/>
      <c r="V10" s="11"/>
      <c r="W10" s="270" t="s">
        <v>82</v>
      </c>
      <c r="X10" s="271"/>
      <c r="Y10" s="272"/>
      <c r="Z10" s="298">
        <v>44317</v>
      </c>
      <c r="AA10" s="299"/>
      <c r="AB10" s="301">
        <f>AY10</f>
        <v>0</v>
      </c>
      <c r="AC10" s="303">
        <f>AZ10</f>
        <v>2</v>
      </c>
      <c r="AD10" s="296">
        <f>BA10</f>
        <v>15</v>
      </c>
      <c r="AE10" s="11"/>
      <c r="AF10" s="322"/>
      <c r="AG10" s="323"/>
      <c r="AH10" s="323"/>
      <c r="AI10" s="323"/>
      <c r="AJ10" s="323"/>
      <c r="AK10" s="323"/>
      <c r="AL10" s="323"/>
      <c r="AM10" s="323"/>
      <c r="AN10" s="324"/>
      <c r="AP10" s="40" t="s">
        <v>83</v>
      </c>
      <c r="AQ10" s="234"/>
      <c r="AR10" s="117">
        <f>IF(Q10="","",VLOOKUP(P10,$AP$52:$AQ$53,2,FALSE))</f>
        <v>1</v>
      </c>
      <c r="AS10" s="234"/>
      <c r="AT10" s="117">
        <f>IF(Q10="","",DATEDIF(Q10,Q11+1,"Y"))</f>
        <v>6</v>
      </c>
      <c r="AU10" s="117">
        <f>IF(Q10="","",DATEDIF(Q10,Q11+1,"YＭ"))</f>
        <v>0</v>
      </c>
      <c r="AV10" s="117">
        <f>IF(Q10="","",DATEDIF(Q10,Q11+1,"MD"))</f>
        <v>0</v>
      </c>
      <c r="AY10" s="265">
        <f>IF(Z10="","",DATEDIF(Z10,Z11+1,"Y"))</f>
        <v>0</v>
      </c>
      <c r="AZ10" s="265">
        <f>IF(Z10="","",DATEDIF(Z10,Z11+1,"YＭ"))</f>
        <v>2</v>
      </c>
      <c r="BA10" s="265">
        <f>IF(Z10="","",DATEDIF(Z10,Z11+1,"MD"))</f>
        <v>15</v>
      </c>
      <c r="BE10" s="15" t="s">
        <v>31</v>
      </c>
      <c r="BF10" s="15" t="s">
        <v>84</v>
      </c>
      <c r="BG10" s="12" t="str" cm="1">
        <f t="array" ref="BG10:BG56">IF(B10="県",_xlfn._xlws.FILTER(BF:BF,BE:BE="県"),IF(B10="政令市",_xlfn._xlws.FILTER(BF:BF,BE:BE="政令市"),""))</f>
        <v>北海道庁</v>
      </c>
    </row>
    <row r="11" spans="1:62" ht="24.95" customHeight="1" x14ac:dyDescent="0.4">
      <c r="A11" s="309"/>
      <c r="B11" s="278"/>
      <c r="C11" s="281"/>
      <c r="D11" s="282"/>
      <c r="E11" s="43" t="s">
        <v>85</v>
      </c>
      <c r="F11" s="122"/>
      <c r="G11" s="140"/>
      <c r="H11" s="141"/>
      <c r="I11" s="141"/>
      <c r="J11" s="141"/>
      <c r="K11" s="141"/>
      <c r="L11" s="141"/>
      <c r="M11" s="141"/>
      <c r="N11" s="141"/>
      <c r="O11" s="142"/>
      <c r="P11" s="288"/>
      <c r="Q11" s="44">
        <v>46112</v>
      </c>
      <c r="R11" s="130"/>
      <c r="S11" s="197"/>
      <c r="T11" s="202"/>
      <c r="U11" s="11"/>
      <c r="V11" s="11"/>
      <c r="W11" s="273"/>
      <c r="X11" s="274"/>
      <c r="Y11" s="275"/>
      <c r="Z11" s="306">
        <v>44392</v>
      </c>
      <c r="AA11" s="307"/>
      <c r="AB11" s="302"/>
      <c r="AC11" s="304"/>
      <c r="AD11" s="305"/>
      <c r="AE11" s="11"/>
      <c r="AF11" s="322"/>
      <c r="AG11" s="323"/>
      <c r="AH11" s="323"/>
      <c r="AI11" s="323"/>
      <c r="AJ11" s="323"/>
      <c r="AK11" s="323"/>
      <c r="AL11" s="323"/>
      <c r="AM11" s="323"/>
      <c r="AN11" s="324"/>
      <c r="AP11" s="45" t="s">
        <v>86</v>
      </c>
      <c r="AQ11" s="234"/>
      <c r="AR11" s="117"/>
      <c r="AS11" s="234"/>
      <c r="AT11" s="117"/>
      <c r="AU11" s="117"/>
      <c r="AV11" s="117" t="e">
        <f>SUM(#REF!)</f>
        <v>#REF!</v>
      </c>
      <c r="AY11" s="308"/>
      <c r="AZ11" s="308"/>
      <c r="BA11" s="308"/>
      <c r="BE11" s="15" t="s">
        <v>31</v>
      </c>
      <c r="BF11" s="15" t="s">
        <v>87</v>
      </c>
      <c r="BG11" s="12" t="str">
        <v>青森県庁</v>
      </c>
    </row>
    <row r="12" spans="1:62" ht="24.95" customHeight="1" x14ac:dyDescent="0.4">
      <c r="A12" s="276" t="s">
        <v>88</v>
      </c>
      <c r="B12" s="278" t="s">
        <v>49</v>
      </c>
      <c r="C12" s="279" t="s">
        <v>89</v>
      </c>
      <c r="D12" s="280"/>
      <c r="E12" s="38" t="s">
        <v>90</v>
      </c>
      <c r="F12" s="121" t="s">
        <v>91</v>
      </c>
      <c r="G12" s="137" t="s">
        <v>92</v>
      </c>
      <c r="H12" s="138"/>
      <c r="I12" s="138"/>
      <c r="J12" s="138"/>
      <c r="K12" s="138"/>
      <c r="L12" s="138"/>
      <c r="M12" s="138"/>
      <c r="N12" s="138"/>
      <c r="O12" s="139"/>
      <c r="P12" s="287" t="str">
        <f t="shared" ref="P12" si="0">IF(OR(B12="国",B12="県",B12="政令市"), "該当", "非該当")</f>
        <v>非該当</v>
      </c>
      <c r="Q12" s="46">
        <v>43374</v>
      </c>
      <c r="R12" s="129">
        <f>AT12</f>
        <v>1</v>
      </c>
      <c r="S12" s="196">
        <f>AU12</f>
        <v>6</v>
      </c>
      <c r="T12" s="202">
        <f>AV12</f>
        <v>0</v>
      </c>
      <c r="U12" s="11"/>
      <c r="V12" s="11"/>
      <c r="W12" s="270"/>
      <c r="X12" s="271"/>
      <c r="Y12" s="272"/>
      <c r="Z12" s="298"/>
      <c r="AA12" s="299"/>
      <c r="AB12" s="301" t="str">
        <f>AY12</f>
        <v/>
      </c>
      <c r="AC12" s="303" t="str">
        <f>AZ12</f>
        <v/>
      </c>
      <c r="AD12" s="296" t="str">
        <f>BA12</f>
        <v/>
      </c>
      <c r="AE12" s="11"/>
      <c r="AF12" s="322"/>
      <c r="AG12" s="323"/>
      <c r="AH12" s="323"/>
      <c r="AI12" s="323"/>
      <c r="AJ12" s="323"/>
      <c r="AK12" s="323"/>
      <c r="AL12" s="323"/>
      <c r="AM12" s="323"/>
      <c r="AN12" s="324"/>
      <c r="AP12" s="45" t="s">
        <v>93</v>
      </c>
      <c r="AQ12" s="234"/>
      <c r="AR12" s="117">
        <f>IF(Q12="","",VLOOKUP(P12,$AP$52:$AQ$53,2,FALSE))</f>
        <v>0</v>
      </c>
      <c r="AS12" s="234"/>
      <c r="AT12" s="117">
        <f>IF(Q12="","",DATEDIF(Q12,Q13+1,"Y"))</f>
        <v>1</v>
      </c>
      <c r="AU12" s="117">
        <f>IF(Q12="","",DATEDIF(Q12,Q13+1,"YＭ"))</f>
        <v>6</v>
      </c>
      <c r="AV12" s="117">
        <f>IF(Q12="","",DATEDIF(Q12,Q13+1,"MD"))</f>
        <v>0</v>
      </c>
      <c r="AY12" s="265" t="str">
        <f>IF(Z12="","",DATEDIF(Z12,Z13+1,"Y"))</f>
        <v/>
      </c>
      <c r="AZ12" s="265" t="str">
        <f>IF(Z12="","",DATEDIF(Z12,Z13+1,"YＭ"))</f>
        <v/>
      </c>
      <c r="BA12" s="265" t="str">
        <f>IF(Z12="","",DATEDIF(Z12,Z13+1,"MD"))</f>
        <v/>
      </c>
      <c r="BE12" s="15" t="s">
        <v>31</v>
      </c>
      <c r="BF12" s="15" t="s">
        <v>94</v>
      </c>
      <c r="BG12" s="12" t="str">
        <v>岩手県庁</v>
      </c>
      <c r="BH12" s="13" t="str" cm="1">
        <f t="array" ref="BH12">IF(B12="県",_xlfn._xlws.FILTER(BF:BF,BE:BE="県"),IF(B12="政令市",_xlfn._xlws.FILTER(BF:BF,BE:BE="政令市"),""))</f>
        <v/>
      </c>
    </row>
    <row r="13" spans="1:62" ht="24.95" customHeight="1" x14ac:dyDescent="0.4">
      <c r="A13" s="309"/>
      <c r="B13" s="278"/>
      <c r="C13" s="281"/>
      <c r="D13" s="282"/>
      <c r="E13" s="43" t="s">
        <v>95</v>
      </c>
      <c r="F13" s="122"/>
      <c r="G13" s="140"/>
      <c r="H13" s="141"/>
      <c r="I13" s="141"/>
      <c r="J13" s="141"/>
      <c r="K13" s="141"/>
      <c r="L13" s="141"/>
      <c r="M13" s="141"/>
      <c r="N13" s="141"/>
      <c r="O13" s="142"/>
      <c r="P13" s="288"/>
      <c r="Q13" s="44">
        <v>43921</v>
      </c>
      <c r="R13" s="130"/>
      <c r="S13" s="197"/>
      <c r="T13" s="202"/>
      <c r="U13" s="11"/>
      <c r="V13" s="11"/>
      <c r="W13" s="273"/>
      <c r="X13" s="274"/>
      <c r="Y13" s="275"/>
      <c r="Z13" s="306"/>
      <c r="AA13" s="307"/>
      <c r="AB13" s="302"/>
      <c r="AC13" s="304"/>
      <c r="AD13" s="305"/>
      <c r="AE13" s="11"/>
      <c r="AF13" s="322"/>
      <c r="AG13" s="323"/>
      <c r="AH13" s="323"/>
      <c r="AI13" s="323"/>
      <c r="AJ13" s="323"/>
      <c r="AK13" s="323"/>
      <c r="AL13" s="323"/>
      <c r="AM13" s="323"/>
      <c r="AN13" s="324"/>
      <c r="AP13" s="42"/>
      <c r="AQ13" s="234"/>
      <c r="AR13" s="117"/>
      <c r="AS13" s="234"/>
      <c r="AT13" s="117"/>
      <c r="AU13" s="117"/>
      <c r="AV13" s="117" t="e">
        <f>SUM(#REF!)</f>
        <v>#REF!</v>
      </c>
      <c r="AY13" s="308"/>
      <c r="AZ13" s="308"/>
      <c r="BA13" s="308"/>
      <c r="BE13" s="15" t="s">
        <v>31</v>
      </c>
      <c r="BF13" s="15" t="s">
        <v>96</v>
      </c>
      <c r="BG13" s="12" t="str">
        <v>宮城県庁</v>
      </c>
    </row>
    <row r="14" spans="1:62" ht="24.95" customHeight="1" x14ac:dyDescent="0.4">
      <c r="A14" s="276" t="s">
        <v>97</v>
      </c>
      <c r="B14" s="278" t="s">
        <v>44</v>
      </c>
      <c r="C14" s="279" t="s">
        <v>98</v>
      </c>
      <c r="D14" s="280"/>
      <c r="E14" s="38" t="s">
        <v>79</v>
      </c>
      <c r="F14" s="121" t="s">
        <v>91</v>
      </c>
      <c r="G14" s="137" t="s">
        <v>99</v>
      </c>
      <c r="H14" s="138"/>
      <c r="I14" s="138"/>
      <c r="J14" s="138"/>
      <c r="K14" s="138"/>
      <c r="L14" s="138"/>
      <c r="M14" s="138"/>
      <c r="N14" s="138"/>
      <c r="O14" s="139"/>
      <c r="P14" s="287" t="str">
        <f t="shared" ref="P14" si="1">IF(OR(B14="国",B14="県",B14="政令市"), "該当", "非該当")</f>
        <v>該当</v>
      </c>
      <c r="Q14" s="46">
        <v>42461</v>
      </c>
      <c r="R14" s="129">
        <f>AT14</f>
        <v>2</v>
      </c>
      <c r="S14" s="196">
        <f>AU14</f>
        <v>6</v>
      </c>
      <c r="T14" s="202">
        <f>AV14</f>
        <v>0</v>
      </c>
      <c r="U14" s="11"/>
      <c r="V14" s="11"/>
      <c r="W14" s="270"/>
      <c r="X14" s="271"/>
      <c r="Y14" s="272"/>
      <c r="Z14" s="298"/>
      <c r="AA14" s="299"/>
      <c r="AB14" s="301" t="str">
        <f>AY14</f>
        <v/>
      </c>
      <c r="AC14" s="303" t="str">
        <f>AZ14</f>
        <v/>
      </c>
      <c r="AD14" s="296" t="str">
        <f>BA14</f>
        <v/>
      </c>
      <c r="AE14" s="11"/>
      <c r="AF14" s="322"/>
      <c r="AG14" s="323"/>
      <c r="AH14" s="323"/>
      <c r="AI14" s="323"/>
      <c r="AJ14" s="323"/>
      <c r="AK14" s="323"/>
      <c r="AL14" s="323"/>
      <c r="AM14" s="323"/>
      <c r="AN14" s="324"/>
      <c r="AP14" s="42"/>
      <c r="AQ14" s="234"/>
      <c r="AR14" s="117">
        <f>IF(Q14="","",VLOOKUP(P14,$AP$52:$AQ$53,2,FALSE))</f>
        <v>1</v>
      </c>
      <c r="AS14" s="234"/>
      <c r="AT14" s="117">
        <f>IF(Q14="","",DATEDIF(Q14,Q15+1,"Y"))</f>
        <v>2</v>
      </c>
      <c r="AU14" s="117">
        <f>IF(Q14="","",DATEDIF(Q14,Q15+1,"YＭ"))</f>
        <v>6</v>
      </c>
      <c r="AV14" s="117">
        <f>IF(Q14="","",DATEDIF(Q14,Q15+1,"MD"))</f>
        <v>0</v>
      </c>
      <c r="AY14" s="265" t="str">
        <f>IF(Z14="","",DATEDIF(Z14,Z15+1,"Y"))</f>
        <v/>
      </c>
      <c r="AZ14" s="265" t="str">
        <f>IF(Z14="","",DATEDIF(Z14,Z15+1,"YＭ"))</f>
        <v/>
      </c>
      <c r="BA14" s="265" t="str">
        <f>IF(Z14="","",DATEDIF(Z14,Z15+1,"MD"))</f>
        <v/>
      </c>
      <c r="BE14" s="15" t="s">
        <v>31</v>
      </c>
      <c r="BF14" s="15" t="s">
        <v>100</v>
      </c>
      <c r="BG14" s="12" t="str">
        <v>秋田県庁</v>
      </c>
      <c r="BI14" s="12" t="str" cm="1">
        <f t="array" ref="BI14:BI33">IF(B14="県",_xlfn._xlws.FILTER(BF:BF,BE:BE="県"),IF(B14="政令市",_xlfn._xlws.FILTER(BF:BF,BE:BE="政令市"),""))</f>
        <v>札幌市役所</v>
      </c>
    </row>
    <row r="15" spans="1:62" ht="24.95" customHeight="1" x14ac:dyDescent="0.4">
      <c r="A15" s="309"/>
      <c r="B15" s="278"/>
      <c r="C15" s="281"/>
      <c r="D15" s="282"/>
      <c r="E15" s="43" t="s">
        <v>85</v>
      </c>
      <c r="F15" s="122"/>
      <c r="G15" s="140"/>
      <c r="H15" s="141"/>
      <c r="I15" s="141"/>
      <c r="J15" s="141"/>
      <c r="K15" s="141"/>
      <c r="L15" s="141"/>
      <c r="M15" s="141"/>
      <c r="N15" s="141"/>
      <c r="O15" s="142"/>
      <c r="P15" s="288"/>
      <c r="Q15" s="44">
        <v>43373</v>
      </c>
      <c r="R15" s="130"/>
      <c r="S15" s="197"/>
      <c r="T15" s="202"/>
      <c r="U15" s="11"/>
      <c r="V15" s="11"/>
      <c r="W15" s="273"/>
      <c r="X15" s="274"/>
      <c r="Y15" s="275"/>
      <c r="Z15" s="306"/>
      <c r="AA15" s="307"/>
      <c r="AB15" s="302"/>
      <c r="AC15" s="304"/>
      <c r="AD15" s="305"/>
      <c r="AE15" s="11"/>
      <c r="AF15" s="322"/>
      <c r="AG15" s="323"/>
      <c r="AH15" s="323"/>
      <c r="AI15" s="323"/>
      <c r="AJ15" s="323"/>
      <c r="AK15" s="323"/>
      <c r="AL15" s="323"/>
      <c r="AM15" s="323"/>
      <c r="AN15" s="324"/>
      <c r="AP15" s="47" t="s">
        <v>83</v>
      </c>
      <c r="AQ15" s="234"/>
      <c r="AR15" s="117"/>
      <c r="AS15" s="234"/>
      <c r="AT15" s="117"/>
      <c r="AU15" s="117"/>
      <c r="AV15" s="117" t="e">
        <f>SUM(#REF!)</f>
        <v>#REF!</v>
      </c>
      <c r="AY15" s="266"/>
      <c r="AZ15" s="266"/>
      <c r="BA15" s="266"/>
      <c r="BE15" s="15" t="s">
        <v>31</v>
      </c>
      <c r="BF15" s="15" t="s">
        <v>101</v>
      </c>
      <c r="BG15" s="12" t="str">
        <v>山形県庁</v>
      </c>
      <c r="BI15" s="12" t="str">
        <v>仙台市役所</v>
      </c>
    </row>
    <row r="16" spans="1:62" ht="24.95" customHeight="1" x14ac:dyDescent="0.4">
      <c r="A16" s="276" t="s">
        <v>102</v>
      </c>
      <c r="B16" s="278" t="s">
        <v>49</v>
      </c>
      <c r="C16" s="279" t="s">
        <v>103</v>
      </c>
      <c r="D16" s="280"/>
      <c r="E16" s="38" t="s">
        <v>104</v>
      </c>
      <c r="F16" s="121" t="s">
        <v>91</v>
      </c>
      <c r="G16" s="137"/>
      <c r="H16" s="138"/>
      <c r="I16" s="138"/>
      <c r="J16" s="138"/>
      <c r="K16" s="138"/>
      <c r="L16" s="138"/>
      <c r="M16" s="138"/>
      <c r="N16" s="138"/>
      <c r="O16" s="139"/>
      <c r="P16" s="287" t="str">
        <f t="shared" ref="P16" si="2">IF(OR(B16="国",B16="県",B16="政令市"), "該当", "非該当")</f>
        <v>非該当</v>
      </c>
      <c r="Q16" s="46">
        <v>42095</v>
      </c>
      <c r="R16" s="129">
        <f>AT16</f>
        <v>1</v>
      </c>
      <c r="S16" s="196">
        <f>AU16</f>
        <v>0</v>
      </c>
      <c r="T16" s="202">
        <f>AV16</f>
        <v>0</v>
      </c>
      <c r="U16" s="11"/>
      <c r="V16" s="11"/>
      <c r="W16" s="270"/>
      <c r="X16" s="271"/>
      <c r="Y16" s="272"/>
      <c r="Z16" s="298"/>
      <c r="AA16" s="299"/>
      <c r="AB16" s="300" t="str">
        <f>AY16</f>
        <v/>
      </c>
      <c r="AC16" s="295" t="str">
        <f>AZ16</f>
        <v/>
      </c>
      <c r="AD16" s="296" t="str">
        <f>BA16</f>
        <v/>
      </c>
      <c r="AE16" s="11"/>
      <c r="AF16" s="322"/>
      <c r="AG16" s="323"/>
      <c r="AH16" s="323"/>
      <c r="AI16" s="323"/>
      <c r="AJ16" s="323"/>
      <c r="AK16" s="323"/>
      <c r="AL16" s="323"/>
      <c r="AM16" s="323"/>
      <c r="AN16" s="324"/>
      <c r="AP16" s="48" t="s">
        <v>105</v>
      </c>
      <c r="AQ16" s="234"/>
      <c r="AR16" s="117">
        <f>IF(Q16="","",VLOOKUP(P16,$AP$52:$AQ$53,2,FALSE))</f>
        <v>0</v>
      </c>
      <c r="AS16" s="234"/>
      <c r="AT16" s="117">
        <f>IF(Q16="","",DATEDIF(Q16,Q17+1,"Y"))</f>
        <v>1</v>
      </c>
      <c r="AU16" s="117">
        <f>IF(Q16="","",DATEDIF(Q16,Q17+1,"YＭ"))</f>
        <v>0</v>
      </c>
      <c r="AV16" s="117">
        <f>IF(Q16="","",DATEDIF(Q16,Q17+1,"MD"))</f>
        <v>0</v>
      </c>
      <c r="AY16" s="265" t="str">
        <f>IF(Z16="","",DATEDIF(Z16,Z17+1,"Y"))</f>
        <v/>
      </c>
      <c r="AZ16" s="265" t="str">
        <f>IF(Z16="","",DATEDIF(Z16,Z17+1,"YＭ"))</f>
        <v/>
      </c>
      <c r="BA16" s="265" t="str">
        <f>IF(Z16="","",DATEDIF(Z16,Z17+1,"MD"))</f>
        <v/>
      </c>
      <c r="BB16" s="37"/>
      <c r="BE16" s="15" t="s">
        <v>31</v>
      </c>
      <c r="BF16" s="15" t="s">
        <v>106</v>
      </c>
      <c r="BG16" s="12" t="str">
        <v>福島県庁</v>
      </c>
      <c r="BI16" s="12" t="str">
        <v>さいたま市役所</v>
      </c>
      <c r="BJ16" s="12" t="str" cm="1">
        <f t="array" ref="BJ16">IF(B16="県",_xlfn._xlws.FILTER(BF:BF,BE:BE="県"),IF(B16="政令市",_xlfn._xlws.FILTER(BF:BF,BE:BE="政令市"),""))</f>
        <v/>
      </c>
    </row>
    <row r="17" spans="1:61" ht="24.95" customHeight="1" thickBot="1" x14ac:dyDescent="0.45">
      <c r="A17" s="277"/>
      <c r="B17" s="278"/>
      <c r="C17" s="281"/>
      <c r="D17" s="282"/>
      <c r="E17" s="49" t="s">
        <v>85</v>
      </c>
      <c r="F17" s="283"/>
      <c r="G17" s="284"/>
      <c r="H17" s="285"/>
      <c r="I17" s="285"/>
      <c r="J17" s="285"/>
      <c r="K17" s="285"/>
      <c r="L17" s="285"/>
      <c r="M17" s="285"/>
      <c r="N17" s="285"/>
      <c r="O17" s="286"/>
      <c r="P17" s="288"/>
      <c r="Q17" s="50">
        <v>42460</v>
      </c>
      <c r="R17" s="267"/>
      <c r="S17" s="268"/>
      <c r="T17" s="269"/>
      <c r="U17" s="11"/>
      <c r="V17" s="11"/>
      <c r="W17" s="273"/>
      <c r="X17" s="274"/>
      <c r="Y17" s="275"/>
      <c r="Z17" s="293"/>
      <c r="AA17" s="294"/>
      <c r="AB17" s="264"/>
      <c r="AC17" s="236"/>
      <c r="AD17" s="297"/>
      <c r="AE17" s="11"/>
      <c r="AF17" s="325"/>
      <c r="AG17" s="326"/>
      <c r="AH17" s="326"/>
      <c r="AI17" s="326"/>
      <c r="AJ17" s="326"/>
      <c r="AK17" s="326"/>
      <c r="AL17" s="326"/>
      <c r="AM17" s="326"/>
      <c r="AN17" s="327"/>
      <c r="AP17" s="48" t="s">
        <v>107</v>
      </c>
      <c r="AQ17" s="234"/>
      <c r="AR17" s="117"/>
      <c r="AS17" s="234"/>
      <c r="AT17" s="117"/>
      <c r="AU17" s="117"/>
      <c r="AV17" s="117" t="e">
        <f>SUM(#REF!)</f>
        <v>#REF!</v>
      </c>
      <c r="AY17" s="266"/>
      <c r="AZ17" s="266"/>
      <c r="BA17" s="266"/>
      <c r="BE17" s="15" t="s">
        <v>31</v>
      </c>
      <c r="BF17" s="15" t="s">
        <v>108</v>
      </c>
      <c r="BG17" s="12" t="str">
        <v>茨城県庁</v>
      </c>
      <c r="BI17" s="12" t="str">
        <v>千葉市役所</v>
      </c>
    </row>
    <row r="18" spans="1:61" s="42" customFormat="1" ht="18" customHeight="1" thickTop="1" x14ac:dyDescent="0.15">
      <c r="A18" s="247" t="s">
        <v>109</v>
      </c>
      <c r="B18" s="248"/>
      <c r="C18" s="248"/>
      <c r="D18" s="248"/>
      <c r="E18" s="248"/>
      <c r="F18" s="248"/>
      <c r="G18" s="248"/>
      <c r="H18" s="248"/>
      <c r="I18" s="248"/>
      <c r="J18" s="248"/>
      <c r="K18" s="248"/>
      <c r="L18" s="248"/>
      <c r="M18" s="248"/>
      <c r="N18" s="248"/>
      <c r="O18" s="248"/>
      <c r="P18" s="248"/>
      <c r="Q18" s="248"/>
      <c r="R18" s="251">
        <f>AT18</f>
        <v>8</v>
      </c>
      <c r="S18" s="253">
        <f>AU18</f>
        <v>6</v>
      </c>
      <c r="T18" s="255">
        <f>AV18</f>
        <v>0</v>
      </c>
      <c r="U18" s="11"/>
      <c r="V18" s="51"/>
      <c r="W18" s="257" t="s">
        <v>110</v>
      </c>
      <c r="X18" s="258"/>
      <c r="Y18" s="258"/>
      <c r="Z18" s="258"/>
      <c r="AA18" s="259"/>
      <c r="AB18" s="263">
        <f>AY18</f>
        <v>0</v>
      </c>
      <c r="AC18" s="235">
        <f>AZ18</f>
        <v>2</v>
      </c>
      <c r="AD18" s="237">
        <f>BA18</f>
        <v>15</v>
      </c>
      <c r="AE18" s="51"/>
      <c r="AF18" s="51"/>
      <c r="AG18" s="51"/>
      <c r="AH18" s="51"/>
      <c r="AI18" s="51"/>
      <c r="AJ18" s="51"/>
      <c r="AK18" s="51"/>
      <c r="AL18" s="51"/>
      <c r="AM18" s="51"/>
      <c r="AN18" s="11"/>
      <c r="AR18" s="239"/>
      <c r="AS18" s="52"/>
      <c r="AT18" s="241">
        <f>SUMIF($AR10:$AR17,1,AT10:AT17)</f>
        <v>8</v>
      </c>
      <c r="AU18" s="243">
        <f>SUMIF($AR10:$AR17,1,AU10:AU17)</f>
        <v>6</v>
      </c>
      <c r="AV18" s="245">
        <f>SUMIF($AR10:$AR17,1,AV10:AV17)</f>
        <v>0</v>
      </c>
      <c r="AW18" s="289" t="s">
        <v>111</v>
      </c>
      <c r="AX18" s="290"/>
      <c r="AY18" s="291">
        <f>SUM(AY10:AY17)</f>
        <v>0</v>
      </c>
      <c r="AZ18" s="230">
        <f>SUM(AZ10:AZ17)</f>
        <v>2</v>
      </c>
      <c r="BA18" s="232">
        <f>SUM(BA10:BA17)</f>
        <v>15</v>
      </c>
      <c r="BB18" s="37" t="s">
        <v>112</v>
      </c>
      <c r="BE18" s="53" t="s">
        <v>31</v>
      </c>
      <c r="BF18" s="54" t="s">
        <v>113</v>
      </c>
      <c r="BG18" s="41" t="str">
        <v>栃木県庁</v>
      </c>
      <c r="BH18" s="55"/>
      <c r="BI18" s="42" t="str">
        <v>横浜市役所</v>
      </c>
    </row>
    <row r="19" spans="1:61" s="42" customFormat="1" ht="18" customHeight="1" thickBot="1" x14ac:dyDescent="0.45">
      <c r="A19" s="249"/>
      <c r="B19" s="250"/>
      <c r="C19" s="250"/>
      <c r="D19" s="250"/>
      <c r="E19" s="250"/>
      <c r="F19" s="250"/>
      <c r="G19" s="250"/>
      <c r="H19" s="250"/>
      <c r="I19" s="250"/>
      <c r="J19" s="250"/>
      <c r="K19" s="250"/>
      <c r="L19" s="250"/>
      <c r="M19" s="250"/>
      <c r="N19" s="250"/>
      <c r="O19" s="250"/>
      <c r="P19" s="250"/>
      <c r="Q19" s="250"/>
      <c r="R19" s="252"/>
      <c r="S19" s="254"/>
      <c r="T19" s="256"/>
      <c r="U19" s="11"/>
      <c r="V19" s="51"/>
      <c r="W19" s="260"/>
      <c r="X19" s="261"/>
      <c r="Y19" s="261"/>
      <c r="Z19" s="261"/>
      <c r="AA19" s="262"/>
      <c r="AB19" s="264"/>
      <c r="AC19" s="236"/>
      <c r="AD19" s="238"/>
      <c r="AE19" s="51"/>
      <c r="AF19" s="51"/>
      <c r="AG19" s="51"/>
      <c r="AH19" s="51"/>
      <c r="AI19" s="51"/>
      <c r="AJ19" s="51"/>
      <c r="AK19" s="51"/>
      <c r="AL19" s="51"/>
      <c r="AM19" s="51"/>
      <c r="AN19" s="11"/>
      <c r="AQ19" s="56"/>
      <c r="AR19" s="240"/>
      <c r="AS19" s="52"/>
      <c r="AT19" s="242"/>
      <c r="AU19" s="244"/>
      <c r="AV19" s="246"/>
      <c r="AW19" s="52"/>
      <c r="AX19" s="12"/>
      <c r="AY19" s="292"/>
      <c r="AZ19" s="231"/>
      <c r="BA19" s="233"/>
      <c r="BB19" s="12"/>
      <c r="BE19" s="53" t="s">
        <v>31</v>
      </c>
      <c r="BF19" s="54" t="s">
        <v>114</v>
      </c>
      <c r="BG19" s="42" t="str">
        <v>群馬県庁</v>
      </c>
      <c r="BH19" s="57"/>
      <c r="BI19" s="42" t="str">
        <v>川崎市役所</v>
      </c>
    </row>
    <row r="20" spans="1:61" ht="18" customHeight="1" thickTop="1" x14ac:dyDescent="0.4">
      <c r="A20" s="11"/>
      <c r="B20" s="11"/>
      <c r="C20" s="11"/>
      <c r="D20" s="11"/>
      <c r="E20" s="11"/>
      <c r="F20" s="11"/>
      <c r="G20" s="11"/>
      <c r="H20" s="11"/>
      <c r="I20" s="11"/>
      <c r="J20" s="11"/>
      <c r="K20" s="11"/>
      <c r="L20" s="11"/>
      <c r="M20" s="11"/>
      <c r="N20" s="11"/>
      <c r="O20" s="11"/>
      <c r="P20" s="58"/>
      <c r="Q20" s="58"/>
      <c r="R20" s="11"/>
      <c r="S20" s="11"/>
      <c r="T20" s="11"/>
      <c r="U20" s="11"/>
      <c r="V20" s="11"/>
      <c r="W20" s="59"/>
      <c r="X20" s="59"/>
      <c r="Y20" s="59"/>
      <c r="Z20" s="60"/>
      <c r="AA20" s="60"/>
      <c r="AB20" s="61"/>
      <c r="AC20" s="62"/>
      <c r="AD20" s="63"/>
      <c r="AE20" s="11"/>
      <c r="AF20" s="64"/>
      <c r="AG20" s="64"/>
      <c r="AH20" s="64"/>
      <c r="AI20" s="64"/>
      <c r="AJ20" s="64"/>
      <c r="AK20" s="64"/>
      <c r="AL20" s="61"/>
      <c r="AM20" s="62"/>
      <c r="AN20" s="63"/>
      <c r="AP20" s="65" t="s">
        <v>83</v>
      </c>
      <c r="AQ20" s="234"/>
      <c r="AR20" s="234"/>
      <c r="AS20" s="234"/>
      <c r="BE20" s="15" t="s">
        <v>31</v>
      </c>
      <c r="BF20" s="15" t="s">
        <v>115</v>
      </c>
      <c r="BG20" s="12" t="str">
        <v>埼玉県庁</v>
      </c>
      <c r="BI20" s="12" t="str">
        <v>相模原市役所</v>
      </c>
    </row>
    <row r="21" spans="1:61" ht="32.25" customHeight="1" thickBot="1" x14ac:dyDescent="0.2">
      <c r="A21" s="66" t="s">
        <v>116</v>
      </c>
      <c r="B21" s="67"/>
      <c r="C21" s="67"/>
      <c r="D21" s="67"/>
      <c r="E21" s="67"/>
      <c r="F21" s="67"/>
      <c r="G21" s="67"/>
      <c r="H21" s="67"/>
      <c r="I21" s="67"/>
      <c r="J21" s="67"/>
      <c r="K21" s="67"/>
      <c r="L21" s="67"/>
      <c r="M21" s="67"/>
      <c r="N21" s="67"/>
      <c r="O21" s="67"/>
      <c r="P21" s="67"/>
      <c r="Q21" s="67"/>
      <c r="R21" s="24" t="s">
        <v>54</v>
      </c>
      <c r="S21" s="67"/>
      <c r="T21" s="67"/>
      <c r="U21" s="11"/>
      <c r="V21" s="11"/>
      <c r="W21" s="218" t="s">
        <v>117</v>
      </c>
      <c r="X21" s="218"/>
      <c r="Y21" s="218"/>
      <c r="Z21" s="218"/>
      <c r="AA21" s="218"/>
      <c r="AB21" s="218"/>
      <c r="AC21" s="218"/>
      <c r="AD21" s="218"/>
      <c r="AE21" s="218"/>
      <c r="AF21" s="218"/>
      <c r="AG21" s="218"/>
      <c r="AH21" s="218"/>
      <c r="AI21" s="218"/>
      <c r="AJ21" s="218"/>
      <c r="AK21" s="218"/>
      <c r="AL21" s="218"/>
      <c r="AM21" s="218"/>
      <c r="AN21" s="218"/>
      <c r="AP21" s="68" t="s">
        <v>56</v>
      </c>
      <c r="AQ21" s="234"/>
      <c r="AR21" s="234"/>
      <c r="AS21" s="234"/>
      <c r="BE21" s="15" t="s">
        <v>31</v>
      </c>
      <c r="BF21" s="15" t="s">
        <v>118</v>
      </c>
      <c r="BG21" s="12" t="str">
        <v>千葉県庁</v>
      </c>
      <c r="BI21" s="12" t="str">
        <v>新潟市役所</v>
      </c>
    </row>
    <row r="22" spans="1:61" ht="36" customHeight="1" thickTop="1" thickBot="1" x14ac:dyDescent="0.45">
      <c r="A22" s="179" t="s">
        <v>119</v>
      </c>
      <c r="B22" s="180" t="s">
        <v>120</v>
      </c>
      <c r="C22" s="180"/>
      <c r="D22" s="181" t="s">
        <v>121</v>
      </c>
      <c r="E22" s="181"/>
      <c r="F22" s="69" t="s">
        <v>64</v>
      </c>
      <c r="G22" s="182" t="s">
        <v>122</v>
      </c>
      <c r="H22" s="183"/>
      <c r="I22" s="183"/>
      <c r="J22" s="183"/>
      <c r="K22" s="183"/>
      <c r="L22" s="183"/>
      <c r="M22" s="183"/>
      <c r="N22" s="183"/>
      <c r="O22" s="183"/>
      <c r="P22" s="184"/>
      <c r="Q22" s="33" t="s">
        <v>67</v>
      </c>
      <c r="R22" s="185" t="s">
        <v>68</v>
      </c>
      <c r="S22" s="186"/>
      <c r="T22" s="187"/>
      <c r="U22" s="11"/>
      <c r="V22" s="11"/>
      <c r="W22" s="221" t="s">
        <v>123</v>
      </c>
      <c r="X22" s="222"/>
      <c r="Y22" s="222"/>
      <c r="Z22" s="222"/>
      <c r="AA22" s="223"/>
      <c r="AB22" s="70">
        <f>AY24</f>
        <v>8</v>
      </c>
      <c r="AC22" s="71">
        <f>AZ24</f>
        <v>3</v>
      </c>
      <c r="AD22" s="72">
        <f>BA24</f>
        <v>15</v>
      </c>
      <c r="AE22" s="63"/>
      <c r="AF22" s="73" t="s">
        <v>124</v>
      </c>
      <c r="AG22" s="224" t="str">
        <f>IF((AB22+AC22/12+AD22/365)&gt;=_xlfn.XLOOKUP(P4,AR:AR,AS:AS),"あり","なし")</f>
        <v>あり</v>
      </c>
      <c r="AH22" s="225"/>
      <c r="AI22" s="226"/>
      <c r="AJ22" s="226"/>
      <c r="AK22" s="226"/>
      <c r="AL22" s="226"/>
      <c r="AM22" s="226"/>
      <c r="AN22" s="226"/>
      <c r="AP22" s="68" t="s">
        <v>125</v>
      </c>
      <c r="AT22" s="36" t="s">
        <v>72</v>
      </c>
      <c r="AU22" s="36" t="s">
        <v>73</v>
      </c>
      <c r="AV22" s="36" t="s">
        <v>74</v>
      </c>
      <c r="AY22" s="74" t="s">
        <v>126</v>
      </c>
      <c r="AZ22" s="75"/>
      <c r="BA22" s="75"/>
      <c r="BE22" s="15" t="s">
        <v>31</v>
      </c>
      <c r="BF22" s="15" t="s">
        <v>127</v>
      </c>
      <c r="BG22" s="12" t="str">
        <v>東京都庁</v>
      </c>
      <c r="BI22" s="12" t="str">
        <v>静岡市役所</v>
      </c>
    </row>
    <row r="23" spans="1:61" ht="24.95" customHeight="1" thickTop="1" thickBot="1" x14ac:dyDescent="0.2">
      <c r="A23" s="179"/>
      <c r="B23" s="119" t="s">
        <v>128</v>
      </c>
      <c r="C23" s="119"/>
      <c r="D23" s="161" t="s">
        <v>129</v>
      </c>
      <c r="E23" s="162"/>
      <c r="F23" s="121" t="s">
        <v>91</v>
      </c>
      <c r="G23" s="165" t="s">
        <v>130</v>
      </c>
      <c r="H23" s="166"/>
      <c r="I23" s="166"/>
      <c r="J23" s="166"/>
      <c r="K23" s="166"/>
      <c r="L23" s="166"/>
      <c r="M23" s="166"/>
      <c r="N23" s="166"/>
      <c r="O23" s="166"/>
      <c r="P23" s="167"/>
      <c r="Q23" s="46">
        <v>43922</v>
      </c>
      <c r="R23" s="129">
        <f>AT23</f>
        <v>3</v>
      </c>
      <c r="S23" s="196">
        <f>AU23</f>
        <v>0</v>
      </c>
      <c r="T23" s="202">
        <f>AV23</f>
        <v>14</v>
      </c>
      <c r="U23" s="11"/>
      <c r="V23" s="11"/>
      <c r="W23" s="76"/>
      <c r="X23" s="64"/>
      <c r="Y23" s="64"/>
      <c r="Z23" s="64"/>
      <c r="AA23" s="64"/>
      <c r="AB23" s="77"/>
      <c r="AC23" s="78"/>
      <c r="AD23" s="79" t="s">
        <v>131</v>
      </c>
      <c r="AE23" s="80"/>
      <c r="AF23" s="81"/>
      <c r="AG23" s="82"/>
      <c r="AH23" s="82"/>
      <c r="AI23" s="82"/>
      <c r="AJ23" s="83"/>
      <c r="AK23" s="84"/>
      <c r="AL23" s="85"/>
      <c r="AM23" s="86"/>
      <c r="AN23" s="87"/>
      <c r="AP23" s="42"/>
      <c r="AT23" s="117">
        <f>IF(Q23="","",DATEDIF(Q23,Q24+1,"Y"))</f>
        <v>3</v>
      </c>
      <c r="AU23" s="117">
        <f>IF(Q23="","",DATEDIF(Q23,Q24+1,"YＭ"))</f>
        <v>0</v>
      </c>
      <c r="AV23" s="117">
        <f>IF(Q23="","",DATEDIF(Q23,Q24+1,"MD"))</f>
        <v>14</v>
      </c>
      <c r="AY23" s="88" t="s">
        <v>132</v>
      </c>
      <c r="AZ23" s="89" t="s">
        <v>133</v>
      </c>
      <c r="BA23" s="90" t="s">
        <v>134</v>
      </c>
      <c r="BE23" s="15" t="s">
        <v>31</v>
      </c>
      <c r="BF23" s="15" t="s">
        <v>135</v>
      </c>
      <c r="BG23" s="12" t="str">
        <v>神奈川県庁</v>
      </c>
      <c r="BI23" s="12" t="str">
        <v>浜松市役所</v>
      </c>
    </row>
    <row r="24" spans="1:61" ht="24.95" customHeight="1" thickBot="1" x14ac:dyDescent="0.45">
      <c r="A24" s="179"/>
      <c r="B24" s="119"/>
      <c r="C24" s="119"/>
      <c r="D24" s="163"/>
      <c r="E24" s="164"/>
      <c r="F24" s="122"/>
      <c r="G24" s="168"/>
      <c r="H24" s="169"/>
      <c r="I24" s="169"/>
      <c r="J24" s="169"/>
      <c r="K24" s="169"/>
      <c r="L24" s="169"/>
      <c r="M24" s="169"/>
      <c r="N24" s="169"/>
      <c r="O24" s="169"/>
      <c r="P24" s="170"/>
      <c r="Q24" s="44">
        <v>45030</v>
      </c>
      <c r="R24" s="130"/>
      <c r="S24" s="197"/>
      <c r="T24" s="202"/>
      <c r="U24" s="11"/>
      <c r="V24" s="11"/>
      <c r="W24" s="219" t="s">
        <v>136</v>
      </c>
      <c r="X24" s="219"/>
      <c r="Y24" s="219"/>
      <c r="Z24" s="219"/>
      <c r="AA24" s="219"/>
      <c r="AB24" s="219"/>
      <c r="AC24" s="220"/>
      <c r="AD24" s="26" t="s">
        <v>125</v>
      </c>
      <c r="AE24" s="67"/>
      <c r="AF24" s="67"/>
      <c r="AG24" s="67"/>
      <c r="AH24" s="67"/>
      <c r="AI24" s="67"/>
      <c r="AJ24" s="67"/>
      <c r="AK24" s="67"/>
      <c r="AL24" s="67"/>
      <c r="AM24" s="67"/>
      <c r="AN24" s="67"/>
      <c r="AP24" s="42"/>
      <c r="AT24" s="117"/>
      <c r="AU24" s="117"/>
      <c r="AV24" s="117" t="e">
        <f>SUM(#REF!)</f>
        <v>#REF!</v>
      </c>
      <c r="AY24" s="91">
        <f>IF(AND(AV18&lt;BA18,AU18=AZ18),IF(AU18&lt;AZ18,AT18-1,AT18)-AY18-1,IF(AU18&lt;AZ18,AT18-1,AT18)-AY18)</f>
        <v>8</v>
      </c>
      <c r="AZ24" s="92">
        <f>IF(IF(AV18&lt;BA18,AU18-1,AU18)&lt;AZ18,12+IF(AV18&lt;BA18,AU18-1,AU18)-AZ18,IF(AV18&lt;BA18,AU18-1,AU18)-AZ18)</f>
        <v>3</v>
      </c>
      <c r="BA24" s="93">
        <f>IF(AV18&lt;BA18,(30+AV18)-BA18,AV18-BA18)</f>
        <v>15</v>
      </c>
      <c r="BE24" s="15" t="s">
        <v>31</v>
      </c>
      <c r="BF24" s="15" t="s">
        <v>137</v>
      </c>
      <c r="BG24" s="12" t="str">
        <v>新潟県庁</v>
      </c>
      <c r="BI24" s="12" t="str">
        <v>名古屋市役所</v>
      </c>
    </row>
    <row r="25" spans="1:61" ht="24.95" customHeight="1" x14ac:dyDescent="0.4">
      <c r="A25" s="179"/>
      <c r="B25" s="119" t="s">
        <v>138</v>
      </c>
      <c r="C25" s="119"/>
      <c r="D25" s="161" t="s">
        <v>139</v>
      </c>
      <c r="E25" s="162"/>
      <c r="F25" s="121" t="s">
        <v>80</v>
      </c>
      <c r="G25" s="165" t="s">
        <v>140</v>
      </c>
      <c r="H25" s="166"/>
      <c r="I25" s="166"/>
      <c r="J25" s="166"/>
      <c r="K25" s="166"/>
      <c r="L25" s="166"/>
      <c r="M25" s="166"/>
      <c r="N25" s="166"/>
      <c r="O25" s="166"/>
      <c r="P25" s="167"/>
      <c r="Q25" s="46">
        <v>45031</v>
      </c>
      <c r="R25" s="129">
        <f>AT25</f>
        <v>2</v>
      </c>
      <c r="S25" s="196">
        <f>AU25</f>
        <v>11</v>
      </c>
      <c r="T25" s="202">
        <f>AV25</f>
        <v>17</v>
      </c>
      <c r="U25" s="11"/>
      <c r="V25" s="11"/>
      <c r="W25" s="212"/>
      <c r="X25" s="213"/>
      <c r="Y25" s="213"/>
      <c r="Z25" s="213"/>
      <c r="AA25" s="213"/>
      <c r="AB25" s="213"/>
      <c r="AC25" s="213"/>
      <c r="AD25" s="213"/>
      <c r="AE25" s="213"/>
      <c r="AF25" s="213"/>
      <c r="AG25" s="213"/>
      <c r="AH25" s="213"/>
      <c r="AI25" s="213"/>
      <c r="AJ25" s="213"/>
      <c r="AK25" s="213"/>
      <c r="AL25" s="213"/>
      <c r="AM25" s="213"/>
      <c r="AN25" s="214"/>
      <c r="AP25" s="94" t="s">
        <v>83</v>
      </c>
      <c r="AT25" s="117">
        <f>IF(Q25="","",DATEDIF(Q25,Q26+1,"Y"))</f>
        <v>2</v>
      </c>
      <c r="AU25" s="117">
        <f>IF(Q25="","",DATEDIF(Q25,Q26+1,"YＭ"))</f>
        <v>11</v>
      </c>
      <c r="AV25" s="117">
        <f>IF(Q25="","",DATEDIF(Q25,Q26+1,"MD"))</f>
        <v>17</v>
      </c>
      <c r="BE25" s="15" t="s">
        <v>31</v>
      </c>
      <c r="BF25" s="15" t="s">
        <v>141</v>
      </c>
      <c r="BG25" s="12" t="str">
        <v>富山県庁</v>
      </c>
      <c r="BI25" s="12" t="str">
        <v>京都市役所</v>
      </c>
    </row>
    <row r="26" spans="1:61" ht="24.95" customHeight="1" x14ac:dyDescent="0.4">
      <c r="A26" s="179"/>
      <c r="B26" s="119"/>
      <c r="C26" s="119"/>
      <c r="D26" s="163"/>
      <c r="E26" s="164"/>
      <c r="F26" s="122"/>
      <c r="G26" s="168"/>
      <c r="H26" s="169"/>
      <c r="I26" s="169"/>
      <c r="J26" s="169"/>
      <c r="K26" s="169"/>
      <c r="L26" s="169"/>
      <c r="M26" s="169"/>
      <c r="N26" s="169"/>
      <c r="O26" s="169"/>
      <c r="P26" s="170"/>
      <c r="Q26" s="44">
        <v>46112</v>
      </c>
      <c r="R26" s="130"/>
      <c r="S26" s="197"/>
      <c r="T26" s="202"/>
      <c r="U26" s="11"/>
      <c r="V26" s="11"/>
      <c r="W26" s="215"/>
      <c r="X26" s="216"/>
      <c r="Y26" s="216"/>
      <c r="Z26" s="216"/>
      <c r="AA26" s="216"/>
      <c r="AB26" s="216"/>
      <c r="AC26" s="216"/>
      <c r="AD26" s="216"/>
      <c r="AE26" s="216"/>
      <c r="AF26" s="216"/>
      <c r="AG26" s="216"/>
      <c r="AH26" s="216"/>
      <c r="AI26" s="216"/>
      <c r="AJ26" s="216"/>
      <c r="AK26" s="216"/>
      <c r="AL26" s="216"/>
      <c r="AM26" s="216"/>
      <c r="AN26" s="217"/>
      <c r="AP26" s="95" t="s">
        <v>82</v>
      </c>
      <c r="AT26" s="117"/>
      <c r="AU26" s="117"/>
      <c r="AV26" s="117" t="e">
        <f>SUM(#REF!)</f>
        <v>#REF!</v>
      </c>
      <c r="BE26" s="15" t="s">
        <v>31</v>
      </c>
      <c r="BF26" s="15" t="s">
        <v>142</v>
      </c>
      <c r="BG26" s="12" t="str">
        <v>石川県庁</v>
      </c>
      <c r="BI26" s="12" t="str">
        <v>大阪市役所</v>
      </c>
    </row>
    <row r="27" spans="1:61" ht="24.95" customHeight="1" x14ac:dyDescent="0.4">
      <c r="A27" s="179"/>
      <c r="B27" s="119" t="s">
        <v>143</v>
      </c>
      <c r="C27" s="119"/>
      <c r="D27" s="120"/>
      <c r="E27" s="120"/>
      <c r="F27" s="188"/>
      <c r="G27" s="190"/>
      <c r="H27" s="191"/>
      <c r="I27" s="191"/>
      <c r="J27" s="191"/>
      <c r="K27" s="191"/>
      <c r="L27" s="191"/>
      <c r="M27" s="191"/>
      <c r="N27" s="191"/>
      <c r="O27" s="191"/>
      <c r="P27" s="192"/>
      <c r="Q27" s="46"/>
      <c r="R27" s="129" t="str">
        <f>AT27</f>
        <v/>
      </c>
      <c r="S27" s="196" t="str">
        <f>AU27</f>
        <v/>
      </c>
      <c r="T27" s="202" t="str">
        <f>AV27</f>
        <v/>
      </c>
      <c r="U27" s="11"/>
      <c r="V27" s="11"/>
      <c r="W27" s="228" t="s">
        <v>144</v>
      </c>
      <c r="X27" s="228"/>
      <c r="Y27" s="228"/>
      <c r="Z27" s="228"/>
      <c r="AA27" s="228"/>
      <c r="AB27" s="228"/>
      <c r="AC27" s="228"/>
      <c r="AD27" s="228"/>
      <c r="AE27" s="228"/>
      <c r="AF27" s="228"/>
      <c r="AG27" s="228"/>
      <c r="AH27" s="228"/>
      <c r="AI27" s="228"/>
      <c r="AJ27" s="228"/>
      <c r="AK27" s="228"/>
      <c r="AL27" s="228"/>
      <c r="AM27" s="228"/>
      <c r="AN27" s="228"/>
      <c r="AP27" s="95" t="s">
        <v>145</v>
      </c>
      <c r="AT27" s="117" t="str">
        <f>IF(Q27="","",DATEDIF(Q27,Q28+1,"Y"))</f>
        <v/>
      </c>
      <c r="AU27" s="117" t="str">
        <f>IF(Q27="","",DATEDIF(Q27,Q28+1,"YＭ"))</f>
        <v/>
      </c>
      <c r="AV27" s="117" t="str">
        <f>IF(Q27="","",DATEDIF(Q27,Q28+1,"MD"))</f>
        <v/>
      </c>
      <c r="BE27" s="15" t="s">
        <v>31</v>
      </c>
      <c r="BF27" s="15" t="s">
        <v>146</v>
      </c>
      <c r="BG27" s="12" t="str">
        <v>福井県庁</v>
      </c>
      <c r="BI27" s="12" t="str">
        <v>堺市役所</v>
      </c>
    </row>
    <row r="28" spans="1:61" ht="24.95" customHeight="1" x14ac:dyDescent="0.4">
      <c r="A28" s="179"/>
      <c r="B28" s="119"/>
      <c r="C28" s="119"/>
      <c r="D28" s="120"/>
      <c r="E28" s="120"/>
      <c r="F28" s="227"/>
      <c r="G28" s="193"/>
      <c r="H28" s="194"/>
      <c r="I28" s="194"/>
      <c r="J28" s="194"/>
      <c r="K28" s="194"/>
      <c r="L28" s="194"/>
      <c r="M28" s="194"/>
      <c r="N28" s="194"/>
      <c r="O28" s="194"/>
      <c r="P28" s="195"/>
      <c r="Q28" s="44"/>
      <c r="R28" s="130"/>
      <c r="S28" s="197"/>
      <c r="T28" s="202"/>
      <c r="U28" s="11"/>
      <c r="V28" s="11"/>
      <c r="W28" s="229"/>
      <c r="X28" s="229"/>
      <c r="Y28" s="229"/>
      <c r="Z28" s="229"/>
      <c r="AA28" s="229"/>
      <c r="AB28" s="229"/>
      <c r="AC28" s="229"/>
      <c r="AD28" s="229"/>
      <c r="AE28" s="229"/>
      <c r="AF28" s="229"/>
      <c r="AG28" s="229"/>
      <c r="AH28" s="229"/>
      <c r="AI28" s="229"/>
      <c r="AJ28" s="229"/>
      <c r="AK28" s="229"/>
      <c r="AL28" s="229"/>
      <c r="AM28" s="229"/>
      <c r="AN28" s="229"/>
      <c r="AP28" s="95" t="s">
        <v>147</v>
      </c>
      <c r="AT28" s="117"/>
      <c r="AU28" s="117"/>
      <c r="AV28" s="117" t="e">
        <f>SUM(#REF!)</f>
        <v>#REF!</v>
      </c>
      <c r="BE28" s="15" t="s">
        <v>31</v>
      </c>
      <c r="BF28" s="15" t="s">
        <v>148</v>
      </c>
      <c r="BG28" s="12" t="str">
        <v>山梨県庁</v>
      </c>
      <c r="BI28" s="12" t="str">
        <v>神戸市役所</v>
      </c>
    </row>
    <row r="29" spans="1:61" ht="24.95" customHeight="1" x14ac:dyDescent="0.4">
      <c r="A29" s="11"/>
      <c r="B29" s="119" t="s">
        <v>149</v>
      </c>
      <c r="C29" s="119"/>
      <c r="D29" s="120"/>
      <c r="E29" s="120"/>
      <c r="F29" s="188"/>
      <c r="G29" s="190"/>
      <c r="H29" s="191"/>
      <c r="I29" s="191"/>
      <c r="J29" s="191"/>
      <c r="K29" s="191"/>
      <c r="L29" s="191"/>
      <c r="M29" s="191"/>
      <c r="N29" s="191"/>
      <c r="O29" s="191"/>
      <c r="P29" s="192"/>
      <c r="Q29" s="46"/>
      <c r="R29" s="129" t="str">
        <f>AT29</f>
        <v/>
      </c>
      <c r="S29" s="196" t="str">
        <f>AU29</f>
        <v/>
      </c>
      <c r="T29" s="202" t="str">
        <f>AV29</f>
        <v/>
      </c>
      <c r="U29" s="11"/>
      <c r="V29" s="11"/>
      <c r="W29" s="96"/>
      <c r="X29" s="96"/>
      <c r="Y29" s="96"/>
      <c r="Z29" s="96"/>
      <c r="AA29" s="96"/>
      <c r="AB29" s="96"/>
      <c r="AC29" s="96"/>
      <c r="AD29" s="96"/>
      <c r="AE29" s="96"/>
      <c r="AF29" s="96"/>
      <c r="AG29" s="96"/>
      <c r="AH29" s="96"/>
      <c r="AI29" s="96"/>
      <c r="AJ29" s="96"/>
      <c r="AK29" s="96"/>
      <c r="AL29" s="96"/>
      <c r="AM29" s="96"/>
      <c r="AN29" s="96"/>
      <c r="AP29" s="95" t="s">
        <v>150</v>
      </c>
      <c r="AT29" s="117" t="str">
        <f>IF(Q29="","",DATEDIF(Q29,Q30+1,"Y"))</f>
        <v/>
      </c>
      <c r="AU29" s="117" t="str">
        <f>IF(Q29="","",DATEDIF(Q29,Q30+1,"YＭ"))</f>
        <v/>
      </c>
      <c r="AV29" s="117" t="str">
        <f>IF(Q29="","",DATEDIF(Q29,Q30+1,"MD"))</f>
        <v/>
      </c>
      <c r="BE29" s="15" t="s">
        <v>31</v>
      </c>
      <c r="BF29" s="15" t="s">
        <v>151</v>
      </c>
      <c r="BG29" s="12" t="str">
        <v>長野県庁</v>
      </c>
      <c r="BI29" s="12" t="str">
        <v>岡山市役所</v>
      </c>
    </row>
    <row r="30" spans="1:61" ht="24.95" customHeight="1" x14ac:dyDescent="0.4">
      <c r="A30" s="11"/>
      <c r="B30" s="119"/>
      <c r="C30" s="119"/>
      <c r="D30" s="120"/>
      <c r="E30" s="120"/>
      <c r="F30" s="189"/>
      <c r="G30" s="193"/>
      <c r="H30" s="194"/>
      <c r="I30" s="194"/>
      <c r="J30" s="194"/>
      <c r="K30" s="194"/>
      <c r="L30" s="194"/>
      <c r="M30" s="194"/>
      <c r="N30" s="194"/>
      <c r="O30" s="194"/>
      <c r="P30" s="195"/>
      <c r="Q30" s="44"/>
      <c r="R30" s="130"/>
      <c r="S30" s="197"/>
      <c r="T30" s="202"/>
      <c r="U30" s="11"/>
      <c r="V30" s="11"/>
      <c r="W30" s="218" t="s">
        <v>152</v>
      </c>
      <c r="X30" s="218"/>
      <c r="Y30" s="218"/>
      <c r="Z30" s="218"/>
      <c r="AA30" s="218"/>
      <c r="AB30" s="218"/>
      <c r="AC30" s="218"/>
      <c r="AD30" s="218"/>
      <c r="AE30" s="218"/>
      <c r="AF30" s="218"/>
      <c r="AG30" s="218"/>
      <c r="AH30" s="218"/>
      <c r="AI30" s="218"/>
      <c r="AJ30" s="218"/>
      <c r="AK30" s="218"/>
      <c r="AL30" s="218"/>
      <c r="AM30" s="218"/>
      <c r="AN30" s="218"/>
      <c r="AT30" s="117"/>
      <c r="AU30" s="117"/>
      <c r="AV30" s="117" t="e">
        <f>SUM(#REF!)</f>
        <v>#REF!</v>
      </c>
      <c r="BE30" s="15" t="s">
        <v>31</v>
      </c>
      <c r="BF30" s="15" t="s">
        <v>153</v>
      </c>
      <c r="BG30" s="12" t="str">
        <v>岐阜県庁</v>
      </c>
      <c r="BI30" s="12" t="str">
        <v>広島市役所</v>
      </c>
    </row>
    <row r="31" spans="1:61" ht="24.95" customHeight="1" x14ac:dyDescent="0.4">
      <c r="A31" s="11"/>
      <c r="B31" s="119" t="s">
        <v>154</v>
      </c>
      <c r="C31" s="119"/>
      <c r="D31" s="120"/>
      <c r="E31" s="120"/>
      <c r="F31" s="188"/>
      <c r="G31" s="190"/>
      <c r="H31" s="191"/>
      <c r="I31" s="191"/>
      <c r="J31" s="191"/>
      <c r="K31" s="191"/>
      <c r="L31" s="191"/>
      <c r="M31" s="191"/>
      <c r="N31" s="191"/>
      <c r="O31" s="191"/>
      <c r="P31" s="192"/>
      <c r="Q31" s="46"/>
      <c r="R31" s="129" t="str">
        <f>AT31</f>
        <v/>
      </c>
      <c r="S31" s="196" t="str">
        <f>AU31</f>
        <v/>
      </c>
      <c r="T31" s="202" t="str">
        <f>AV31</f>
        <v/>
      </c>
      <c r="U31" s="11"/>
      <c r="V31" s="11"/>
      <c r="W31" s="203" t="s">
        <v>155</v>
      </c>
      <c r="X31" s="204"/>
      <c r="Y31" s="204"/>
      <c r="Z31" s="204"/>
      <c r="AA31" s="204"/>
      <c r="AB31" s="204"/>
      <c r="AC31" s="204"/>
      <c r="AD31" s="204"/>
      <c r="AE31" s="204"/>
      <c r="AF31" s="204"/>
      <c r="AG31" s="204"/>
      <c r="AH31" s="204"/>
      <c r="AI31" s="204"/>
      <c r="AJ31" s="204"/>
      <c r="AK31" s="204"/>
      <c r="AL31" s="204"/>
      <c r="AM31" s="204"/>
      <c r="AN31" s="205"/>
      <c r="AP31" s="97"/>
      <c r="AT31" s="117" t="str">
        <f>IF(Q31="","",DATEDIF(Q31,Q32+1,"Y"))</f>
        <v/>
      </c>
      <c r="AU31" s="117" t="str">
        <f>IF(Q31="","",DATEDIF(Q31,Q32+1,"YＭ"))</f>
        <v/>
      </c>
      <c r="AV31" s="117" t="str">
        <f>IF(Q31="","",DATEDIF(Q31,Q32+1,"MD"))</f>
        <v/>
      </c>
      <c r="BE31" s="15" t="s">
        <v>31</v>
      </c>
      <c r="BF31" s="15" t="s">
        <v>156</v>
      </c>
      <c r="BG31" s="12" t="str">
        <v>静岡県庁</v>
      </c>
      <c r="BI31" s="12" t="str">
        <v>北九州市役所</v>
      </c>
    </row>
    <row r="32" spans="1:61" ht="24.95" customHeight="1" x14ac:dyDescent="0.4">
      <c r="A32" s="11"/>
      <c r="B32" s="119"/>
      <c r="C32" s="119"/>
      <c r="D32" s="120"/>
      <c r="E32" s="120"/>
      <c r="F32" s="189"/>
      <c r="G32" s="193"/>
      <c r="H32" s="194"/>
      <c r="I32" s="194"/>
      <c r="J32" s="194"/>
      <c r="K32" s="194"/>
      <c r="L32" s="194"/>
      <c r="M32" s="194"/>
      <c r="N32" s="194"/>
      <c r="O32" s="194"/>
      <c r="P32" s="195"/>
      <c r="Q32" s="44"/>
      <c r="R32" s="130"/>
      <c r="S32" s="197"/>
      <c r="T32" s="202"/>
      <c r="U32" s="11"/>
      <c r="V32" s="11"/>
      <c r="W32" s="206"/>
      <c r="X32" s="207"/>
      <c r="Y32" s="207"/>
      <c r="Z32" s="207"/>
      <c r="AA32" s="207"/>
      <c r="AB32" s="207"/>
      <c r="AC32" s="207"/>
      <c r="AD32" s="207"/>
      <c r="AE32" s="207"/>
      <c r="AF32" s="207"/>
      <c r="AG32" s="207"/>
      <c r="AH32" s="207"/>
      <c r="AI32" s="207"/>
      <c r="AJ32" s="207"/>
      <c r="AK32" s="207"/>
      <c r="AL32" s="207"/>
      <c r="AM32" s="207"/>
      <c r="AN32" s="208"/>
      <c r="AT32" s="117"/>
      <c r="AU32" s="117"/>
      <c r="AV32" s="117" t="e">
        <f>SUM(#REF!)</f>
        <v>#REF!</v>
      </c>
      <c r="BE32" s="15" t="s">
        <v>31</v>
      </c>
      <c r="BF32" s="15" t="s">
        <v>157</v>
      </c>
      <c r="BG32" s="12" t="str">
        <v>愛知県庁</v>
      </c>
      <c r="BI32" s="12" t="str">
        <v>福岡市役所</v>
      </c>
    </row>
    <row r="33" spans="1:61" ht="24.95" customHeight="1" x14ac:dyDescent="0.4">
      <c r="A33" s="11"/>
      <c r="B33" s="119" t="s">
        <v>158</v>
      </c>
      <c r="C33" s="119"/>
      <c r="D33" s="120"/>
      <c r="E33" s="120"/>
      <c r="F33" s="188"/>
      <c r="G33" s="190"/>
      <c r="H33" s="191"/>
      <c r="I33" s="191"/>
      <c r="J33" s="191"/>
      <c r="K33" s="191"/>
      <c r="L33" s="191"/>
      <c r="M33" s="191"/>
      <c r="N33" s="191"/>
      <c r="O33" s="191"/>
      <c r="P33" s="192"/>
      <c r="Q33" s="46"/>
      <c r="R33" s="129" t="str">
        <f>AT33</f>
        <v/>
      </c>
      <c r="S33" s="196" t="str">
        <f>AU33</f>
        <v/>
      </c>
      <c r="T33" s="202" t="str">
        <f>AV33</f>
        <v/>
      </c>
      <c r="U33" s="11"/>
      <c r="V33" s="11"/>
      <c r="W33" s="209"/>
      <c r="X33" s="210"/>
      <c r="Y33" s="210"/>
      <c r="Z33" s="210"/>
      <c r="AA33" s="210"/>
      <c r="AB33" s="210"/>
      <c r="AC33" s="210"/>
      <c r="AD33" s="210"/>
      <c r="AE33" s="210"/>
      <c r="AF33" s="210"/>
      <c r="AG33" s="210"/>
      <c r="AH33" s="210"/>
      <c r="AI33" s="210"/>
      <c r="AJ33" s="210"/>
      <c r="AK33" s="210"/>
      <c r="AL33" s="210"/>
      <c r="AM33" s="210"/>
      <c r="AN33" s="211"/>
      <c r="AP33" s="97"/>
      <c r="AT33" s="117" t="str">
        <f>IF(Q33="","",DATEDIF(Q33,Q34+1,"Y"))</f>
        <v/>
      </c>
      <c r="AU33" s="117" t="str">
        <f>IF(Q33="","",DATEDIF(Q33,Q34+1,"YＭ"))</f>
        <v/>
      </c>
      <c r="AV33" s="117" t="str">
        <f>IF(Q33="","",DATEDIF(Q33,Q34+1,"MD"))</f>
        <v/>
      </c>
      <c r="BE33" s="15" t="s">
        <v>31</v>
      </c>
      <c r="BF33" s="15" t="s">
        <v>159</v>
      </c>
      <c r="BG33" s="12" t="str">
        <v>三重県庁</v>
      </c>
      <c r="BI33" s="12" t="str">
        <v>熊本市役所</v>
      </c>
    </row>
    <row r="34" spans="1:61" ht="24.95" customHeight="1" x14ac:dyDescent="0.4">
      <c r="A34" s="11"/>
      <c r="B34" s="119"/>
      <c r="C34" s="119"/>
      <c r="D34" s="120"/>
      <c r="E34" s="120"/>
      <c r="F34" s="189"/>
      <c r="G34" s="193"/>
      <c r="H34" s="194"/>
      <c r="I34" s="194"/>
      <c r="J34" s="194"/>
      <c r="K34" s="194"/>
      <c r="L34" s="194"/>
      <c r="M34" s="194"/>
      <c r="N34" s="194"/>
      <c r="O34" s="194"/>
      <c r="P34" s="195"/>
      <c r="Q34" s="44"/>
      <c r="R34" s="130"/>
      <c r="S34" s="197"/>
      <c r="T34" s="202"/>
      <c r="U34" s="11"/>
      <c r="V34" s="11"/>
      <c r="W34" s="171"/>
      <c r="X34" s="172"/>
      <c r="Y34" s="172"/>
      <c r="Z34" s="172"/>
      <c r="AA34" s="172"/>
      <c r="AB34" s="172"/>
      <c r="AC34" s="172"/>
      <c r="AD34" s="172"/>
      <c r="AE34" s="172"/>
      <c r="AF34" s="172"/>
      <c r="AG34" s="172"/>
      <c r="AH34" s="172"/>
      <c r="AI34" s="172"/>
      <c r="AJ34" s="172"/>
      <c r="AK34" s="172"/>
      <c r="AL34" s="172"/>
      <c r="AM34" s="172"/>
      <c r="AN34" s="173"/>
      <c r="AT34" s="117"/>
      <c r="AU34" s="117"/>
      <c r="AV34" s="117" t="e">
        <f>SUM(#REF!)</f>
        <v>#REF!</v>
      </c>
      <c r="BE34" s="15" t="s">
        <v>31</v>
      </c>
      <c r="BF34" s="15" t="s">
        <v>160</v>
      </c>
      <c r="BG34" s="12" t="str">
        <v>滋賀県庁</v>
      </c>
    </row>
    <row r="35" spans="1:61" ht="18" customHeight="1" x14ac:dyDescent="0.4">
      <c r="A35" s="11"/>
      <c r="B35" s="131" t="s">
        <v>107</v>
      </c>
      <c r="C35" s="132"/>
      <c r="D35" s="133"/>
      <c r="E35" s="137" t="s">
        <v>161</v>
      </c>
      <c r="F35" s="138"/>
      <c r="G35" s="138"/>
      <c r="H35" s="138"/>
      <c r="I35" s="138"/>
      <c r="J35" s="138"/>
      <c r="K35" s="138"/>
      <c r="L35" s="138"/>
      <c r="M35" s="138"/>
      <c r="N35" s="138"/>
      <c r="O35" s="138"/>
      <c r="P35" s="138"/>
      <c r="Q35" s="138"/>
      <c r="R35" s="138"/>
      <c r="S35" s="138"/>
      <c r="T35" s="139"/>
      <c r="U35" s="11"/>
      <c r="V35" s="11"/>
      <c r="W35" s="171"/>
      <c r="X35" s="172"/>
      <c r="Y35" s="172"/>
      <c r="Z35" s="172"/>
      <c r="AA35" s="172"/>
      <c r="AB35" s="172"/>
      <c r="AC35" s="172"/>
      <c r="AD35" s="172"/>
      <c r="AE35" s="172"/>
      <c r="AF35" s="172"/>
      <c r="AG35" s="172"/>
      <c r="AH35" s="172"/>
      <c r="AI35" s="172"/>
      <c r="AJ35" s="172"/>
      <c r="AK35" s="172"/>
      <c r="AL35" s="172"/>
      <c r="AM35" s="172"/>
      <c r="AN35" s="173"/>
      <c r="BE35" s="15" t="s">
        <v>31</v>
      </c>
      <c r="BF35" s="15" t="s">
        <v>162</v>
      </c>
      <c r="BG35" s="12" t="str">
        <v>京都府庁</v>
      </c>
    </row>
    <row r="36" spans="1:61" ht="18" customHeight="1" x14ac:dyDescent="0.4">
      <c r="A36" s="11"/>
      <c r="B36" s="134"/>
      <c r="C36" s="135"/>
      <c r="D36" s="136"/>
      <c r="E36" s="140"/>
      <c r="F36" s="141"/>
      <c r="G36" s="141"/>
      <c r="H36" s="141"/>
      <c r="I36" s="141"/>
      <c r="J36" s="141"/>
      <c r="K36" s="141"/>
      <c r="L36" s="141"/>
      <c r="M36" s="141"/>
      <c r="N36" s="141"/>
      <c r="O36" s="141"/>
      <c r="P36" s="141"/>
      <c r="Q36" s="141"/>
      <c r="R36" s="141"/>
      <c r="S36" s="141"/>
      <c r="T36" s="142"/>
      <c r="U36" s="11"/>
      <c r="V36" s="11"/>
      <c r="W36" s="171"/>
      <c r="X36" s="172"/>
      <c r="Y36" s="172"/>
      <c r="Z36" s="172"/>
      <c r="AA36" s="172"/>
      <c r="AB36" s="172"/>
      <c r="AC36" s="172"/>
      <c r="AD36" s="172"/>
      <c r="AE36" s="172"/>
      <c r="AF36" s="172"/>
      <c r="AG36" s="172"/>
      <c r="AH36" s="172"/>
      <c r="AI36" s="172"/>
      <c r="AJ36" s="172"/>
      <c r="AK36" s="172"/>
      <c r="AL36" s="172"/>
      <c r="AM36" s="172"/>
      <c r="AN36" s="173"/>
      <c r="BE36" s="15" t="s">
        <v>31</v>
      </c>
      <c r="BF36" s="15" t="s">
        <v>163</v>
      </c>
      <c r="BG36" s="12" t="str">
        <v>大阪府庁</v>
      </c>
    </row>
    <row r="37" spans="1:61" ht="9" customHeight="1" x14ac:dyDescent="0.4">
      <c r="A37" s="11"/>
      <c r="B37" s="98"/>
      <c r="C37" s="98"/>
      <c r="D37" s="98"/>
      <c r="E37" s="99"/>
      <c r="F37" s="99"/>
      <c r="G37" s="99"/>
      <c r="H37" s="99"/>
      <c r="I37" s="99"/>
      <c r="J37" s="99"/>
      <c r="K37" s="99"/>
      <c r="L37" s="99"/>
      <c r="M37" s="99"/>
      <c r="N37" s="99"/>
      <c r="O37" s="99"/>
      <c r="P37" s="100"/>
      <c r="Q37" s="100"/>
      <c r="R37" s="177" t="s">
        <v>54</v>
      </c>
      <c r="S37" s="177"/>
      <c r="T37" s="177"/>
      <c r="U37" s="11"/>
      <c r="V37" s="11"/>
      <c r="W37" s="171"/>
      <c r="X37" s="172"/>
      <c r="Y37" s="172"/>
      <c r="Z37" s="172"/>
      <c r="AA37" s="172"/>
      <c r="AB37" s="172"/>
      <c r="AC37" s="172"/>
      <c r="AD37" s="172"/>
      <c r="AE37" s="172"/>
      <c r="AF37" s="172"/>
      <c r="AG37" s="172"/>
      <c r="AH37" s="172"/>
      <c r="AI37" s="172"/>
      <c r="AJ37" s="172"/>
      <c r="AK37" s="172"/>
      <c r="AL37" s="172"/>
      <c r="AM37" s="172"/>
      <c r="AN37" s="173"/>
      <c r="BE37" s="15" t="s">
        <v>31</v>
      </c>
      <c r="BF37" s="15" t="s">
        <v>164</v>
      </c>
      <c r="BG37" s="12" t="str">
        <v>兵庫県庁</v>
      </c>
    </row>
    <row r="38" spans="1:61" ht="9" customHeight="1" x14ac:dyDescent="0.4">
      <c r="A38" s="11"/>
      <c r="B38" s="98"/>
      <c r="C38" s="98"/>
      <c r="D38" s="98"/>
      <c r="E38" s="99"/>
      <c r="F38" s="99"/>
      <c r="G38" s="99"/>
      <c r="H38" s="99"/>
      <c r="I38" s="99"/>
      <c r="J38" s="99"/>
      <c r="K38" s="99"/>
      <c r="L38" s="99"/>
      <c r="M38" s="99"/>
      <c r="N38" s="99"/>
      <c r="O38" s="99"/>
      <c r="P38" s="101"/>
      <c r="Q38" s="101"/>
      <c r="R38" s="178"/>
      <c r="S38" s="178"/>
      <c r="T38" s="178"/>
      <c r="U38" s="11"/>
      <c r="V38" s="11"/>
      <c r="W38" s="171"/>
      <c r="X38" s="172"/>
      <c r="Y38" s="172"/>
      <c r="Z38" s="172"/>
      <c r="AA38" s="172"/>
      <c r="AB38" s="172"/>
      <c r="AC38" s="172"/>
      <c r="AD38" s="172"/>
      <c r="AE38" s="172"/>
      <c r="AF38" s="172"/>
      <c r="AG38" s="172"/>
      <c r="AH38" s="172"/>
      <c r="AI38" s="172"/>
      <c r="AJ38" s="172"/>
      <c r="AK38" s="172"/>
      <c r="AL38" s="172"/>
      <c r="AM38" s="172"/>
      <c r="AN38" s="173"/>
      <c r="BE38" s="15" t="s">
        <v>31</v>
      </c>
      <c r="BF38" s="15" t="s">
        <v>165</v>
      </c>
      <c r="BG38" s="12" t="str">
        <v>奈良県庁</v>
      </c>
    </row>
    <row r="39" spans="1:61" ht="36" customHeight="1" x14ac:dyDescent="0.4">
      <c r="A39" s="179" t="s">
        <v>119</v>
      </c>
      <c r="B39" s="180" t="s">
        <v>166</v>
      </c>
      <c r="C39" s="180"/>
      <c r="D39" s="181" t="s">
        <v>121</v>
      </c>
      <c r="E39" s="181"/>
      <c r="F39" s="69" t="s">
        <v>64</v>
      </c>
      <c r="G39" s="182" t="s">
        <v>122</v>
      </c>
      <c r="H39" s="183"/>
      <c r="I39" s="183"/>
      <c r="J39" s="183"/>
      <c r="K39" s="183"/>
      <c r="L39" s="183"/>
      <c r="M39" s="183"/>
      <c r="N39" s="183"/>
      <c r="O39" s="183"/>
      <c r="P39" s="184"/>
      <c r="Q39" s="33" t="s">
        <v>67</v>
      </c>
      <c r="R39" s="185" t="s">
        <v>68</v>
      </c>
      <c r="S39" s="186"/>
      <c r="T39" s="187"/>
      <c r="U39" s="11"/>
      <c r="V39" s="11"/>
      <c r="W39" s="171"/>
      <c r="X39" s="172"/>
      <c r="Y39" s="172"/>
      <c r="Z39" s="172"/>
      <c r="AA39" s="172"/>
      <c r="AB39" s="172"/>
      <c r="AC39" s="172"/>
      <c r="AD39" s="172"/>
      <c r="AE39" s="172"/>
      <c r="AF39" s="172"/>
      <c r="AG39" s="172"/>
      <c r="AH39" s="172"/>
      <c r="AI39" s="172"/>
      <c r="AJ39" s="172"/>
      <c r="AK39" s="172"/>
      <c r="AL39" s="172"/>
      <c r="AM39" s="172"/>
      <c r="AN39" s="173"/>
      <c r="AP39" s="94" t="s">
        <v>83</v>
      </c>
      <c r="AT39" s="36" t="s">
        <v>72</v>
      </c>
      <c r="AU39" s="36" t="s">
        <v>73</v>
      </c>
      <c r="AV39" s="36" t="s">
        <v>74</v>
      </c>
      <c r="BE39" s="15" t="s">
        <v>31</v>
      </c>
      <c r="BF39" s="15" t="s">
        <v>167</v>
      </c>
      <c r="BG39" s="12" t="str">
        <v>和歌山県庁</v>
      </c>
    </row>
    <row r="40" spans="1:61" ht="24.95" customHeight="1" x14ac:dyDescent="0.4">
      <c r="A40" s="179"/>
      <c r="B40" s="119" t="s">
        <v>128</v>
      </c>
      <c r="C40" s="119"/>
      <c r="D40" s="161" t="s">
        <v>168</v>
      </c>
      <c r="E40" s="162"/>
      <c r="F40" s="121" t="s">
        <v>91</v>
      </c>
      <c r="G40" s="165" t="s">
        <v>169</v>
      </c>
      <c r="H40" s="166"/>
      <c r="I40" s="166"/>
      <c r="J40" s="166"/>
      <c r="K40" s="166"/>
      <c r="L40" s="166"/>
      <c r="M40" s="166"/>
      <c r="N40" s="166"/>
      <c r="O40" s="166"/>
      <c r="P40" s="167"/>
      <c r="Q40" s="46">
        <v>42461</v>
      </c>
      <c r="R40" s="129">
        <f>AT40</f>
        <v>1</v>
      </c>
      <c r="S40" s="149">
        <f>AU40</f>
        <v>0</v>
      </c>
      <c r="T40" s="151">
        <f>AV40</f>
        <v>0</v>
      </c>
      <c r="U40" s="11"/>
      <c r="V40" s="11"/>
      <c r="W40" s="171"/>
      <c r="X40" s="172"/>
      <c r="Y40" s="172"/>
      <c r="Z40" s="172"/>
      <c r="AA40" s="172"/>
      <c r="AB40" s="172"/>
      <c r="AC40" s="172"/>
      <c r="AD40" s="172"/>
      <c r="AE40" s="172"/>
      <c r="AF40" s="172"/>
      <c r="AG40" s="172"/>
      <c r="AH40" s="172"/>
      <c r="AI40" s="172"/>
      <c r="AJ40" s="172"/>
      <c r="AK40" s="172"/>
      <c r="AL40" s="172"/>
      <c r="AM40" s="172"/>
      <c r="AN40" s="173"/>
      <c r="AP40" s="97" t="s">
        <v>161</v>
      </c>
      <c r="AT40" s="117">
        <f>IF(Q40="","",DATEDIF(Q40,Q41+1,"Y"))</f>
        <v>1</v>
      </c>
      <c r="AU40" s="117">
        <f>IF(Q40="","",DATEDIF(Q40,Q41+1,"YＭ"))</f>
        <v>0</v>
      </c>
      <c r="AV40" s="117">
        <f>IF(Q40="","",DATEDIF(Q40,Q41+1,"MD"))</f>
        <v>0</v>
      </c>
      <c r="BE40" s="15" t="s">
        <v>31</v>
      </c>
      <c r="BF40" s="15" t="s">
        <v>170</v>
      </c>
      <c r="BG40" s="12" t="str">
        <v>鳥取県庁</v>
      </c>
    </row>
    <row r="41" spans="1:61" ht="24.95" customHeight="1" x14ac:dyDescent="0.4">
      <c r="A41" s="179"/>
      <c r="B41" s="119"/>
      <c r="C41" s="119"/>
      <c r="D41" s="163"/>
      <c r="E41" s="164"/>
      <c r="F41" s="122"/>
      <c r="G41" s="168"/>
      <c r="H41" s="169"/>
      <c r="I41" s="169"/>
      <c r="J41" s="169"/>
      <c r="K41" s="169"/>
      <c r="L41" s="169"/>
      <c r="M41" s="169"/>
      <c r="N41" s="169"/>
      <c r="O41" s="169"/>
      <c r="P41" s="170"/>
      <c r="Q41" s="44">
        <v>42825</v>
      </c>
      <c r="R41" s="130"/>
      <c r="S41" s="150"/>
      <c r="T41" s="152"/>
      <c r="U41" s="11"/>
      <c r="V41" s="11"/>
      <c r="W41" s="171"/>
      <c r="X41" s="172"/>
      <c r="Y41" s="172"/>
      <c r="Z41" s="172"/>
      <c r="AA41" s="172"/>
      <c r="AB41" s="172"/>
      <c r="AC41" s="172"/>
      <c r="AD41" s="172"/>
      <c r="AE41" s="172"/>
      <c r="AF41" s="172"/>
      <c r="AG41" s="172"/>
      <c r="AH41" s="172"/>
      <c r="AI41" s="172"/>
      <c r="AJ41" s="172"/>
      <c r="AK41" s="172"/>
      <c r="AL41" s="172"/>
      <c r="AM41" s="172"/>
      <c r="AN41" s="173"/>
      <c r="AP41" s="97" t="s">
        <v>171</v>
      </c>
      <c r="AT41" s="117"/>
      <c r="AU41" s="117"/>
      <c r="AV41" s="117" t="e">
        <f>SUM(#REF!)</f>
        <v>#REF!</v>
      </c>
      <c r="BE41" s="15" t="s">
        <v>31</v>
      </c>
      <c r="BF41" s="15" t="s">
        <v>172</v>
      </c>
      <c r="BG41" s="12" t="str">
        <v>島根県庁</v>
      </c>
    </row>
    <row r="42" spans="1:61" ht="24.95" customHeight="1" x14ac:dyDescent="0.4">
      <c r="A42" s="179"/>
      <c r="B42" s="119" t="s">
        <v>138</v>
      </c>
      <c r="C42" s="119"/>
      <c r="D42" s="161" t="s">
        <v>168</v>
      </c>
      <c r="E42" s="162"/>
      <c r="F42" s="121" t="s">
        <v>91</v>
      </c>
      <c r="G42" s="165" t="s">
        <v>169</v>
      </c>
      <c r="H42" s="166"/>
      <c r="I42" s="166"/>
      <c r="J42" s="166"/>
      <c r="K42" s="166"/>
      <c r="L42" s="166"/>
      <c r="M42" s="166"/>
      <c r="N42" s="166"/>
      <c r="O42" s="166"/>
      <c r="P42" s="167"/>
      <c r="Q42" s="39">
        <v>42826</v>
      </c>
      <c r="R42" s="129">
        <f>AT42</f>
        <v>1</v>
      </c>
      <c r="S42" s="149">
        <f>AU42</f>
        <v>6</v>
      </c>
      <c r="T42" s="151">
        <f>AV42</f>
        <v>0</v>
      </c>
      <c r="U42" s="11"/>
      <c r="V42" s="11"/>
      <c r="W42" s="171"/>
      <c r="X42" s="172"/>
      <c r="Y42" s="172"/>
      <c r="Z42" s="172"/>
      <c r="AA42" s="172"/>
      <c r="AB42" s="172"/>
      <c r="AC42" s="172"/>
      <c r="AD42" s="172"/>
      <c r="AE42" s="172"/>
      <c r="AF42" s="172"/>
      <c r="AG42" s="172"/>
      <c r="AH42" s="172"/>
      <c r="AI42" s="172"/>
      <c r="AJ42" s="172"/>
      <c r="AK42" s="172"/>
      <c r="AL42" s="172"/>
      <c r="AM42" s="172"/>
      <c r="AN42" s="173"/>
      <c r="AP42" s="97" t="s">
        <v>173</v>
      </c>
      <c r="AT42" s="117">
        <f>IF(Q42="","",DATEDIF(Q42,Q43+1,"Y"))</f>
        <v>1</v>
      </c>
      <c r="AU42" s="117">
        <f>IF(Q42="","",DATEDIF(Q42,Q43+1,"YＭ"))</f>
        <v>6</v>
      </c>
      <c r="AV42" s="117">
        <f>IF(Q42="","",DATEDIF(Q42,Q43+1,"MD"))</f>
        <v>0</v>
      </c>
      <c r="BE42" s="15" t="s">
        <v>31</v>
      </c>
      <c r="BF42" s="15" t="s">
        <v>78</v>
      </c>
      <c r="BG42" s="12" t="str">
        <v>岡山県庁</v>
      </c>
    </row>
    <row r="43" spans="1:61" ht="24.95" customHeight="1" x14ac:dyDescent="0.4">
      <c r="A43" s="179"/>
      <c r="B43" s="119"/>
      <c r="C43" s="119"/>
      <c r="D43" s="163"/>
      <c r="E43" s="164"/>
      <c r="F43" s="122"/>
      <c r="G43" s="168"/>
      <c r="H43" s="169"/>
      <c r="I43" s="169"/>
      <c r="J43" s="169"/>
      <c r="K43" s="169"/>
      <c r="L43" s="169"/>
      <c r="M43" s="169"/>
      <c r="N43" s="169"/>
      <c r="O43" s="169"/>
      <c r="P43" s="170"/>
      <c r="Q43" s="44">
        <v>43373</v>
      </c>
      <c r="R43" s="130"/>
      <c r="S43" s="150"/>
      <c r="T43" s="152"/>
      <c r="U43" s="11"/>
      <c r="V43" s="11"/>
      <c r="W43" s="171"/>
      <c r="X43" s="172"/>
      <c r="Y43" s="172"/>
      <c r="Z43" s="172"/>
      <c r="AA43" s="172"/>
      <c r="AB43" s="172"/>
      <c r="AC43" s="172"/>
      <c r="AD43" s="172"/>
      <c r="AE43" s="172"/>
      <c r="AF43" s="172"/>
      <c r="AG43" s="172"/>
      <c r="AH43" s="172"/>
      <c r="AI43" s="172"/>
      <c r="AJ43" s="172"/>
      <c r="AK43" s="172"/>
      <c r="AL43" s="172"/>
      <c r="AM43" s="172"/>
      <c r="AN43" s="173"/>
      <c r="AP43" s="102" t="s">
        <v>174</v>
      </c>
      <c r="AT43" s="117"/>
      <c r="AU43" s="117"/>
      <c r="AV43" s="117" t="e">
        <f>SUM(#REF!)</f>
        <v>#REF!</v>
      </c>
      <c r="BE43" s="15" t="s">
        <v>31</v>
      </c>
      <c r="BF43" s="15" t="s">
        <v>175</v>
      </c>
      <c r="BG43" s="12" t="str">
        <v>広島県庁</v>
      </c>
    </row>
    <row r="44" spans="1:61" ht="24.95" customHeight="1" x14ac:dyDescent="0.4">
      <c r="A44" s="179"/>
      <c r="B44" s="119" t="s">
        <v>143</v>
      </c>
      <c r="C44" s="119"/>
      <c r="D44" s="161"/>
      <c r="E44" s="162"/>
      <c r="F44" s="121"/>
      <c r="G44" s="165"/>
      <c r="H44" s="166"/>
      <c r="I44" s="166"/>
      <c r="J44" s="166"/>
      <c r="K44" s="166"/>
      <c r="L44" s="166"/>
      <c r="M44" s="166"/>
      <c r="N44" s="166"/>
      <c r="O44" s="166"/>
      <c r="P44" s="167"/>
      <c r="Q44" s="39"/>
      <c r="R44" s="129" t="str">
        <f>AT44</f>
        <v/>
      </c>
      <c r="S44" s="198" t="str">
        <f>AU44</f>
        <v/>
      </c>
      <c r="T44" s="200" t="str">
        <f>AV44</f>
        <v/>
      </c>
      <c r="U44" s="11"/>
      <c r="V44" s="11"/>
      <c r="W44" s="171"/>
      <c r="X44" s="172"/>
      <c r="Y44" s="172"/>
      <c r="Z44" s="172"/>
      <c r="AA44" s="172"/>
      <c r="AB44" s="172"/>
      <c r="AC44" s="172"/>
      <c r="AD44" s="172"/>
      <c r="AE44" s="172"/>
      <c r="AF44" s="172"/>
      <c r="AG44" s="172"/>
      <c r="AH44" s="172"/>
      <c r="AI44" s="172"/>
      <c r="AJ44" s="172"/>
      <c r="AK44" s="172"/>
      <c r="AL44" s="172"/>
      <c r="AM44" s="172"/>
      <c r="AN44" s="173"/>
      <c r="AP44" s="16" t="s">
        <v>176</v>
      </c>
      <c r="AT44" s="117" t="str">
        <f>IF(Q44="","",DATEDIF(Q44,Q45+1,"Y"))</f>
        <v/>
      </c>
      <c r="AU44" s="117" t="str">
        <f>IF(Q44="","",DATEDIF(Q44,Q45+1,"YＭ"))</f>
        <v/>
      </c>
      <c r="AV44" s="117" t="str">
        <f>IF(Q44="","",DATEDIF(Q44,Q45+1,"MD"))</f>
        <v/>
      </c>
      <c r="BE44" s="15" t="s">
        <v>31</v>
      </c>
      <c r="BF44" s="15" t="s">
        <v>177</v>
      </c>
      <c r="BG44" s="12" t="str">
        <v>山口県庁</v>
      </c>
    </row>
    <row r="45" spans="1:61" ht="24.95" customHeight="1" x14ac:dyDescent="0.4">
      <c r="A45" s="179"/>
      <c r="B45" s="119"/>
      <c r="C45" s="119"/>
      <c r="D45" s="163"/>
      <c r="E45" s="164"/>
      <c r="F45" s="122"/>
      <c r="G45" s="168"/>
      <c r="H45" s="169"/>
      <c r="I45" s="169"/>
      <c r="J45" s="169"/>
      <c r="K45" s="169"/>
      <c r="L45" s="169"/>
      <c r="M45" s="169"/>
      <c r="N45" s="169"/>
      <c r="O45" s="169"/>
      <c r="P45" s="170"/>
      <c r="Q45" s="44"/>
      <c r="R45" s="130"/>
      <c r="S45" s="199"/>
      <c r="T45" s="201"/>
      <c r="U45" s="11"/>
      <c r="V45" s="11"/>
      <c r="W45" s="171"/>
      <c r="X45" s="172"/>
      <c r="Y45" s="172"/>
      <c r="Z45" s="172"/>
      <c r="AA45" s="172"/>
      <c r="AB45" s="172"/>
      <c r="AC45" s="172"/>
      <c r="AD45" s="172"/>
      <c r="AE45" s="172"/>
      <c r="AF45" s="172"/>
      <c r="AG45" s="172"/>
      <c r="AH45" s="172"/>
      <c r="AI45" s="172"/>
      <c r="AJ45" s="172"/>
      <c r="AK45" s="172"/>
      <c r="AL45" s="172"/>
      <c r="AM45" s="172"/>
      <c r="AN45" s="173"/>
      <c r="AP45" s="97" t="s">
        <v>178</v>
      </c>
      <c r="AT45" s="117"/>
      <c r="AU45" s="117"/>
      <c r="AV45" s="117" t="e">
        <f>SUM(#REF!)</f>
        <v>#REF!</v>
      </c>
      <c r="BE45" s="15" t="s">
        <v>31</v>
      </c>
      <c r="BF45" s="15" t="s">
        <v>179</v>
      </c>
      <c r="BG45" s="12" t="str">
        <v>徳島県庁</v>
      </c>
    </row>
    <row r="46" spans="1:61" ht="24.75" customHeight="1" x14ac:dyDescent="0.4">
      <c r="A46" s="11"/>
      <c r="B46" s="119" t="s">
        <v>149</v>
      </c>
      <c r="C46" s="119"/>
      <c r="D46" s="120"/>
      <c r="E46" s="120"/>
      <c r="F46" s="121"/>
      <c r="G46" s="123"/>
      <c r="H46" s="124"/>
      <c r="I46" s="124"/>
      <c r="J46" s="124"/>
      <c r="K46" s="124"/>
      <c r="L46" s="124"/>
      <c r="M46" s="124"/>
      <c r="N46" s="124"/>
      <c r="O46" s="124"/>
      <c r="P46" s="125"/>
      <c r="Q46" s="39"/>
      <c r="R46" s="129" t="str">
        <f>AT46</f>
        <v/>
      </c>
      <c r="S46" s="149" t="str">
        <f>AU46</f>
        <v/>
      </c>
      <c r="T46" s="151" t="str">
        <f>AV46</f>
        <v/>
      </c>
      <c r="U46" s="11"/>
      <c r="V46" s="11"/>
      <c r="W46" s="171"/>
      <c r="X46" s="172"/>
      <c r="Y46" s="172"/>
      <c r="Z46" s="172"/>
      <c r="AA46" s="172"/>
      <c r="AB46" s="172"/>
      <c r="AC46" s="172"/>
      <c r="AD46" s="172"/>
      <c r="AE46" s="172"/>
      <c r="AF46" s="172"/>
      <c r="AG46" s="172"/>
      <c r="AH46" s="172"/>
      <c r="AI46" s="172"/>
      <c r="AJ46" s="172"/>
      <c r="AK46" s="172"/>
      <c r="AL46" s="172"/>
      <c r="AM46" s="172"/>
      <c r="AN46" s="173"/>
      <c r="AT46" s="117" t="str">
        <f>IF(Q46="","",DATEDIF(Q46,Q47+1,"Y"))</f>
        <v/>
      </c>
      <c r="AU46" s="117" t="str">
        <f>IF(Q46="","",DATEDIF(Q46,Q47+1,"YＭ"))</f>
        <v/>
      </c>
      <c r="AV46" s="117" t="str">
        <f>IF(Q46="","",DATEDIF(Q46,Q47+1,"MD"))</f>
        <v/>
      </c>
      <c r="BE46" s="15" t="s">
        <v>31</v>
      </c>
      <c r="BF46" s="15" t="s">
        <v>180</v>
      </c>
      <c r="BG46" s="12" t="str">
        <v>香川県庁</v>
      </c>
    </row>
    <row r="47" spans="1:61" ht="24.95" customHeight="1" x14ac:dyDescent="0.4">
      <c r="A47" s="11"/>
      <c r="B47" s="119"/>
      <c r="C47" s="119"/>
      <c r="D47" s="120"/>
      <c r="E47" s="120"/>
      <c r="F47" s="122"/>
      <c r="G47" s="126"/>
      <c r="H47" s="127"/>
      <c r="I47" s="127"/>
      <c r="J47" s="127"/>
      <c r="K47" s="127"/>
      <c r="L47" s="127"/>
      <c r="M47" s="127"/>
      <c r="N47" s="127"/>
      <c r="O47" s="127"/>
      <c r="P47" s="128"/>
      <c r="Q47" s="44"/>
      <c r="R47" s="130"/>
      <c r="S47" s="150"/>
      <c r="T47" s="152"/>
      <c r="U47" s="11"/>
      <c r="V47" s="11"/>
      <c r="W47" s="171"/>
      <c r="X47" s="172"/>
      <c r="Y47" s="172"/>
      <c r="Z47" s="172"/>
      <c r="AA47" s="172"/>
      <c r="AB47" s="172"/>
      <c r="AC47" s="172"/>
      <c r="AD47" s="172"/>
      <c r="AE47" s="172"/>
      <c r="AF47" s="172"/>
      <c r="AG47" s="172"/>
      <c r="AH47" s="172"/>
      <c r="AI47" s="172"/>
      <c r="AJ47" s="172"/>
      <c r="AK47" s="172"/>
      <c r="AL47" s="172"/>
      <c r="AM47" s="172"/>
      <c r="AN47" s="173"/>
      <c r="AP47" s="118"/>
      <c r="AQ47" s="118"/>
      <c r="AT47" s="117"/>
      <c r="AU47" s="117"/>
      <c r="AV47" s="117" t="e">
        <f>SUM(#REF!)</f>
        <v>#REF!</v>
      </c>
      <c r="BE47" s="15" t="s">
        <v>31</v>
      </c>
      <c r="BF47" s="15" t="s">
        <v>181</v>
      </c>
      <c r="BG47" s="12" t="str">
        <v>愛媛県庁</v>
      </c>
    </row>
    <row r="48" spans="1:61" ht="24.75" customHeight="1" x14ac:dyDescent="0.4">
      <c r="A48" s="11"/>
      <c r="B48" s="119" t="s">
        <v>154</v>
      </c>
      <c r="C48" s="119"/>
      <c r="D48" s="120"/>
      <c r="E48" s="120"/>
      <c r="F48" s="121"/>
      <c r="G48" s="123"/>
      <c r="H48" s="124"/>
      <c r="I48" s="124"/>
      <c r="J48" s="124"/>
      <c r="K48" s="124"/>
      <c r="L48" s="124"/>
      <c r="M48" s="124"/>
      <c r="N48" s="124"/>
      <c r="O48" s="124"/>
      <c r="P48" s="125"/>
      <c r="Q48" s="39"/>
      <c r="R48" s="129" t="str">
        <f>AT48</f>
        <v/>
      </c>
      <c r="S48" s="149" t="str">
        <f>AU48</f>
        <v/>
      </c>
      <c r="T48" s="151" t="str">
        <f>AV48</f>
        <v/>
      </c>
      <c r="U48" s="11"/>
      <c r="V48" s="11"/>
      <c r="W48" s="171"/>
      <c r="X48" s="172"/>
      <c r="Y48" s="172"/>
      <c r="Z48" s="172"/>
      <c r="AA48" s="172"/>
      <c r="AB48" s="172"/>
      <c r="AC48" s="172"/>
      <c r="AD48" s="172"/>
      <c r="AE48" s="172"/>
      <c r="AF48" s="172"/>
      <c r="AG48" s="172"/>
      <c r="AH48" s="172"/>
      <c r="AI48" s="172"/>
      <c r="AJ48" s="172"/>
      <c r="AK48" s="172"/>
      <c r="AL48" s="172"/>
      <c r="AM48" s="172"/>
      <c r="AN48" s="173"/>
      <c r="AT48" s="117" t="str">
        <f>IF(Q48="","",DATEDIF(Q48,Q49+1,"Y"))</f>
        <v/>
      </c>
      <c r="AU48" s="117" t="str">
        <f>IF(Q48="","",DATEDIF(Q48,Q49+1,"YＭ"))</f>
        <v/>
      </c>
      <c r="AV48" s="117" t="str">
        <f>IF(Q48="","",DATEDIF(Q48,Q49+1,"MD"))</f>
        <v/>
      </c>
      <c r="BE48" s="15" t="s">
        <v>31</v>
      </c>
      <c r="BF48" s="15" t="s">
        <v>182</v>
      </c>
      <c r="BG48" s="12" t="str">
        <v>高知県庁</v>
      </c>
    </row>
    <row r="49" spans="1:59" ht="24.95" customHeight="1" x14ac:dyDescent="0.4">
      <c r="A49" s="11"/>
      <c r="B49" s="119"/>
      <c r="C49" s="119"/>
      <c r="D49" s="120"/>
      <c r="E49" s="120"/>
      <c r="F49" s="122"/>
      <c r="G49" s="126"/>
      <c r="H49" s="127"/>
      <c r="I49" s="127"/>
      <c r="J49" s="127"/>
      <c r="K49" s="127"/>
      <c r="L49" s="127"/>
      <c r="M49" s="127"/>
      <c r="N49" s="127"/>
      <c r="O49" s="127"/>
      <c r="P49" s="128"/>
      <c r="Q49" s="44"/>
      <c r="R49" s="130"/>
      <c r="S49" s="150"/>
      <c r="T49" s="152"/>
      <c r="U49" s="11"/>
      <c r="V49" s="11"/>
      <c r="W49" s="174"/>
      <c r="X49" s="175"/>
      <c r="Y49" s="175"/>
      <c r="Z49" s="175"/>
      <c r="AA49" s="175"/>
      <c r="AB49" s="175"/>
      <c r="AC49" s="175"/>
      <c r="AD49" s="175"/>
      <c r="AE49" s="175"/>
      <c r="AF49" s="175"/>
      <c r="AG49" s="175"/>
      <c r="AH49" s="175"/>
      <c r="AI49" s="175"/>
      <c r="AJ49" s="175"/>
      <c r="AK49" s="175"/>
      <c r="AL49" s="175"/>
      <c r="AM49" s="175"/>
      <c r="AN49" s="176"/>
      <c r="AP49" s="118"/>
      <c r="AQ49" s="118"/>
      <c r="AT49" s="117"/>
      <c r="AU49" s="117"/>
      <c r="AV49" s="117" t="e">
        <f>SUM(#REF!)</f>
        <v>#REF!</v>
      </c>
      <c r="BE49" s="15" t="s">
        <v>31</v>
      </c>
      <c r="BF49" s="15" t="s">
        <v>183</v>
      </c>
      <c r="BG49" s="12" t="str">
        <v>福岡県庁</v>
      </c>
    </row>
    <row r="50" spans="1:59" ht="24.75" customHeight="1" x14ac:dyDescent="0.4">
      <c r="A50" s="11"/>
      <c r="B50" s="119" t="s">
        <v>158</v>
      </c>
      <c r="C50" s="119"/>
      <c r="D50" s="120"/>
      <c r="E50" s="120"/>
      <c r="F50" s="121"/>
      <c r="G50" s="123"/>
      <c r="H50" s="124"/>
      <c r="I50" s="124"/>
      <c r="J50" s="124"/>
      <c r="K50" s="124"/>
      <c r="L50" s="124"/>
      <c r="M50" s="124"/>
      <c r="N50" s="124"/>
      <c r="O50" s="124"/>
      <c r="P50" s="125"/>
      <c r="Q50" s="39"/>
      <c r="R50" s="129" t="str">
        <f>AT50</f>
        <v/>
      </c>
      <c r="S50" s="149" t="str">
        <f>AU50</f>
        <v/>
      </c>
      <c r="T50" s="151" t="str">
        <f>AV50</f>
        <v/>
      </c>
      <c r="U50" s="11"/>
      <c r="V50" s="11"/>
      <c r="W50" s="103"/>
      <c r="X50" s="103"/>
      <c r="Y50" s="103"/>
      <c r="Z50" s="103"/>
      <c r="AA50" s="103"/>
      <c r="AB50" s="103"/>
      <c r="AC50" s="103"/>
      <c r="AD50" s="103"/>
      <c r="AE50" s="103"/>
      <c r="AF50" s="103"/>
      <c r="AG50" s="103"/>
      <c r="AH50" s="103"/>
      <c r="AI50" s="103"/>
      <c r="AJ50" s="103"/>
      <c r="AK50" s="103"/>
      <c r="AL50" s="153" t="s">
        <v>184</v>
      </c>
      <c r="AM50" s="154"/>
      <c r="AN50" s="155"/>
      <c r="AP50" s="104"/>
      <c r="AT50" s="117" t="str">
        <f>IF(Q50="","",DATEDIF(Q50,Q51+1,"Y"))</f>
        <v/>
      </c>
      <c r="AU50" s="117" t="str">
        <f>IF(Q50="","",DATEDIF(Q50,Q51+1,"YＭ"))</f>
        <v/>
      </c>
      <c r="AV50" s="117" t="str">
        <f>IF(Q50="","",DATEDIF(Q50,Q51+1,"MD"))</f>
        <v/>
      </c>
      <c r="BE50" s="15" t="s">
        <v>185</v>
      </c>
      <c r="BF50" s="15" t="s">
        <v>186</v>
      </c>
      <c r="BG50" s="12" t="str">
        <v>佐賀県庁</v>
      </c>
    </row>
    <row r="51" spans="1:59" ht="24.95" customHeight="1" x14ac:dyDescent="0.4">
      <c r="A51" s="11"/>
      <c r="B51" s="119"/>
      <c r="C51" s="119"/>
      <c r="D51" s="120"/>
      <c r="E51" s="120"/>
      <c r="F51" s="122"/>
      <c r="G51" s="126"/>
      <c r="H51" s="127"/>
      <c r="I51" s="127"/>
      <c r="J51" s="127"/>
      <c r="K51" s="127"/>
      <c r="L51" s="127"/>
      <c r="M51" s="127"/>
      <c r="N51" s="127"/>
      <c r="O51" s="127"/>
      <c r="P51" s="128"/>
      <c r="Q51" s="44"/>
      <c r="R51" s="130"/>
      <c r="S51" s="150"/>
      <c r="T51" s="152"/>
      <c r="U51" s="11"/>
      <c r="V51" s="11"/>
      <c r="W51" s="103"/>
      <c r="X51" s="103"/>
      <c r="Y51" s="103"/>
      <c r="Z51" s="103"/>
      <c r="AA51" s="103"/>
      <c r="AB51" s="103"/>
      <c r="AC51" s="103"/>
      <c r="AD51" s="103"/>
      <c r="AE51" s="103"/>
      <c r="AF51" s="103"/>
      <c r="AG51" s="103"/>
      <c r="AH51" s="103"/>
      <c r="AI51" s="103"/>
      <c r="AJ51" s="103"/>
      <c r="AK51" s="103"/>
      <c r="AL51" s="156"/>
      <c r="AM51" s="157"/>
      <c r="AN51" s="158"/>
      <c r="AP51" s="159" t="s">
        <v>187</v>
      </c>
      <c r="AQ51" s="160"/>
      <c r="AT51" s="117"/>
      <c r="AU51" s="117"/>
      <c r="AV51" s="117" t="e">
        <f>SUM(#REF!)</f>
        <v>#REF!</v>
      </c>
      <c r="BE51" s="15" t="s">
        <v>185</v>
      </c>
      <c r="BF51" s="15" t="s">
        <v>188</v>
      </c>
      <c r="BG51" s="12" t="str">
        <v>長崎県庁</v>
      </c>
    </row>
    <row r="52" spans="1:59" ht="18" customHeight="1" x14ac:dyDescent="0.4">
      <c r="A52" s="11"/>
      <c r="B52" s="131" t="s">
        <v>107</v>
      </c>
      <c r="C52" s="132"/>
      <c r="D52" s="133"/>
      <c r="E52" s="137" t="s">
        <v>189</v>
      </c>
      <c r="F52" s="138"/>
      <c r="G52" s="138"/>
      <c r="H52" s="138"/>
      <c r="I52" s="138"/>
      <c r="J52" s="138"/>
      <c r="K52" s="138"/>
      <c r="L52" s="138"/>
      <c r="M52" s="138"/>
      <c r="N52" s="138"/>
      <c r="O52" s="138"/>
      <c r="P52" s="138"/>
      <c r="Q52" s="138"/>
      <c r="R52" s="138"/>
      <c r="S52" s="138"/>
      <c r="T52" s="139"/>
      <c r="U52" s="11"/>
      <c r="V52" s="11"/>
      <c r="W52" s="103"/>
      <c r="X52" s="103"/>
      <c r="Y52" s="103"/>
      <c r="Z52" s="103"/>
      <c r="AA52" s="103"/>
      <c r="AB52" s="103"/>
      <c r="AC52" s="103"/>
      <c r="AD52" s="103"/>
      <c r="AE52" s="103"/>
      <c r="AF52" s="103"/>
      <c r="AG52" s="103"/>
      <c r="AH52" s="103"/>
      <c r="AI52" s="103"/>
      <c r="AJ52" s="103"/>
      <c r="AK52" s="103"/>
      <c r="AL52" s="143">
        <f>LEN(W34)</f>
        <v>0</v>
      </c>
      <c r="AM52" s="144"/>
      <c r="AN52" s="145"/>
      <c r="AP52" s="105" t="s">
        <v>86</v>
      </c>
      <c r="AQ52" s="105">
        <v>1</v>
      </c>
      <c r="BE52" s="15" t="s">
        <v>185</v>
      </c>
      <c r="BF52" s="15" t="s">
        <v>190</v>
      </c>
      <c r="BG52" s="12" t="str">
        <v>熊本県庁</v>
      </c>
    </row>
    <row r="53" spans="1:59" ht="18" customHeight="1" x14ac:dyDescent="0.4">
      <c r="A53" s="11"/>
      <c r="B53" s="134"/>
      <c r="C53" s="135"/>
      <c r="D53" s="136"/>
      <c r="E53" s="140"/>
      <c r="F53" s="141"/>
      <c r="G53" s="141"/>
      <c r="H53" s="141"/>
      <c r="I53" s="141"/>
      <c r="J53" s="141"/>
      <c r="K53" s="141"/>
      <c r="L53" s="141"/>
      <c r="M53" s="141"/>
      <c r="N53" s="141"/>
      <c r="O53" s="141"/>
      <c r="P53" s="141"/>
      <c r="Q53" s="141"/>
      <c r="R53" s="141"/>
      <c r="S53" s="141"/>
      <c r="T53" s="142"/>
      <c r="U53" s="11"/>
      <c r="V53" s="11"/>
      <c r="W53" s="103"/>
      <c r="X53" s="103"/>
      <c r="Y53" s="103"/>
      <c r="Z53" s="103"/>
      <c r="AA53" s="103"/>
      <c r="AB53" s="103"/>
      <c r="AC53" s="103"/>
      <c r="AD53" s="103"/>
      <c r="AE53" s="103"/>
      <c r="AF53" s="103"/>
      <c r="AG53" s="103"/>
      <c r="AH53" s="103"/>
      <c r="AI53" s="103"/>
      <c r="AJ53" s="103"/>
      <c r="AK53" s="103"/>
      <c r="AL53" s="146"/>
      <c r="AM53" s="147"/>
      <c r="AN53" s="148"/>
      <c r="AO53" s="106"/>
      <c r="AP53" s="107" t="s">
        <v>93</v>
      </c>
      <c r="AQ53" s="105">
        <v>0</v>
      </c>
      <c r="BE53" s="15" t="s">
        <v>185</v>
      </c>
      <c r="BF53" s="15" t="s">
        <v>191</v>
      </c>
      <c r="BG53" s="12" t="str">
        <v>大分県庁</v>
      </c>
    </row>
    <row r="54" spans="1:59" ht="9" customHeight="1" x14ac:dyDescent="0.4">
      <c r="A54" s="11"/>
      <c r="B54" s="98"/>
      <c r="C54" s="98"/>
      <c r="D54" s="98"/>
      <c r="E54" s="99"/>
      <c r="F54" s="99"/>
      <c r="G54" s="99"/>
      <c r="H54" s="99"/>
      <c r="I54" s="99"/>
      <c r="J54" s="99"/>
      <c r="K54" s="99"/>
      <c r="L54" s="99"/>
      <c r="M54" s="99"/>
      <c r="N54" s="99"/>
      <c r="O54" s="99"/>
      <c r="P54" s="100"/>
      <c r="Q54" s="100"/>
      <c r="R54" s="108"/>
      <c r="S54" s="109"/>
      <c r="T54" s="110"/>
      <c r="U54" s="11"/>
      <c r="V54" s="11"/>
      <c r="W54" s="103"/>
      <c r="X54" s="103"/>
      <c r="Y54" s="103"/>
      <c r="Z54" s="103"/>
      <c r="AA54" s="103"/>
      <c r="AB54" s="103"/>
      <c r="AC54" s="103"/>
      <c r="AD54" s="103"/>
      <c r="AE54" s="103"/>
      <c r="AF54" s="103"/>
      <c r="AG54" s="103"/>
      <c r="AH54" s="103"/>
      <c r="AI54" s="103"/>
      <c r="AJ54" s="103"/>
      <c r="AK54" s="103"/>
      <c r="AL54" s="111"/>
      <c r="AM54" s="112"/>
      <c r="AN54" s="111"/>
      <c r="BE54" s="15" t="s">
        <v>185</v>
      </c>
      <c r="BF54" s="15" t="s">
        <v>192</v>
      </c>
      <c r="BG54" s="12" t="str">
        <v>宮崎県庁</v>
      </c>
    </row>
    <row r="55" spans="1:59" ht="9" customHeight="1" x14ac:dyDescent="0.4">
      <c r="A55" s="11"/>
      <c r="B55" s="98"/>
      <c r="C55" s="98"/>
      <c r="D55" s="98"/>
      <c r="E55" s="99"/>
      <c r="F55" s="99"/>
      <c r="G55" s="99"/>
      <c r="H55" s="99"/>
      <c r="I55" s="99"/>
      <c r="J55" s="99"/>
      <c r="K55" s="99"/>
      <c r="L55" s="99"/>
      <c r="M55" s="99"/>
      <c r="N55" s="99"/>
      <c r="O55" s="99"/>
      <c r="P55" s="100"/>
      <c r="Q55" s="100"/>
      <c r="R55" s="108"/>
      <c r="S55" s="109"/>
      <c r="T55" s="110"/>
      <c r="U55" s="11"/>
      <c r="V55" s="11"/>
      <c r="W55" s="103"/>
      <c r="X55" s="103"/>
      <c r="Y55" s="103"/>
      <c r="Z55" s="103"/>
      <c r="AA55" s="103"/>
      <c r="AB55" s="103"/>
      <c r="AC55" s="103"/>
      <c r="AD55" s="103"/>
      <c r="AE55" s="103"/>
      <c r="AF55" s="103"/>
      <c r="AG55" s="103"/>
      <c r="AH55" s="103"/>
      <c r="AI55" s="103"/>
      <c r="AJ55" s="103"/>
      <c r="AK55" s="103"/>
      <c r="AL55" s="112"/>
      <c r="AM55" s="112"/>
      <c r="AN55" s="112"/>
      <c r="BE55" s="15" t="s">
        <v>185</v>
      </c>
      <c r="BF55" s="15" t="s">
        <v>193</v>
      </c>
      <c r="BG55" s="12" t="str">
        <v>鹿児島県庁</v>
      </c>
    </row>
    <row r="56" spans="1:59" x14ac:dyDescent="0.4">
      <c r="D56" s="113"/>
      <c r="BE56" s="15" t="s">
        <v>185</v>
      </c>
      <c r="BF56" s="15" t="s">
        <v>194</v>
      </c>
      <c r="BG56" s="12" t="str">
        <v>沖縄県庁</v>
      </c>
    </row>
    <row r="57" spans="1:59" x14ac:dyDescent="0.4">
      <c r="D57" s="113"/>
      <c r="BE57" s="15" t="s">
        <v>185</v>
      </c>
      <c r="BF57" s="15" t="s">
        <v>195</v>
      </c>
    </row>
    <row r="58" spans="1:59" x14ac:dyDescent="0.4">
      <c r="BE58" s="15" t="s">
        <v>185</v>
      </c>
      <c r="BF58" s="15" t="s">
        <v>196</v>
      </c>
    </row>
    <row r="59" spans="1:59" x14ac:dyDescent="0.4">
      <c r="BE59" s="15" t="s">
        <v>185</v>
      </c>
      <c r="BF59" s="15" t="s">
        <v>197</v>
      </c>
    </row>
    <row r="60" spans="1:59" x14ac:dyDescent="0.4">
      <c r="AS60" s="113"/>
      <c r="AT60" s="51"/>
      <c r="BE60" s="15" t="s">
        <v>185</v>
      </c>
      <c r="BF60" s="15" t="s">
        <v>198</v>
      </c>
    </row>
    <row r="61" spans="1:59" x14ac:dyDescent="0.4">
      <c r="AS61" s="113"/>
      <c r="AT61" s="51"/>
      <c r="BE61" s="15" t="s">
        <v>185</v>
      </c>
      <c r="BF61" s="15" t="s">
        <v>199</v>
      </c>
    </row>
    <row r="62" spans="1:59" x14ac:dyDescent="0.4">
      <c r="AT62" s="51"/>
      <c r="BE62" s="15" t="s">
        <v>185</v>
      </c>
      <c r="BF62" s="15" t="s">
        <v>200</v>
      </c>
    </row>
    <row r="63" spans="1:59" x14ac:dyDescent="0.4">
      <c r="AT63" s="51"/>
      <c r="BE63" s="15" t="s">
        <v>185</v>
      </c>
      <c r="BF63" s="15" t="s">
        <v>201</v>
      </c>
    </row>
    <row r="64" spans="1:59" x14ac:dyDescent="0.4">
      <c r="BE64" s="15" t="s">
        <v>185</v>
      </c>
      <c r="BF64" s="15" t="s">
        <v>202</v>
      </c>
    </row>
    <row r="65" spans="31:58" x14ac:dyDescent="0.4">
      <c r="BE65" s="15" t="s">
        <v>185</v>
      </c>
      <c r="BF65" s="15" t="s">
        <v>203</v>
      </c>
    </row>
    <row r="66" spans="31:58" x14ac:dyDescent="0.4">
      <c r="BE66" s="15" t="s">
        <v>185</v>
      </c>
      <c r="BF66" s="15" t="s">
        <v>204</v>
      </c>
    </row>
    <row r="67" spans="31:58" x14ac:dyDescent="0.4">
      <c r="BE67" s="15" t="s">
        <v>185</v>
      </c>
      <c r="BF67" s="15" t="s">
        <v>205</v>
      </c>
    </row>
    <row r="68" spans="31:58" x14ac:dyDescent="0.4">
      <c r="BE68" s="15" t="s">
        <v>185</v>
      </c>
      <c r="BF68" s="15" t="s">
        <v>98</v>
      </c>
    </row>
    <row r="69" spans="31:58" x14ac:dyDescent="0.4">
      <c r="BE69" s="15" t="s">
        <v>185</v>
      </c>
      <c r="BF69" s="15" t="s">
        <v>206</v>
      </c>
    </row>
    <row r="73" spans="31:58" ht="24" customHeight="1" x14ac:dyDescent="0.4">
      <c r="AE73" s="114"/>
      <c r="AF73" s="114"/>
      <c r="AG73" s="114"/>
      <c r="AH73" s="114"/>
      <c r="AI73" s="114"/>
      <c r="AJ73" s="114"/>
      <c r="AK73" s="114"/>
      <c r="AL73" s="114"/>
      <c r="AM73" s="114"/>
      <c r="AN73" s="114"/>
    </row>
    <row r="74" spans="31:58" ht="18.75" customHeight="1" x14ac:dyDescent="0.4">
      <c r="AE74" s="115"/>
      <c r="AF74" s="115"/>
      <c r="AG74" s="115"/>
      <c r="AH74" s="115"/>
      <c r="AI74" s="115"/>
      <c r="AJ74" s="115"/>
      <c r="AK74" s="115"/>
      <c r="AL74" s="115"/>
      <c r="AM74" s="115"/>
      <c r="AN74" s="115"/>
    </row>
  </sheetData>
  <mergeCells count="291">
    <mergeCell ref="B1:T2"/>
    <mergeCell ref="B3:D3"/>
    <mergeCell ref="E3:H3"/>
    <mergeCell ref="I3:L3"/>
    <mergeCell ref="M3:O3"/>
    <mergeCell ref="P3:Q3"/>
    <mergeCell ref="R3:T3"/>
    <mergeCell ref="AD6:AF7"/>
    <mergeCell ref="W8:AC8"/>
    <mergeCell ref="AY8:BC8"/>
    <mergeCell ref="B9:D9"/>
    <mergeCell ref="G9:O9"/>
    <mergeCell ref="R9:T9"/>
    <mergeCell ref="W9:Y9"/>
    <mergeCell ref="Z9:AA9"/>
    <mergeCell ref="AB9:AD9"/>
    <mergeCell ref="AF9:AN17"/>
    <mergeCell ref="B4:D6"/>
    <mergeCell ref="E4:H4"/>
    <mergeCell ref="I4:K4"/>
    <mergeCell ref="M4:O6"/>
    <mergeCell ref="P4:Q6"/>
    <mergeCell ref="R4:T6"/>
    <mergeCell ref="E5:H6"/>
    <mergeCell ref="I5:L6"/>
    <mergeCell ref="AY9:BC9"/>
    <mergeCell ref="AZ10:AZ11"/>
    <mergeCell ref="BA10:BA11"/>
    <mergeCell ref="Z11:AA11"/>
    <mergeCell ref="AT10:AT11"/>
    <mergeCell ref="AU10:AU11"/>
    <mergeCell ref="AV10:AV11"/>
    <mergeCell ref="AY10:AY11"/>
    <mergeCell ref="A12:A13"/>
    <mergeCell ref="B12:B13"/>
    <mergeCell ref="C12:D13"/>
    <mergeCell ref="F12:F13"/>
    <mergeCell ref="G12:O13"/>
    <mergeCell ref="P12:P13"/>
    <mergeCell ref="R12:R13"/>
    <mergeCell ref="AR10:AR11"/>
    <mergeCell ref="AS10:AS11"/>
    <mergeCell ref="W10:Y11"/>
    <mergeCell ref="Z10:AA10"/>
    <mergeCell ref="AB10:AB11"/>
    <mergeCell ref="AC10:AC11"/>
    <mergeCell ref="AD10:AD11"/>
    <mergeCell ref="AQ10:AQ11"/>
    <mergeCell ref="A10:A11"/>
    <mergeCell ref="B10:B11"/>
    <mergeCell ref="C10:D11"/>
    <mergeCell ref="F10:F11"/>
    <mergeCell ref="G10:O11"/>
    <mergeCell ref="P10:P11"/>
    <mergeCell ref="R10:R11"/>
    <mergeCell ref="S10:S11"/>
    <mergeCell ref="T10:T11"/>
    <mergeCell ref="AZ12:AZ13"/>
    <mergeCell ref="BA12:BA13"/>
    <mergeCell ref="Z13:AA13"/>
    <mergeCell ref="A14:A15"/>
    <mergeCell ref="B14:B15"/>
    <mergeCell ref="C14:D15"/>
    <mergeCell ref="F14:F15"/>
    <mergeCell ref="G14:O15"/>
    <mergeCell ref="AD12:AD13"/>
    <mergeCell ref="AQ12:AQ13"/>
    <mergeCell ref="AR12:AR13"/>
    <mergeCell ref="AS12:AS13"/>
    <mergeCell ref="AT12:AT13"/>
    <mergeCell ref="AU12:AU13"/>
    <mergeCell ref="S12:S13"/>
    <mergeCell ref="T12:T13"/>
    <mergeCell ref="W12:Y13"/>
    <mergeCell ref="Z12:AA12"/>
    <mergeCell ref="AB12:AB13"/>
    <mergeCell ref="AC12:AC13"/>
    <mergeCell ref="P14:P15"/>
    <mergeCell ref="R14:R15"/>
    <mergeCell ref="S14:S15"/>
    <mergeCell ref="T14:T15"/>
    <mergeCell ref="W14:Y15"/>
    <mergeCell ref="Z14:AA14"/>
    <mergeCell ref="Z15:AA15"/>
    <mergeCell ref="AV12:AV13"/>
    <mergeCell ref="AY12:AY13"/>
    <mergeCell ref="AT14:AT15"/>
    <mergeCell ref="AU14:AU15"/>
    <mergeCell ref="AV14:AV15"/>
    <mergeCell ref="AY14:AY15"/>
    <mergeCell ref="AQ16:AQ17"/>
    <mergeCell ref="AR16:AR17"/>
    <mergeCell ref="AS16:AS17"/>
    <mergeCell ref="AT16:AT17"/>
    <mergeCell ref="Z16:AA16"/>
    <mergeCell ref="AB16:AB17"/>
    <mergeCell ref="AZ14:AZ15"/>
    <mergeCell ref="BA14:BA15"/>
    <mergeCell ref="AB14:AB15"/>
    <mergeCell ref="AC14:AC15"/>
    <mergeCell ref="AD14:AD15"/>
    <mergeCell ref="AQ14:AQ15"/>
    <mergeCell ref="AR14:AR15"/>
    <mergeCell ref="AS14:AS15"/>
    <mergeCell ref="AZ16:AZ17"/>
    <mergeCell ref="BA16:BA17"/>
    <mergeCell ref="A18:Q19"/>
    <mergeCell ref="R18:R19"/>
    <mergeCell ref="S18:S19"/>
    <mergeCell ref="T18:T19"/>
    <mergeCell ref="W18:AA19"/>
    <mergeCell ref="AB18:AB19"/>
    <mergeCell ref="AU16:AU17"/>
    <mergeCell ref="AV16:AV17"/>
    <mergeCell ref="AY16:AY17"/>
    <mergeCell ref="R16:R17"/>
    <mergeCell ref="S16:S17"/>
    <mergeCell ref="T16:T17"/>
    <mergeCell ref="W16:Y17"/>
    <mergeCell ref="A16:A17"/>
    <mergeCell ref="B16:B17"/>
    <mergeCell ref="C16:D17"/>
    <mergeCell ref="F16:F17"/>
    <mergeCell ref="G16:O17"/>
    <mergeCell ref="P16:P17"/>
    <mergeCell ref="AW18:AX18"/>
    <mergeCell ref="AY18:AY19"/>
    <mergeCell ref="Z17:AA17"/>
    <mergeCell ref="AC16:AC17"/>
    <mergeCell ref="AD16:AD17"/>
    <mergeCell ref="AZ18:AZ19"/>
    <mergeCell ref="BA18:BA19"/>
    <mergeCell ref="AQ20:AQ21"/>
    <mergeCell ref="AR20:AR21"/>
    <mergeCell ref="AS20:AS21"/>
    <mergeCell ref="AC18:AC19"/>
    <mergeCell ref="AD18:AD19"/>
    <mergeCell ref="AR18:AR19"/>
    <mergeCell ref="AT18:AT19"/>
    <mergeCell ref="AU18:AU19"/>
    <mergeCell ref="AV18:AV19"/>
    <mergeCell ref="W21:AN21"/>
    <mergeCell ref="A22:A28"/>
    <mergeCell ref="B22:C22"/>
    <mergeCell ref="D22:E22"/>
    <mergeCell ref="G22:P22"/>
    <mergeCell ref="R22:T22"/>
    <mergeCell ref="W22:AA22"/>
    <mergeCell ref="AG22:AH22"/>
    <mergeCell ref="AI22:AN22"/>
    <mergeCell ref="B23:C24"/>
    <mergeCell ref="B27:C28"/>
    <mergeCell ref="D27:E28"/>
    <mergeCell ref="F27:F28"/>
    <mergeCell ref="G27:P28"/>
    <mergeCell ref="R27:R28"/>
    <mergeCell ref="S27:S28"/>
    <mergeCell ref="T27:T28"/>
    <mergeCell ref="W27:AN28"/>
    <mergeCell ref="AT23:AT24"/>
    <mergeCell ref="AU23:AU24"/>
    <mergeCell ref="AV23:AV24"/>
    <mergeCell ref="W24:AC24"/>
    <mergeCell ref="B25:C26"/>
    <mergeCell ref="D25:E26"/>
    <mergeCell ref="F25:F26"/>
    <mergeCell ref="G25:P26"/>
    <mergeCell ref="R25:R26"/>
    <mergeCell ref="S25:S26"/>
    <mergeCell ref="D23:E24"/>
    <mergeCell ref="F23:F24"/>
    <mergeCell ref="G23:P24"/>
    <mergeCell ref="R23:R24"/>
    <mergeCell ref="S23:S24"/>
    <mergeCell ref="T23:T24"/>
    <mergeCell ref="AT27:AT28"/>
    <mergeCell ref="AU27:AU28"/>
    <mergeCell ref="AV27:AV28"/>
    <mergeCell ref="T25:T26"/>
    <mergeCell ref="W25:AN26"/>
    <mergeCell ref="AT25:AT26"/>
    <mergeCell ref="AU25:AU26"/>
    <mergeCell ref="AV25:AV26"/>
    <mergeCell ref="T29:T30"/>
    <mergeCell ref="AT29:AT30"/>
    <mergeCell ref="AU29:AU30"/>
    <mergeCell ref="AV29:AV30"/>
    <mergeCell ref="W30:AN30"/>
    <mergeCell ref="B31:C32"/>
    <mergeCell ref="D31:E32"/>
    <mergeCell ref="F31:F32"/>
    <mergeCell ref="G31:P32"/>
    <mergeCell ref="R31:R32"/>
    <mergeCell ref="B29:C30"/>
    <mergeCell ref="D29:E30"/>
    <mergeCell ref="F29:F30"/>
    <mergeCell ref="G29:P30"/>
    <mergeCell ref="R29:R30"/>
    <mergeCell ref="S29:S30"/>
    <mergeCell ref="S31:S32"/>
    <mergeCell ref="T31:T32"/>
    <mergeCell ref="W31:AN33"/>
    <mergeCell ref="AT31:AT32"/>
    <mergeCell ref="AU31:AU32"/>
    <mergeCell ref="AV31:AV32"/>
    <mergeCell ref="T33:T34"/>
    <mergeCell ref="AT33:AT34"/>
    <mergeCell ref="AU33:AU34"/>
    <mergeCell ref="AV33:AV34"/>
    <mergeCell ref="A39:A45"/>
    <mergeCell ref="B39:C39"/>
    <mergeCell ref="D39:E39"/>
    <mergeCell ref="G39:P39"/>
    <mergeCell ref="R39:T39"/>
    <mergeCell ref="B40:C41"/>
    <mergeCell ref="B33:C34"/>
    <mergeCell ref="D33:E34"/>
    <mergeCell ref="F33:F34"/>
    <mergeCell ref="G33:P34"/>
    <mergeCell ref="R33:R34"/>
    <mergeCell ref="S33:S34"/>
    <mergeCell ref="D44:E45"/>
    <mergeCell ref="F44:F45"/>
    <mergeCell ref="G44:P45"/>
    <mergeCell ref="R44:R45"/>
    <mergeCell ref="S44:S45"/>
    <mergeCell ref="T44:T45"/>
    <mergeCell ref="AT40:AT41"/>
    <mergeCell ref="AU40:AU41"/>
    <mergeCell ref="AV40:AV41"/>
    <mergeCell ref="B42:C43"/>
    <mergeCell ref="D42:E43"/>
    <mergeCell ref="F42:F43"/>
    <mergeCell ref="G42:P43"/>
    <mergeCell ref="R42:R43"/>
    <mergeCell ref="S42:S43"/>
    <mergeCell ref="T42:T43"/>
    <mergeCell ref="D40:E41"/>
    <mergeCell ref="F40:F41"/>
    <mergeCell ref="G40:P41"/>
    <mergeCell ref="R40:R41"/>
    <mergeCell ref="S40:S41"/>
    <mergeCell ref="T40:T41"/>
    <mergeCell ref="W34:AN49"/>
    <mergeCell ref="B35:D36"/>
    <mergeCell ref="E35:T36"/>
    <mergeCell ref="R37:T38"/>
    <mergeCell ref="AT42:AT43"/>
    <mergeCell ref="AU42:AU43"/>
    <mergeCell ref="AV42:AV43"/>
    <mergeCell ref="B44:C45"/>
    <mergeCell ref="AT48:AT49"/>
    <mergeCell ref="AU48:AU49"/>
    <mergeCell ref="AT44:AT45"/>
    <mergeCell ref="AU44:AU45"/>
    <mergeCell ref="AV44:AV45"/>
    <mergeCell ref="B46:C47"/>
    <mergeCell ref="D46:E47"/>
    <mergeCell ref="F46:F47"/>
    <mergeCell ref="G46:P47"/>
    <mergeCell ref="R46:R47"/>
    <mergeCell ref="S46:S47"/>
    <mergeCell ref="T46:T47"/>
    <mergeCell ref="AT46:AT47"/>
    <mergeCell ref="AU46:AU47"/>
    <mergeCell ref="AV46:AV47"/>
    <mergeCell ref="AP47:AQ47"/>
    <mergeCell ref="AV48:AV49"/>
    <mergeCell ref="AP49:AQ49"/>
    <mergeCell ref="B50:C51"/>
    <mergeCell ref="D50:E51"/>
    <mergeCell ref="F50:F51"/>
    <mergeCell ref="G50:P51"/>
    <mergeCell ref="R50:R51"/>
    <mergeCell ref="B52:D53"/>
    <mergeCell ref="E52:T53"/>
    <mergeCell ref="AL52:AN53"/>
    <mergeCell ref="S50:S51"/>
    <mergeCell ref="T50:T51"/>
    <mergeCell ref="AL50:AN51"/>
    <mergeCell ref="AT50:AT51"/>
    <mergeCell ref="AU50:AU51"/>
    <mergeCell ref="AV50:AV51"/>
    <mergeCell ref="AP51:AQ51"/>
    <mergeCell ref="B48:C49"/>
    <mergeCell ref="D48:E49"/>
    <mergeCell ref="F48:F49"/>
    <mergeCell ref="G48:P49"/>
    <mergeCell ref="R48:R49"/>
    <mergeCell ref="S48:S49"/>
    <mergeCell ref="T48:T49"/>
  </mergeCells>
  <phoneticPr fontId="2"/>
  <conditionalFormatting sqref="AD8">
    <cfRule type="notContainsBlanks" dxfId="4" priority="5">
      <formula>LEN(TRIM(AD8))&gt;0</formula>
    </cfRule>
  </conditionalFormatting>
  <conditionalFormatting sqref="AD23">
    <cfRule type="expression" dxfId="3" priority="1">
      <formula>AD24&lt;&gt;""</formula>
    </cfRule>
  </conditionalFormatting>
  <conditionalFormatting sqref="AD24">
    <cfRule type="notContainsBlanks" dxfId="2" priority="4">
      <formula>LEN(TRIM(AD24))&gt;0</formula>
    </cfRule>
  </conditionalFormatting>
  <conditionalFormatting sqref="AD6:AF7">
    <cfRule type="expression" dxfId="1" priority="2">
      <formula>AD8&lt;&gt;""</formula>
    </cfRule>
  </conditionalFormatting>
  <conditionalFormatting sqref="AG22:AH22">
    <cfRule type="containsText" dxfId="0" priority="3" operator="containsText" text="なし">
      <formula>NOT(ISERROR(SEARCH("なし",AG22)))</formula>
    </cfRule>
  </conditionalFormatting>
  <dataValidations count="19">
    <dataValidation type="list" allowBlank="1" showInputMessage="1" sqref="W10:Y11" xr:uid="{F1CEB62D-B48B-41EA-8911-DFED61D288A4}">
      <formula1>$AO$26:$AO$29</formula1>
    </dataValidation>
    <dataValidation type="list" allowBlank="1" showInputMessage="1" showErrorMessage="1" sqref="B10:B17" xr:uid="{2B3F6597-8F1F-4A85-82EC-C5AD7F3E7B82}">
      <formula1>$AT$3:$AT$6</formula1>
    </dataValidation>
    <dataValidation type="list" allowBlank="1" showInputMessage="1" showErrorMessage="1" sqref="P4:Q6" xr:uid="{58A4B28C-2349-479D-ACC7-E9D9214C0687}">
      <formula1>$AR$3:$AR$6</formula1>
    </dataValidation>
    <dataValidation type="list" allowBlank="1" showInputMessage="1" showErrorMessage="1" sqref="B4:D6" xr:uid="{385319CC-5733-4B62-AC96-352FBFCCBF9B}">
      <formula1>$AP$3:$AP$8</formula1>
    </dataValidation>
    <dataValidation type="list" allowBlank="1" showInputMessage="1" sqref="W12:Y13" xr:uid="{E2201F14-3264-4FA3-9914-CDFF2854EEC4}">
      <formula1>$AP$26:$AP$29</formula1>
    </dataValidation>
    <dataValidation type="list" allowBlank="1" showInputMessage="1" sqref="E35:T36 E52:T53" xr:uid="{97417BA7-FA2D-4E7E-BDD0-F5A7CA8B072F}">
      <formula1>$AP$40:$AP$45</formula1>
    </dataValidation>
    <dataValidation allowBlank="1" showErrorMessage="1" sqref="G23:P34 G40:P51" xr:uid="{46923111-BB63-4454-A772-1553A2728D0A}"/>
    <dataValidation allowBlank="1" showInputMessage="1" sqref="Q23:Q34 AK23 Q12:Q17 Q40:Q51" xr:uid="{1A44F48D-446B-4CB8-8067-64CF06721F03}"/>
    <dataValidation type="custom" errorStyle="warning" allowBlank="1" showInputMessage="1" errorTitle="在職期間が1年未満となっています。" error="在職期間が1年未満の場合は、受験資格に該当する職務経験として認められません。_x000a__x000a_&lt;例外&gt;_x000a_以下をすべて満たす場合のみ受験資格に該当する職務経験として認められます。_x000a_①勤務開始日が2012年5月2日から2013年4月30日までの間_x000a_②勤務終了日が2013年5月1日から2014年4月30日までの間_x000a_③週30時間以上の勤務を１年以上継続している場合_x000a_" sqref="Q11" xr:uid="{255335F4-698B-483A-AA84-97FA954A188A}">
      <formula1>BH11&lt;&gt;1</formula1>
    </dataValidation>
    <dataValidation type="list" allowBlank="1" showInputMessage="1" showErrorMessage="1" sqref="AD8 AD24" xr:uid="{EBF7DAD4-A854-46EC-BC9C-A59BE8040848}">
      <formula1>$AP$21:$AP$22</formula1>
    </dataValidation>
    <dataValidation type="custom" allowBlank="1" showInputMessage="1" showErrorMessage="1" errorTitle="在職期間が１年未満となっています。" error="１年間継続しないとだめ！" sqref="H16:H17" xr:uid="{52FEBE8D-6B1A-4C6B-98C2-46AD5DEB54FB}">
      <formula1>"AND(AK12=1,AM12&lt;1)"</formula1>
    </dataValidation>
    <dataValidation type="custom" allowBlank="1" showInputMessage="1" showErrorMessage="1" sqref="R10:R17" xr:uid="{DD6E4D0E-D8AF-4A8D-8AF2-6D2C08C7B735}">
      <formula1>BF11&lt;&gt;1</formula1>
    </dataValidation>
    <dataValidation type="custom" errorStyle="warning" allowBlank="1" showInputMessage="1" errorTitle="【勤務開始日】が【受験資格】に該当する期間より以前です。" error="受験資格に該当する期間は直近10年（2013年5月1日から2023年4月30日）の期間です。_x000a__x000a_■勤務開始日が2013年5月1日以降の場合_x000a_→勤務開始日を正しく入力してください。_x000a__x000a_■勤務開始日が2013年5月1日より以前の場合_x000a_→受験資格を【該当】から【非該当】に変更してください。" sqref="Q10" xr:uid="{3651F28B-7DE5-4358-9B71-436DBD57B327}">
      <formula1>BF10&lt;&gt;1</formula1>
    </dataValidation>
    <dataValidation type="list" allowBlank="1" showErrorMessage="1" sqref="AJ23" xr:uid="{DEE9765D-ED4D-4E14-BBED-8BD6B4979889}">
      <formula1>$D$56:$D$57</formula1>
    </dataValidation>
    <dataValidation type="list" allowBlank="1" showInputMessage="1" showErrorMessage="1" sqref="W14:Y17" xr:uid="{DE3F72AD-D350-442D-AEAE-F04ACB5EC28D}">
      <formula1>$AP$26:$AP$29</formula1>
    </dataValidation>
    <dataValidation type="list" errorStyle="warning" allowBlank="1" showInputMessage="1" showErrorMessage="1" error="「県」「政令市」を選択・・・プルダウンから選択_x000a_「国」「その他」を選択・・・自由記述" sqref="C12:D13" xr:uid="{99B77107-7C58-4A13-B09D-10FDAB22AB94}">
      <formula1>_xlfn.ANCHORARRAY(BH12)</formula1>
    </dataValidation>
    <dataValidation type="list" errorStyle="warning" allowBlank="1" showInputMessage="1" showErrorMessage="1" error="「県」「政令市」を選択・・・プルダウンから選択_x000a_「国」「その他」を選択・・・自由記述" sqref="C10:D11" xr:uid="{0B148D9B-1500-47D2-9E6F-2A9A5315E42D}">
      <formula1>_xlfn.ANCHORARRAY(BG10)</formula1>
    </dataValidation>
    <dataValidation type="list" errorStyle="warning" allowBlank="1" showInputMessage="1" showErrorMessage="1" error="「県」「政令市」を選択・・・プルダウンから選択_x000a_「国」「その他」を選択・・・自由記述" sqref="C14:D15" xr:uid="{25CFCB37-E9D1-4685-9543-46E1D7BC1EB5}">
      <formula1>_xlfn.ANCHORARRAY(BI14)</formula1>
    </dataValidation>
    <dataValidation type="list" errorStyle="warning" allowBlank="1" showInputMessage="1" showErrorMessage="1" error="「県」「政令市」を選択・・・プルダウンから選択_x000a_「国」「その他」を選択・・・自由記述" sqref="C16:D17" xr:uid="{1A630C4C-C588-4580-91CF-4CFDFCCF2212}">
      <formula1>_xlfn.ANCHORARRAY(BJ16)</formula1>
    </dataValidation>
  </dataValidations>
  <pageMargins left="0.70866141732283472" right="0.51181102362204722" top="0.55118110236220474" bottom="0.55118110236220474" header="0.31496062992125984" footer="0.31496062992125984"/>
  <pageSetup paperSize="8" scale="53" orientation="landscape" horizontalDpi="300" verticalDpi="300" r:id="rId1"/>
  <colBreaks count="1" manualBreakCount="1">
    <brk id="2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入力方法等</vt:lpstr>
      <vt:lpstr>記載例</vt:lpstr>
      <vt:lpstr>記載例!Print_Area</vt:lpstr>
      <vt:lpstr>入力方法等!Print_Area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2026-04-12T11:14:00Z</dcterms:created>
  <dcterms:modified xsi:type="dcterms:W3CDTF">2026-04-12T11:14:02Z</dcterms:modified>
</cp:coreProperties>
</file>