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コミュニティ推進課\01 コミュニティ推進係\15 自治会区システム\★新自治会区システム構築（R6年度）\★提案競技\★作成中★提案競技関係書類\"/>
    </mc:Choice>
  </mc:AlternateContent>
  <bookViews>
    <workbookView xWindow="2220" yWindow="15" windowWidth="11265" windowHeight="7935" tabRatio="953"/>
  </bookViews>
  <sheets>
    <sheet name="見積書表紙" sheetId="24" r:id="rId1"/>
    <sheet name="01前提条件" sheetId="25" r:id="rId2"/>
    <sheet name="02ﾊｰﾄﾞｳｪｱ構成図" sheetId="2" r:id="rId3"/>
    <sheet name="03.総費用計" sheetId="1" r:id="rId4"/>
    <sheet name="見積項目説明書" sheetId="26" r:id="rId5"/>
    <sheet name="(1)ﾊｰﾄﾞ-①機器経費" sheetId="7" r:id="rId6"/>
    <sheet name="(2)ｿﾌﾄ-①基本ｿﾌﾄｳｪｱ" sheetId="13" r:id="rId7"/>
    <sheet name="(2)ｿﾌﾄ-②ﾐﾄﾞﾙｳｪｱ" sheetId="14" r:id="rId8"/>
    <sheet name="(2)ｿﾌﾄ-③ｱﾌﾟﾘｹｰｼｮﾝ" sheetId="15" r:id="rId9"/>
    <sheet name="(2)ｿﾌﾄ-④ﾕｰｻﾞｰｱﾌﾟﾘ(ｱ～ｻ)" sheetId="28" r:id="rId10"/>
    <sheet name="(2)ｿﾌﾄ-④ﾕｰｻﾞｰｱﾌﾟﾘ (ｼ)" sheetId="27" r:id="rId11"/>
    <sheet name="(3)導入-①ﾊｰﾄﾞｳｪｱ" sheetId="20" r:id="rId12"/>
    <sheet name="(3)導入-②ｿﾌﾄｳｪｱ" sheetId="21" r:id="rId13"/>
    <sheet name="(4)運用-①運用経費" sheetId="19" r:id="rId14"/>
    <sheet name="(5)保守-①ﾊｰﾄﾞ保守" sheetId="17" r:id="rId15"/>
    <sheet name="(5)保守-②ｿﾌﾄ保守(ﾕｰｻﾞｱﾌﾟﾘ以外)" sheetId="18" r:id="rId16"/>
    <sheet name="(5)保守-②ｿﾌﾄ保守（ﾕｰｻﾞｱﾌﾟﾘ）" sheetId="23" r:id="rId17"/>
  </sheets>
  <definedNames>
    <definedName name="_Hlk226027333" localSheetId="3">'03.総費用計'!$B$5</definedName>
    <definedName name="_xlnm.Print_Area" localSheetId="10">'(2)ｿﾌﾄ-④ﾕｰｻﾞｰｱﾌﾟﾘ (ｼ)'!$A$1:$AA$37</definedName>
    <definedName name="_xlnm.Print_Area" localSheetId="1">'01前提条件'!$A$1:$AA$163</definedName>
    <definedName name="_xlnm.Print_Area" localSheetId="3">'03.総費用計'!$A$1:$J$54</definedName>
    <definedName name="_xlnm.Print_Area" localSheetId="4">見積項目説明書!$A$1:$E$79</definedName>
    <definedName name="_xlnm.Print_Titles" localSheetId="5">'(1)ﾊｰﾄﾞ-①機器経費'!$3:$8</definedName>
    <definedName name="_xlnm.Print_Titles" localSheetId="6">'(2)ｿﾌﾄ-①基本ｿﾌﾄｳｪｱ'!$3:$8</definedName>
    <definedName name="_xlnm.Print_Titles" localSheetId="7">'(2)ｿﾌﾄ-②ﾐﾄﾞﾙｳｪｱ'!$3:$8</definedName>
    <definedName name="_xlnm.Print_Titles" localSheetId="8">'(2)ｿﾌﾄ-③ｱﾌﾟﾘｹｰｼｮﾝ'!$3:$8</definedName>
    <definedName name="_xlnm.Print_Titles" localSheetId="10">'(2)ｿﾌﾄ-④ﾕｰｻﾞｰｱﾌﾟﾘ (ｼ)'!#REF!</definedName>
    <definedName name="_xlnm.Print_Titles" localSheetId="11">'(3)導入-①ﾊｰﾄﾞｳｪｱ'!$3:$8</definedName>
    <definedName name="_xlnm.Print_Titles" localSheetId="12">'(3)導入-②ｿﾌﾄｳｪｱ'!$3:$8</definedName>
    <definedName name="_xlnm.Print_Titles" localSheetId="13">'(4)運用-①運用経費'!$3:$10</definedName>
    <definedName name="_xlnm.Print_Titles" localSheetId="14">'(5)保守-①ﾊｰﾄﾞ保守'!$3:$8</definedName>
    <definedName name="_xlnm.Print_Titles" localSheetId="16">'(5)保守-②ｿﾌﾄ保守（ﾕｰｻﾞｱﾌﾟﾘ）'!$3:$8</definedName>
    <definedName name="_xlnm.Print_Titles" localSheetId="15">'(5)保守-②ｿﾌﾄ保守(ﾕｰｻﾞｱﾌﾟﾘ以外)'!$3:$8</definedName>
    <definedName name="_xlnm.Print_Titles" localSheetId="1">'01前提条件'!$1:$2</definedName>
    <definedName name="_xlnm.Print_Titles" localSheetId="2">'02ﾊｰﾄﾞｳｪｱ構成図'!$1:$2</definedName>
  </definedNames>
  <calcPr calcId="162913"/>
</workbook>
</file>

<file path=xl/calcChain.xml><?xml version="1.0" encoding="utf-8"?>
<calcChain xmlns="http://schemas.openxmlformats.org/spreadsheetml/2006/main">
  <c r="E30" i="1" l="1"/>
  <c r="Q22" i="28"/>
  <c r="O32" i="28"/>
  <c r="F11" i="28" s="1"/>
  <c r="F12" i="28" s="1"/>
  <c r="E20" i="1"/>
  <c r="Q142" i="28" l="1"/>
  <c r="Q141" i="28"/>
  <c r="Q140" i="28"/>
  <c r="Q139" i="28"/>
  <c r="Q138" i="28"/>
  <c r="Q137" i="28"/>
  <c r="Q136" i="28"/>
  <c r="Q135" i="28"/>
  <c r="Q134" i="28"/>
  <c r="Q133" i="28"/>
  <c r="Q132" i="28"/>
  <c r="Q131" i="28"/>
  <c r="Q130" i="28"/>
  <c r="Q129" i="28"/>
  <c r="Q128" i="28"/>
  <c r="Q127" i="28"/>
  <c r="Q126" i="28"/>
  <c r="Q125" i="28"/>
  <c r="Q124" i="28"/>
  <c r="Q123" i="28"/>
  <c r="Q122" i="28"/>
  <c r="Q121" i="28"/>
  <c r="Q120" i="28"/>
  <c r="Q119" i="28"/>
  <c r="Q118" i="28"/>
  <c r="Q117" i="28"/>
  <c r="Q116" i="28"/>
  <c r="D111" i="28"/>
  <c r="O108" i="28"/>
  <c r="V11" i="28" s="1"/>
  <c r="V12" i="28" s="1"/>
  <c r="J107" i="28"/>
  <c r="T107" i="28" s="1"/>
  <c r="J106" i="28"/>
  <c r="T106" i="28" s="1"/>
  <c r="J105" i="28"/>
  <c r="T105" i="28" s="1"/>
  <c r="O100" i="28"/>
  <c r="J99" i="28"/>
  <c r="T99" i="28" s="1"/>
  <c r="J98" i="28"/>
  <c r="T98" i="28" s="1"/>
  <c r="J97" i="28"/>
  <c r="T97" i="28" s="1"/>
  <c r="Q94" i="28"/>
  <c r="Q93" i="28"/>
  <c r="O90" i="28"/>
  <c r="R11" i="28" s="1"/>
  <c r="R12" i="28" s="1"/>
  <c r="J89" i="28"/>
  <c r="T89" i="28" s="1"/>
  <c r="J88" i="28"/>
  <c r="T88" i="28" s="1"/>
  <c r="J87" i="28"/>
  <c r="T87" i="28" s="1"/>
  <c r="O82" i="28"/>
  <c r="J81" i="28"/>
  <c r="T81" i="28" s="1"/>
  <c r="J80" i="28"/>
  <c r="T80" i="28" s="1"/>
  <c r="J79" i="28"/>
  <c r="T79" i="28" s="1"/>
  <c r="Q75" i="28"/>
  <c r="Q74" i="28"/>
  <c r="O68" i="28"/>
  <c r="J67" i="28"/>
  <c r="T67" i="28" s="1"/>
  <c r="J66" i="28"/>
  <c r="T66" i="28" s="1"/>
  <c r="J65" i="28"/>
  <c r="T65" i="28" s="1"/>
  <c r="Y63" i="28"/>
  <c r="O61" i="28"/>
  <c r="Y56" i="28" s="1"/>
  <c r="J60" i="28"/>
  <c r="T60" i="28" s="1"/>
  <c r="J59" i="28"/>
  <c r="T59" i="28" s="1"/>
  <c r="J58" i="28"/>
  <c r="T58" i="28" s="1"/>
  <c r="O54" i="28"/>
  <c r="J11" i="28" s="1"/>
  <c r="J12" i="28" s="1"/>
  <c r="J53" i="28"/>
  <c r="T53" i="28" s="1"/>
  <c r="T52" i="28"/>
  <c r="J52" i="28"/>
  <c r="J51" i="28"/>
  <c r="T51" i="28" s="1"/>
  <c r="Q47" i="28"/>
  <c r="Q46" i="28"/>
  <c r="Q45" i="28"/>
  <c r="O43" i="28"/>
  <c r="J42" i="28"/>
  <c r="T42" i="28" s="1"/>
  <c r="J41" i="28"/>
  <c r="T41" i="28" s="1"/>
  <c r="J40" i="28"/>
  <c r="T40" i="28" s="1"/>
  <c r="Q36" i="28"/>
  <c r="Q35" i="28"/>
  <c r="Q34" i="28"/>
  <c r="J31" i="28"/>
  <c r="T31" i="28" s="1"/>
  <c r="J30" i="28"/>
  <c r="T30" i="28" s="1"/>
  <c r="J29" i="28"/>
  <c r="T29" i="28" s="1"/>
  <c r="T32" i="28" s="1"/>
  <c r="F13" i="28" s="1"/>
  <c r="E21" i="1" s="1"/>
  <c r="Q25" i="28"/>
  <c r="Q24" i="28"/>
  <c r="Q23" i="28"/>
  <c r="O20" i="28"/>
  <c r="J19" i="28"/>
  <c r="T19" i="28" s="1"/>
  <c r="J18" i="28"/>
  <c r="T18" i="28" s="1"/>
  <c r="J17" i="28"/>
  <c r="T17" i="28" s="1"/>
  <c r="X13" i="28"/>
  <c r="P12" i="28"/>
  <c r="D12" i="28"/>
  <c r="T11" i="28"/>
  <c r="T12" i="28" s="1"/>
  <c r="P11" i="28"/>
  <c r="N11" i="28"/>
  <c r="N12" i="28" s="1"/>
  <c r="H11" i="28"/>
  <c r="H12" i="28" s="1"/>
  <c r="D11" i="28"/>
  <c r="R10" i="28"/>
  <c r="M1" i="28"/>
  <c r="D1" i="28"/>
  <c r="T20" i="28" l="1"/>
  <c r="D13" i="28" s="1"/>
  <c r="T82" i="28"/>
  <c r="P13" i="28" s="1"/>
  <c r="E26" i="1" s="1"/>
  <c r="T61" i="28"/>
  <c r="L13" i="28" s="1"/>
  <c r="E24" i="1" s="1"/>
  <c r="T100" i="28"/>
  <c r="T13" i="28" s="1"/>
  <c r="E28" i="1" s="1"/>
  <c r="T90" i="28"/>
  <c r="R13" i="28" s="1"/>
  <c r="E27" i="1" s="1"/>
  <c r="T43" i="28"/>
  <c r="H13" i="28" s="1"/>
  <c r="E22" i="1" s="1"/>
  <c r="T68" i="28"/>
  <c r="N13" i="28" s="1"/>
  <c r="E25" i="1" s="1"/>
  <c r="T54" i="28"/>
  <c r="J13" i="28" s="1"/>
  <c r="E23" i="1" s="1"/>
  <c r="T108" i="28"/>
  <c r="V13" i="28" s="1"/>
  <c r="E29" i="1" s="1"/>
  <c r="Z12" i="28"/>
  <c r="L11" i="28"/>
  <c r="L12" i="28" s="1"/>
  <c r="Z33" i="27"/>
  <c r="Z13" i="28" l="1"/>
  <c r="Z11" i="28"/>
  <c r="Z36" i="27"/>
  <c r="Z35" i="27"/>
  <c r="Z34" i="27"/>
  <c r="Z32" i="27"/>
  <c r="Z31" i="27"/>
  <c r="Z30" i="27"/>
  <c r="Z29" i="27"/>
  <c r="Z28" i="27"/>
  <c r="Z27" i="27"/>
  <c r="Z26" i="27"/>
  <c r="Z25" i="27"/>
  <c r="Z24" i="27"/>
  <c r="Z23" i="27"/>
  <c r="Z22" i="27"/>
  <c r="Z21" i="27"/>
  <c r="Z20" i="27"/>
  <c r="Z19" i="27"/>
  <c r="Z18" i="27"/>
  <c r="Z17" i="27"/>
  <c r="Z16" i="27"/>
  <c r="Z15" i="27"/>
  <c r="Z14" i="27"/>
  <c r="Z13" i="27"/>
  <c r="Z12" i="27"/>
  <c r="Z11" i="27"/>
  <c r="Z10" i="27"/>
  <c r="Z9" i="27"/>
  <c r="Z8" i="27"/>
  <c r="Z7" i="27"/>
  <c r="G48" i="18" l="1"/>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9" i="21"/>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AE118" i="25" l="1"/>
  <c r="AE119" i="25"/>
  <c r="AF130" i="25" l="1"/>
  <c r="AE130" i="25"/>
  <c r="AF129" i="25"/>
  <c r="AE129" i="25"/>
  <c r="AF128" i="25"/>
  <c r="AE128" i="25"/>
  <c r="AF127" i="25"/>
  <c r="AE127" i="25"/>
  <c r="AF126" i="25"/>
  <c r="AE126" i="25"/>
  <c r="AF125" i="25"/>
  <c r="AE125" i="25"/>
  <c r="AF124" i="25"/>
  <c r="AE124" i="25"/>
  <c r="AF123" i="25"/>
  <c r="AE123" i="25"/>
  <c r="AF122" i="25"/>
  <c r="AE122" i="25"/>
  <c r="AF121" i="25"/>
  <c r="AE121" i="25"/>
  <c r="AF120" i="25"/>
  <c r="AE120" i="25"/>
  <c r="AF119" i="25"/>
  <c r="AF118" i="25"/>
  <c r="I48" i="7"/>
  <c r="G48" i="7"/>
  <c r="I47" i="7"/>
  <c r="G47" i="7"/>
  <c r="I46" i="7"/>
  <c r="G46" i="7"/>
  <c r="I45" i="7"/>
  <c r="G45" i="7"/>
  <c r="I44" i="7"/>
  <c r="G44" i="7"/>
  <c r="I43" i="7"/>
  <c r="G43" i="7"/>
  <c r="I42" i="7"/>
  <c r="G42" i="7"/>
  <c r="I41" i="7"/>
  <c r="G41" i="7"/>
  <c r="I40" i="7"/>
  <c r="G40" i="7"/>
  <c r="I39" i="7"/>
  <c r="G39" i="7"/>
  <c r="I38" i="7"/>
  <c r="G38" i="7"/>
  <c r="I37" i="7"/>
  <c r="G37" i="7"/>
  <c r="I36" i="7"/>
  <c r="G36" i="7"/>
  <c r="I35" i="7"/>
  <c r="G35" i="7"/>
  <c r="I34" i="7"/>
  <c r="G34" i="7"/>
  <c r="I33" i="7"/>
  <c r="G33" i="7"/>
  <c r="I32" i="7"/>
  <c r="G32" i="7"/>
  <c r="I31" i="7"/>
  <c r="G31" i="7"/>
  <c r="I30" i="7"/>
  <c r="G30" i="7"/>
  <c r="I29" i="7"/>
  <c r="G29" i="7"/>
  <c r="I28" i="7"/>
  <c r="G28" i="7"/>
  <c r="I27" i="7"/>
  <c r="G27" i="7"/>
  <c r="I26" i="7"/>
  <c r="G26" i="7"/>
  <c r="I25" i="7"/>
  <c r="G25" i="7"/>
  <c r="I24" i="7"/>
  <c r="G24" i="7"/>
  <c r="I23" i="7"/>
  <c r="G23" i="7"/>
  <c r="I22" i="7"/>
  <c r="G22" i="7"/>
  <c r="I21" i="7"/>
  <c r="G21" i="7"/>
  <c r="I20" i="7"/>
  <c r="G20" i="7"/>
  <c r="I19" i="7"/>
  <c r="G19" i="7"/>
  <c r="I18" i="7"/>
  <c r="G18" i="7"/>
  <c r="I17" i="7"/>
  <c r="G17" i="7"/>
  <c r="I16" i="7"/>
  <c r="G16" i="7"/>
  <c r="I15" i="7"/>
  <c r="G15" i="7"/>
  <c r="I14" i="7"/>
  <c r="G14" i="7"/>
  <c r="I13" i="7"/>
  <c r="G13" i="7"/>
  <c r="I12" i="7"/>
  <c r="G12" i="7"/>
  <c r="I11" i="7"/>
  <c r="G11" i="7"/>
  <c r="I10" i="7"/>
  <c r="G10" i="7"/>
  <c r="I9" i="7"/>
  <c r="G9" i="7"/>
  <c r="I48" i="13"/>
  <c r="G48" i="13"/>
  <c r="I47" i="13"/>
  <c r="G47" i="13"/>
  <c r="I46" i="13"/>
  <c r="G46" i="13"/>
  <c r="I45" i="13"/>
  <c r="G45" i="13"/>
  <c r="I44" i="13"/>
  <c r="G44" i="13"/>
  <c r="I43" i="13"/>
  <c r="G43"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9" i="13"/>
  <c r="G9" i="13"/>
  <c r="I48" i="14"/>
  <c r="G48" i="14"/>
  <c r="I47" i="14"/>
  <c r="G47" i="14"/>
  <c r="I46" i="14"/>
  <c r="G46" i="14"/>
  <c r="I45" i="14"/>
  <c r="G45" i="14"/>
  <c r="I44" i="14"/>
  <c r="G44" i="14"/>
  <c r="I43" i="14"/>
  <c r="G43" i="14"/>
  <c r="I42" i="14"/>
  <c r="G42" i="14"/>
  <c r="I41" i="14"/>
  <c r="G41" i="14"/>
  <c r="I40" i="14"/>
  <c r="G40" i="14"/>
  <c r="I39" i="14"/>
  <c r="G39" i="14"/>
  <c r="I38" i="14"/>
  <c r="G38" i="14"/>
  <c r="I37" i="14"/>
  <c r="G37" i="14"/>
  <c r="I36" i="14"/>
  <c r="G36" i="14"/>
  <c r="I35" i="14"/>
  <c r="G35" i="14"/>
  <c r="I34" i="14"/>
  <c r="G34" i="14"/>
  <c r="I33" i="14"/>
  <c r="G33" i="14"/>
  <c r="I32" i="14"/>
  <c r="G32" i="14"/>
  <c r="I31" i="14"/>
  <c r="G31" i="14"/>
  <c r="I30" i="14"/>
  <c r="G30" i="14"/>
  <c r="I29" i="14"/>
  <c r="G29" i="14"/>
  <c r="I28" i="14"/>
  <c r="G28" i="14"/>
  <c r="I27" i="14"/>
  <c r="G27" i="14"/>
  <c r="I26" i="14"/>
  <c r="G26" i="14"/>
  <c r="I25" i="14"/>
  <c r="G25" i="14"/>
  <c r="I24" i="14"/>
  <c r="G24" i="14"/>
  <c r="I23" i="14"/>
  <c r="G23" i="14"/>
  <c r="I22" i="14"/>
  <c r="G22" i="14"/>
  <c r="I21" i="14"/>
  <c r="G21" i="14"/>
  <c r="I20" i="14"/>
  <c r="G20" i="14"/>
  <c r="I19" i="14"/>
  <c r="G19" i="14"/>
  <c r="I18" i="14"/>
  <c r="G18" i="14"/>
  <c r="I17" i="14"/>
  <c r="G17" i="14"/>
  <c r="I16" i="14"/>
  <c r="G16" i="14"/>
  <c r="I15" i="14"/>
  <c r="G15" i="14"/>
  <c r="I14" i="14"/>
  <c r="G14" i="14"/>
  <c r="I13" i="14"/>
  <c r="G13" i="14"/>
  <c r="I12" i="14"/>
  <c r="G12" i="14"/>
  <c r="I11" i="14"/>
  <c r="G11" i="14"/>
  <c r="I10" i="14"/>
  <c r="G10" i="14"/>
  <c r="I9" i="14"/>
  <c r="G9" i="14"/>
  <c r="I48" i="15"/>
  <c r="G48" i="15"/>
  <c r="I47" i="15"/>
  <c r="G47" i="15"/>
  <c r="I46" i="15"/>
  <c r="G46" i="15"/>
  <c r="I45" i="15"/>
  <c r="G45" i="15"/>
  <c r="I44" i="15"/>
  <c r="G44" i="15"/>
  <c r="I43" i="15"/>
  <c r="G43" i="15"/>
  <c r="I42" i="15"/>
  <c r="G42" i="15"/>
  <c r="I41" i="15"/>
  <c r="G41" i="15"/>
  <c r="I40" i="15"/>
  <c r="G40" i="15"/>
  <c r="I39" i="15"/>
  <c r="G39" i="15"/>
  <c r="I38" i="15"/>
  <c r="G38" i="15"/>
  <c r="I37" i="15"/>
  <c r="G37" i="15"/>
  <c r="I36" i="15"/>
  <c r="G36" i="15"/>
  <c r="I35" i="15"/>
  <c r="G35" i="15"/>
  <c r="I34" i="15"/>
  <c r="G34" i="15"/>
  <c r="I33" i="15"/>
  <c r="G33" i="15"/>
  <c r="I32" i="15"/>
  <c r="G32" i="15"/>
  <c r="I31" i="15"/>
  <c r="G31" i="15"/>
  <c r="I30" i="15"/>
  <c r="G30" i="15"/>
  <c r="I29" i="15"/>
  <c r="G29" i="15"/>
  <c r="I28" i="15"/>
  <c r="G28" i="15"/>
  <c r="I27" i="15"/>
  <c r="G27" i="15"/>
  <c r="I26" i="15"/>
  <c r="G26" i="15"/>
  <c r="I25" i="15"/>
  <c r="G25" i="15"/>
  <c r="I24" i="15"/>
  <c r="G24" i="15"/>
  <c r="I23" i="15"/>
  <c r="G23" i="15"/>
  <c r="I22" i="15"/>
  <c r="G22" i="15"/>
  <c r="I21" i="15"/>
  <c r="G21" i="15"/>
  <c r="I20" i="15"/>
  <c r="G20" i="15"/>
  <c r="I19" i="15"/>
  <c r="G19" i="15"/>
  <c r="I18" i="15"/>
  <c r="G18" i="15"/>
  <c r="I17" i="15"/>
  <c r="G17" i="15"/>
  <c r="I16" i="15"/>
  <c r="G16" i="15"/>
  <c r="I15" i="15"/>
  <c r="G15" i="15"/>
  <c r="I14" i="15"/>
  <c r="G14" i="15"/>
  <c r="I13" i="15"/>
  <c r="G13" i="15"/>
  <c r="I12" i="15"/>
  <c r="G12" i="15"/>
  <c r="I11" i="15"/>
  <c r="G11" i="15"/>
  <c r="I10" i="15"/>
  <c r="G10" i="15"/>
  <c r="I9" i="15"/>
  <c r="G9" i="15"/>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13" i="17"/>
  <c r="I12" i="17"/>
  <c r="I11" i="17"/>
  <c r="I10" i="17"/>
  <c r="I9" i="17"/>
  <c r="I48" i="18"/>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I19" i="18"/>
  <c r="I18" i="18"/>
  <c r="I17" i="18"/>
  <c r="I16" i="18"/>
  <c r="I15" i="18"/>
  <c r="I14" i="18"/>
  <c r="I13" i="18"/>
  <c r="I12" i="18"/>
  <c r="I11" i="18"/>
  <c r="I10" i="18"/>
  <c r="J47" i="1" s="1"/>
  <c r="I9" i="18"/>
  <c r="H48" i="23"/>
  <c r="H47" i="23"/>
  <c r="H46" i="23"/>
  <c r="H45" i="23"/>
  <c r="H44" i="23"/>
  <c r="H43" i="23"/>
  <c r="H42" i="23"/>
  <c r="H41" i="23"/>
  <c r="H40" i="23"/>
  <c r="H39" i="23"/>
  <c r="H38" i="23"/>
  <c r="H37" i="23"/>
  <c r="H36" i="23"/>
  <c r="H35" i="23"/>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J41" i="1"/>
  <c r="J40" i="1"/>
  <c r="I41" i="1"/>
  <c r="I40" i="1"/>
  <c r="H41" i="1"/>
  <c r="H40" i="1"/>
  <c r="G41" i="1"/>
  <c r="G40" i="1"/>
  <c r="F41" i="1"/>
  <c r="F40" i="1"/>
  <c r="F50" i="1"/>
  <c r="G50" i="1"/>
  <c r="H50" i="1"/>
  <c r="I50" i="1"/>
  <c r="J50" i="1"/>
  <c r="F51" i="1"/>
  <c r="G51" i="1"/>
  <c r="H51" i="1"/>
  <c r="I51" i="1"/>
  <c r="J51" i="1"/>
  <c r="F52" i="1"/>
  <c r="G52" i="1"/>
  <c r="H52" i="1"/>
  <c r="I52" i="1"/>
  <c r="J52" i="1"/>
  <c r="G49" i="1"/>
  <c r="H49" i="1"/>
  <c r="I49" i="1"/>
  <c r="J49" i="1"/>
  <c r="F49" i="1"/>
  <c r="F48" i="1"/>
  <c r="J48" i="1"/>
  <c r="J46" i="1"/>
  <c r="J45" i="1"/>
  <c r="J44" i="1"/>
  <c r="J43" i="1"/>
  <c r="J42" i="1"/>
  <c r="J39" i="1"/>
  <c r="J38" i="1"/>
  <c r="J37" i="1"/>
  <c r="I48" i="1"/>
  <c r="I46" i="1"/>
  <c r="I45" i="1"/>
  <c r="I44" i="1"/>
  <c r="I43" i="1"/>
  <c r="I42" i="1"/>
  <c r="I39" i="1"/>
  <c r="I38" i="1"/>
  <c r="I37" i="1"/>
  <c r="H48" i="1"/>
  <c r="H46" i="1"/>
  <c r="H45" i="1"/>
  <c r="H44" i="1"/>
  <c r="H43" i="1"/>
  <c r="H42" i="1"/>
  <c r="H39" i="1"/>
  <c r="H38" i="1"/>
  <c r="H37" i="1"/>
  <c r="G48" i="1"/>
  <c r="G46" i="1"/>
  <c r="G45" i="1"/>
  <c r="G44" i="1"/>
  <c r="G43" i="1"/>
  <c r="G42" i="1"/>
  <c r="G39" i="1"/>
  <c r="G38" i="1"/>
  <c r="G37" i="1"/>
  <c r="R73" i="25"/>
  <c r="O73" i="25"/>
  <c r="L73" i="25"/>
  <c r="X2" i="25"/>
  <c r="P2" i="25"/>
  <c r="H2" i="25"/>
  <c r="I2" i="1"/>
  <c r="G2" i="1"/>
  <c r="E2" i="1"/>
  <c r="E1" i="14" s="1"/>
  <c r="D2" i="1"/>
  <c r="C1" i="23" s="1"/>
  <c r="X2" i="2"/>
  <c r="P2" i="2"/>
  <c r="H2" i="2"/>
  <c r="F46" i="1"/>
  <c r="F45" i="1"/>
  <c r="F44" i="1"/>
  <c r="F43" i="1"/>
  <c r="F42" i="1"/>
  <c r="F39" i="1"/>
  <c r="F38" i="1"/>
  <c r="F37" i="1"/>
  <c r="F36" i="1"/>
  <c r="F35" i="1"/>
  <c r="F34" i="1"/>
  <c r="F33" i="1"/>
  <c r="F32" i="1"/>
  <c r="F31" i="1"/>
  <c r="F19" i="1"/>
  <c r="F18" i="1"/>
  <c r="F17" i="1"/>
  <c r="F16" i="1"/>
  <c r="F15" i="1"/>
  <c r="F14" i="1"/>
  <c r="F13" i="1"/>
  <c r="F12" i="1"/>
  <c r="F11" i="1"/>
  <c r="F10" i="1"/>
  <c r="F9" i="1"/>
  <c r="F8" i="1"/>
  <c r="F7" i="1"/>
  <c r="F6" i="1"/>
  <c r="F5" i="1"/>
  <c r="E1" i="17"/>
  <c r="E1" i="7"/>
  <c r="E1" i="15"/>
  <c r="C1" i="19"/>
  <c r="C1" i="17" l="1"/>
  <c r="C1" i="14"/>
  <c r="E1" i="21"/>
  <c r="E1" i="13"/>
  <c r="E1" i="23"/>
  <c r="E1" i="18"/>
  <c r="E1" i="19"/>
  <c r="E1" i="20"/>
  <c r="F47" i="1"/>
  <c r="G47" i="1"/>
  <c r="G53" i="1" s="1"/>
  <c r="I47" i="1"/>
  <c r="H47" i="1"/>
  <c r="H53" i="1" s="1"/>
  <c r="F53" i="1"/>
  <c r="J53" i="1"/>
  <c r="I53" i="1"/>
  <c r="C1" i="18"/>
  <c r="C1" i="15"/>
  <c r="C1" i="13"/>
  <c r="C1" i="7"/>
  <c r="C1" i="20"/>
  <c r="C1" i="21"/>
  <c r="E53" i="1" l="1"/>
  <c r="E54" i="1" s="1"/>
</calcChain>
</file>

<file path=xl/sharedStrings.xml><?xml version="1.0" encoding="utf-8"?>
<sst xmlns="http://schemas.openxmlformats.org/spreadsheetml/2006/main" count="700" uniqueCount="413">
  <si>
    <t>大項目</t>
  </si>
  <si>
    <t>中項目</t>
  </si>
  <si>
    <t>小項目</t>
  </si>
  <si>
    <t>① 機器経費</t>
  </si>
  <si>
    <t>ア．コンピュータおよびコンピュータ周辺機器</t>
  </si>
  <si>
    <t>イ．ネットワーク関連機器</t>
  </si>
  <si>
    <t>ウ．その他の機器</t>
  </si>
  <si>
    <t>① 基本ソフトウェア</t>
  </si>
  <si>
    <t>ア．オペレーティングシステム</t>
  </si>
  <si>
    <t>イ．CAL等ライセンス関連</t>
  </si>
  <si>
    <t>ウ．その他</t>
  </si>
  <si>
    <t>② ミドルウェア</t>
  </si>
  <si>
    <t>ア．データベース関連</t>
  </si>
  <si>
    <t>イ．アプリケーションフレームワーク関連</t>
  </si>
  <si>
    <t>ウ．ジョブ管理・資源管理・通信基盤関連</t>
  </si>
  <si>
    <t>エ．その他</t>
  </si>
  <si>
    <t>③ アプリケーションソフトウェア</t>
  </si>
  <si>
    <t>ア．ウイルス対策関連</t>
  </si>
  <si>
    <t>イ．バックアップ関連</t>
  </si>
  <si>
    <t>ウ．ＵＰＳ制御</t>
  </si>
  <si>
    <t>エ．オフィス製品</t>
  </si>
  <si>
    <t>オ．その他</t>
  </si>
  <si>
    <t>④ ユーザアプリケーション</t>
  </si>
  <si>
    <t>（３）導入作業関連</t>
  </si>
  <si>
    <t>① ハードウェア</t>
  </si>
  <si>
    <t>ア．設置経費</t>
  </si>
  <si>
    <t>イ．設定経費（ネットワーク機器等）</t>
  </si>
  <si>
    <t>② ソフトウェア</t>
  </si>
  <si>
    <t>ア．基本ソフトウェアの設定</t>
  </si>
  <si>
    <t>イ．ミドルウェアの設定</t>
  </si>
  <si>
    <t>ウ．アプリケーションソフトウェアの設定</t>
  </si>
  <si>
    <t>エ．ユーザアプリケーションの設定</t>
  </si>
  <si>
    <t>（４）運用関連</t>
  </si>
  <si>
    <t>（５）保守関連</t>
  </si>
  <si>
    <t>ア．基本ソフトウェア</t>
  </si>
  <si>
    <t>イ．ミドルウェア</t>
  </si>
  <si>
    <t>ウ．アプリケーションソフトウェア</t>
  </si>
  <si>
    <t>２年目</t>
    <rPh sb="1" eb="3">
      <t>ネンメ</t>
    </rPh>
    <phoneticPr fontId="2"/>
  </si>
  <si>
    <t>３年目</t>
    <rPh sb="1" eb="3">
      <t>ネンメ</t>
    </rPh>
    <phoneticPr fontId="2"/>
  </si>
  <si>
    <t>４年目</t>
    <rPh sb="1" eb="3">
      <t>ネンメ</t>
    </rPh>
    <phoneticPr fontId="2"/>
  </si>
  <si>
    <t>５年目</t>
    <rPh sb="1" eb="3">
      <t>ネンメ</t>
    </rPh>
    <phoneticPr fontId="2"/>
  </si>
  <si>
    <t>開発年度</t>
    <rPh sb="0" eb="2">
      <t>カイハツ</t>
    </rPh>
    <rPh sb="2" eb="4">
      <t>ネンド</t>
    </rPh>
    <phoneticPr fontId="2"/>
  </si>
  <si>
    <t>－</t>
  </si>
  <si>
    <t>－</t>
    <phoneticPr fontId="2"/>
  </si>
  <si>
    <t>システム名称</t>
    <rPh sb="4" eb="6">
      <t>メイショウ</t>
    </rPh>
    <phoneticPr fontId="2"/>
  </si>
  <si>
    <t>見積担当企業名</t>
    <rPh sb="0" eb="2">
      <t>ミツ</t>
    </rPh>
    <rPh sb="2" eb="4">
      <t>タントウ</t>
    </rPh>
    <rPh sb="4" eb="7">
      <t>キギョウメイ</t>
    </rPh>
    <phoneticPr fontId="2"/>
  </si>
  <si>
    <t>担当者（連絡先）</t>
    <rPh sb="0" eb="3">
      <t>タントウシャ</t>
    </rPh>
    <rPh sb="4" eb="7">
      <t>レンラクサキ</t>
    </rPh>
    <phoneticPr fontId="2"/>
  </si>
  <si>
    <t>見積書作成日</t>
    <rPh sb="0" eb="3">
      <t>ミツモリショ</t>
    </rPh>
    <rPh sb="3" eb="6">
      <t>サクセイビ</t>
    </rPh>
    <phoneticPr fontId="2"/>
  </si>
  <si>
    <t>① 運用経費（年間）</t>
    <phoneticPr fontId="2"/>
  </si>
  <si>
    <t>② ソフトウェア保守経費（年間）</t>
    <phoneticPr fontId="2"/>
  </si>
  <si>
    <t>導入初年度</t>
    <rPh sb="0" eb="2">
      <t>ドウニュウ</t>
    </rPh>
    <rPh sb="2" eb="5">
      <t>ショネンド</t>
    </rPh>
    <phoneticPr fontId="2"/>
  </si>
  <si>
    <t>製品名</t>
    <rPh sb="0" eb="3">
      <t>セイヒンメイ</t>
    </rPh>
    <phoneticPr fontId="2"/>
  </si>
  <si>
    <t>型番等</t>
    <rPh sb="0" eb="2">
      <t>カタバン</t>
    </rPh>
    <rPh sb="2" eb="3">
      <t>トウ</t>
    </rPh>
    <phoneticPr fontId="2"/>
  </si>
  <si>
    <t>数量</t>
    <rPh sb="0" eb="2">
      <t>スウリョウ</t>
    </rPh>
    <phoneticPr fontId="2"/>
  </si>
  <si>
    <t>合計金額</t>
    <rPh sb="0" eb="2">
      <t>ゴウケイ</t>
    </rPh>
    <rPh sb="2" eb="4">
      <t>キンガク</t>
    </rPh>
    <phoneticPr fontId="2"/>
  </si>
  <si>
    <t>備考（用途･スペックなど）</t>
    <rPh sb="0" eb="2">
      <t>ビコウ</t>
    </rPh>
    <rPh sb="3" eb="5">
      <t>ヨウト</t>
    </rPh>
    <phoneticPr fontId="2"/>
  </si>
  <si>
    <t>単価
（標準価格）</t>
    <rPh sb="0" eb="2">
      <t>タンカ</t>
    </rPh>
    <rPh sb="4" eb="6">
      <t>ヒョウジュン</t>
    </rPh>
    <rPh sb="6" eb="8">
      <t>カカク</t>
    </rPh>
    <phoneticPr fontId="2"/>
  </si>
  <si>
    <t>単価
（提供価格）</t>
    <rPh sb="0" eb="2">
      <t>タンカ</t>
    </rPh>
    <rPh sb="4" eb="6">
      <t>テイキョウ</t>
    </rPh>
    <rPh sb="6" eb="8">
      <t>カカク</t>
    </rPh>
    <phoneticPr fontId="2"/>
  </si>
  <si>
    <t>装置種別</t>
    <rPh sb="0" eb="2">
      <t>ソウチ</t>
    </rPh>
    <rPh sb="2" eb="4">
      <t>シュベツ</t>
    </rPh>
    <phoneticPr fontId="2"/>
  </si>
  <si>
    <t>経費小計</t>
    <rPh sb="0" eb="2">
      <t>ケイヒ</t>
    </rPh>
    <rPh sb="2" eb="4">
      <t>ショウケイ</t>
    </rPh>
    <phoneticPr fontId="2"/>
  </si>
  <si>
    <t>区分</t>
    <rPh sb="0" eb="2">
      <t>クブン</t>
    </rPh>
    <phoneticPr fontId="2"/>
  </si>
  <si>
    <t>イ．ネットワーク関連機器</t>
    <phoneticPr fontId="2"/>
  </si>
  <si>
    <t>ウ．その他の機器</t>
    <phoneticPr fontId="2"/>
  </si>
  <si>
    <t>ア．オペレーティングシステム</t>
    <phoneticPr fontId="2"/>
  </si>
  <si>
    <t>イ．CAL等ライセンス関連</t>
    <phoneticPr fontId="2"/>
  </si>
  <si>
    <t>ウ．その他</t>
    <phoneticPr fontId="2"/>
  </si>
  <si>
    <t>【区分】
”ア”：コンピュータおよびコンピュータ周辺機器
”イ”：ネットワーク関連機器
”ウ”：その他の機器</t>
    <rPh sb="1" eb="3">
      <t>クブン</t>
    </rPh>
    <phoneticPr fontId="2"/>
  </si>
  <si>
    <t>【区分】
”ア”：オペレーティングシステム
”イ”：CAL等ライセンス関連
”ウ”：その他</t>
    <rPh sb="1" eb="3">
      <t>クブン</t>
    </rPh>
    <phoneticPr fontId="2"/>
  </si>
  <si>
    <t>ソフト種別</t>
    <rPh sb="3" eb="5">
      <t>シュベツ</t>
    </rPh>
    <phoneticPr fontId="2"/>
  </si>
  <si>
    <t>【区分】
”ア”：データベース関連
”イ”：アプリケーションフレームワーク関連
”ウ”：ジョブ管理・資源管理・通信基盤関連
”エ”：その他</t>
    <rPh sb="1" eb="3">
      <t>クブン</t>
    </rPh>
    <phoneticPr fontId="2"/>
  </si>
  <si>
    <t>ア．データベース関連</t>
    <phoneticPr fontId="2"/>
  </si>
  <si>
    <t>イ．アプリケーションフレームワーク関連</t>
    <phoneticPr fontId="2"/>
  </si>
  <si>
    <t>ウ．ジョブ管理・資源管理・通信基盤関連</t>
    <phoneticPr fontId="2"/>
  </si>
  <si>
    <t>エ．その他</t>
    <phoneticPr fontId="2"/>
  </si>
  <si>
    <t>【区分】
”ア”：ウイルス対策関連
”イ”：バックアップ関連
”ウ”：ＵＰＳ制御
”エ”：オフィス製品
”オ”：その他</t>
    <rPh sb="1" eb="3">
      <t>クブン</t>
    </rPh>
    <phoneticPr fontId="2"/>
  </si>
  <si>
    <t>ア．ウイルス対策関連</t>
    <phoneticPr fontId="2"/>
  </si>
  <si>
    <t>イ．バックアップ関連</t>
    <phoneticPr fontId="2"/>
  </si>
  <si>
    <t>ウ．ＵＰＳ制御</t>
    <phoneticPr fontId="2"/>
  </si>
  <si>
    <t>エ．オフィス製品</t>
    <phoneticPr fontId="2"/>
  </si>
  <si>
    <t>オ．その他</t>
    <phoneticPr fontId="2"/>
  </si>
  <si>
    <t>ア．基本ソフトウェア</t>
    <phoneticPr fontId="2"/>
  </si>
  <si>
    <t>イ．ミドルウェア</t>
    <phoneticPr fontId="2"/>
  </si>
  <si>
    <t>ウ．アプリケーションソフトウェア</t>
    <phoneticPr fontId="2"/>
  </si>
  <si>
    <t>稼働年度</t>
    <rPh sb="0" eb="2">
      <t>カドウ</t>
    </rPh>
    <rPh sb="2" eb="4">
      <t>ネンド</t>
    </rPh>
    <phoneticPr fontId="2"/>
  </si>
  <si>
    <t>初年度</t>
    <rPh sb="0" eb="3">
      <t>ショネンド</t>
    </rPh>
    <phoneticPr fontId="2"/>
  </si>
  <si>
    <t>備考（保守内容など）</t>
    <rPh sb="0" eb="2">
      <t>ビコウ</t>
    </rPh>
    <rPh sb="3" eb="5">
      <t>ホシュ</t>
    </rPh>
    <rPh sb="5" eb="7">
      <t>ナイヨウ</t>
    </rPh>
    <phoneticPr fontId="2"/>
  </si>
  <si>
    <t>システム名</t>
    <rPh sb="4" eb="5">
      <t>メイ</t>
    </rPh>
    <phoneticPr fontId="2"/>
  </si>
  <si>
    <t>【区分】
”ア”：基本ソフトウェア
”イ”：ミドルウェア
”ウ”：アプリケーションソフトウェア</t>
    <rPh sb="1" eb="3">
      <t>クブン</t>
    </rPh>
    <phoneticPr fontId="2"/>
  </si>
  <si>
    <t>月額保守料
（標準価格）</t>
    <rPh sb="0" eb="2">
      <t>ゲツガク</t>
    </rPh>
    <rPh sb="2" eb="4">
      <t>ホシュ</t>
    </rPh>
    <rPh sb="4" eb="5">
      <t>リョウ</t>
    </rPh>
    <rPh sb="7" eb="9">
      <t>ヒョウジュン</t>
    </rPh>
    <rPh sb="9" eb="11">
      <t>カカク</t>
    </rPh>
    <phoneticPr fontId="2"/>
  </si>
  <si>
    <t>月額保守料
（提供価格）</t>
    <rPh sb="0" eb="2">
      <t>ゲツガク</t>
    </rPh>
    <rPh sb="2" eb="4">
      <t>ホシュ</t>
    </rPh>
    <rPh sb="4" eb="5">
      <t>リョウ</t>
    </rPh>
    <rPh sb="7" eb="9">
      <t>テイキョウ</t>
    </rPh>
    <rPh sb="9" eb="11">
      <t>カカク</t>
    </rPh>
    <phoneticPr fontId="2"/>
  </si>
  <si>
    <t>月額合計</t>
    <rPh sb="0" eb="2">
      <t>ゲツガク</t>
    </rPh>
    <rPh sb="2" eb="4">
      <t>ゴウケイ</t>
    </rPh>
    <phoneticPr fontId="2"/>
  </si>
  <si>
    <t>システム環境</t>
    <rPh sb="4" eb="6">
      <t>カンキョウ</t>
    </rPh>
    <phoneticPr fontId="2"/>
  </si>
  <si>
    <t>ＲＤＢ</t>
    <phoneticPr fontId="2"/>
  </si>
  <si>
    <t>メイン開発言語</t>
    <rPh sb="3" eb="5">
      <t>カイハツ</t>
    </rPh>
    <rPh sb="5" eb="7">
      <t>ゲンゴ</t>
    </rPh>
    <phoneticPr fontId="2"/>
  </si>
  <si>
    <t>従事者数</t>
    <rPh sb="0" eb="3">
      <t>ジュウジシャ</t>
    </rPh>
    <rPh sb="3" eb="4">
      <t>スウ</t>
    </rPh>
    <phoneticPr fontId="2"/>
  </si>
  <si>
    <t>予想テストケース数</t>
    <rPh sb="0" eb="2">
      <t>ヨソウ</t>
    </rPh>
    <rPh sb="8" eb="9">
      <t>スウ</t>
    </rPh>
    <phoneticPr fontId="2"/>
  </si>
  <si>
    <t>テスト結果報告書ページ数（Ａ４換算）</t>
    <rPh sb="3" eb="5">
      <t>ケッカ</t>
    </rPh>
    <rPh sb="5" eb="8">
      <t>ホウコクショ</t>
    </rPh>
    <rPh sb="11" eb="12">
      <t>スウ</t>
    </rPh>
    <rPh sb="15" eb="17">
      <t>カンサン</t>
    </rPh>
    <phoneticPr fontId="2"/>
  </si>
  <si>
    <t>移行データ件数</t>
    <rPh sb="0" eb="2">
      <t>イコウ</t>
    </rPh>
    <rPh sb="5" eb="7">
      <t>ケンスウ</t>
    </rPh>
    <phoneticPr fontId="2"/>
  </si>
  <si>
    <t>移行用ﾌﾟﾛｸﾞﾗﾑ数</t>
    <rPh sb="0" eb="2">
      <t>イコウ</t>
    </rPh>
    <rPh sb="2" eb="3">
      <t>ヨウ</t>
    </rPh>
    <rPh sb="10" eb="11">
      <t>スウ</t>
    </rPh>
    <phoneticPr fontId="2"/>
  </si>
  <si>
    <t>打合せ回数</t>
    <rPh sb="0" eb="2">
      <t>ウチアワ</t>
    </rPh>
    <rPh sb="3" eb="5">
      <t>カイスウ</t>
    </rPh>
    <phoneticPr fontId="2"/>
  </si>
  <si>
    <t>打合せ時間/回</t>
    <rPh sb="0" eb="2">
      <t>ウチアワ</t>
    </rPh>
    <rPh sb="3" eb="5">
      <t>ジカン</t>
    </rPh>
    <rPh sb="6" eb="7">
      <t>カイ</t>
    </rPh>
    <phoneticPr fontId="2"/>
  </si>
  <si>
    <t>１人月＝</t>
    <rPh sb="1" eb="2">
      <t>ニン</t>
    </rPh>
    <rPh sb="2" eb="3">
      <t>ゲツ</t>
    </rPh>
    <phoneticPr fontId="2"/>
  </si>
  <si>
    <t>時間</t>
    <rPh sb="0" eb="2">
      <t>ジカン</t>
    </rPh>
    <phoneticPr fontId="2"/>
  </si>
  <si>
    <t>ホストＯＳ</t>
    <phoneticPr fontId="2"/>
  </si>
  <si>
    <t>クライアントOS</t>
    <phoneticPr fontId="2"/>
  </si>
  <si>
    <t>導入形態</t>
    <rPh sb="0" eb="2">
      <t>ドウニュウ</t>
    </rPh>
    <rPh sb="2" eb="4">
      <t>ケイタイ</t>
    </rPh>
    <phoneticPr fontId="2"/>
  </si>
  <si>
    <t>処理形態</t>
    <rPh sb="0" eb="2">
      <t>ショリ</t>
    </rPh>
    <rPh sb="2" eb="4">
      <t>ケイタイ</t>
    </rPh>
    <phoneticPr fontId="2"/>
  </si>
  <si>
    <t>画面数</t>
    <rPh sb="0" eb="2">
      <t>ガメン</t>
    </rPh>
    <rPh sb="2" eb="3">
      <t>スウ</t>
    </rPh>
    <phoneticPr fontId="2"/>
  </si>
  <si>
    <t>帳票数</t>
    <rPh sb="0" eb="2">
      <t>チョウヒョウ</t>
    </rPh>
    <rPh sb="2" eb="3">
      <t>スウ</t>
    </rPh>
    <phoneticPr fontId="2"/>
  </si>
  <si>
    <t>バッチ数</t>
    <rPh sb="3" eb="4">
      <t>スウ</t>
    </rPh>
    <phoneticPr fontId="2"/>
  </si>
  <si>
    <t>システム見積規模</t>
    <rPh sb="4" eb="6">
      <t>ミツモリ</t>
    </rPh>
    <rPh sb="6" eb="8">
      <t>キボ</t>
    </rPh>
    <phoneticPr fontId="2"/>
  </si>
  <si>
    <t>□ その他（詳細：　　　　　　　　　　　　　　　　　　　　　）</t>
  </si>
  <si>
    <t>□ スタンドアロン型</t>
  </si>
  <si>
    <t>□ クライアント／サーバ型　</t>
  </si>
  <si>
    <t>□ 汎用機</t>
    <phoneticPr fontId="2"/>
  </si>
  <si>
    <t>□ スクラッチ開発　　</t>
    <rPh sb="7" eb="9">
      <t>カイハツ</t>
    </rPh>
    <phoneticPr fontId="2"/>
  </si>
  <si>
    <t>マスタ系テーブル数</t>
    <rPh sb="8" eb="9">
      <t>スウ</t>
    </rPh>
    <phoneticPr fontId="2"/>
  </si>
  <si>
    <t>トランザクション系テーブル数</t>
    <rPh sb="8" eb="9">
      <t>ケイ</t>
    </rPh>
    <rPh sb="13" eb="14">
      <t>スウ</t>
    </rPh>
    <phoneticPr fontId="2"/>
  </si>
  <si>
    <t>画面設計に係わる工数（h）</t>
    <rPh sb="0" eb="2">
      <t>ガメン</t>
    </rPh>
    <rPh sb="2" eb="4">
      <t>セッケイ</t>
    </rPh>
    <rPh sb="5" eb="6">
      <t>カカ</t>
    </rPh>
    <rPh sb="8" eb="10">
      <t>コウスウ</t>
    </rPh>
    <phoneticPr fontId="2"/>
  </si>
  <si>
    <t>帳票設計に係わる工数（h）</t>
    <rPh sb="0" eb="2">
      <t>チョウヒョウ</t>
    </rPh>
    <rPh sb="2" eb="4">
      <t>セッケイ</t>
    </rPh>
    <rPh sb="5" eb="6">
      <t>カカ</t>
    </rPh>
    <rPh sb="8" eb="10">
      <t>コウスウ</t>
    </rPh>
    <phoneticPr fontId="2"/>
  </si>
  <si>
    <t>データ設計に係わる工数（h）</t>
    <rPh sb="3" eb="5">
      <t>セッケイ</t>
    </rPh>
    <rPh sb="6" eb="7">
      <t>カカ</t>
    </rPh>
    <rPh sb="9" eb="11">
      <t>コウスウ</t>
    </rPh>
    <phoneticPr fontId="2"/>
  </si>
  <si>
    <t>システムフロー設計に係わる工数（h）</t>
    <rPh sb="7" eb="9">
      <t>セッケイ</t>
    </rPh>
    <rPh sb="10" eb="11">
      <t>カカ</t>
    </rPh>
    <rPh sb="13" eb="15">
      <t>コウスウ</t>
    </rPh>
    <phoneticPr fontId="2"/>
  </si>
  <si>
    <t>1テーブルあたりの工数（h）</t>
    <rPh sb="9" eb="11">
      <t>コウスウ</t>
    </rPh>
    <phoneticPr fontId="2"/>
  </si>
  <si>
    <t>1帳票あたりの工数（h）</t>
    <rPh sb="1" eb="3">
      <t>チョウヒョウ</t>
    </rPh>
    <rPh sb="7" eb="9">
      <t>コウスウ</t>
    </rPh>
    <phoneticPr fontId="2"/>
  </si>
  <si>
    <t>1画面あたりの工数（h）</t>
    <rPh sb="1" eb="3">
      <t>ガメン</t>
    </rPh>
    <rPh sb="7" eb="9">
      <t>コウスウ</t>
    </rPh>
    <phoneticPr fontId="2"/>
  </si>
  <si>
    <t>１処理あたりの工数（h）</t>
    <rPh sb="1" eb="3">
      <t>ショリ</t>
    </rPh>
    <rPh sb="7" eb="9">
      <t>コウスウ</t>
    </rPh>
    <phoneticPr fontId="2"/>
  </si>
  <si>
    <t>画面系ＰＧに係わる工数（h）</t>
    <rPh sb="0" eb="2">
      <t>ガメン</t>
    </rPh>
    <rPh sb="2" eb="3">
      <t>ケイ</t>
    </rPh>
    <rPh sb="6" eb="7">
      <t>カカ</t>
    </rPh>
    <rPh sb="9" eb="11">
      <t>コウスウ</t>
    </rPh>
    <phoneticPr fontId="2"/>
  </si>
  <si>
    <t>帳票系ＰＧに係わる工数（h）</t>
    <rPh sb="0" eb="2">
      <t>チョウヒョウ</t>
    </rPh>
    <rPh sb="2" eb="3">
      <t>ケイ</t>
    </rPh>
    <rPh sb="6" eb="7">
      <t>カカ</t>
    </rPh>
    <rPh sb="9" eb="11">
      <t>コウスウ</t>
    </rPh>
    <phoneticPr fontId="2"/>
  </si>
  <si>
    <t>バッチ系ＰＧに係わる工数（h）</t>
    <rPh sb="3" eb="4">
      <t>ケイ</t>
    </rPh>
    <rPh sb="7" eb="8">
      <t>カカ</t>
    </rPh>
    <rPh sb="10" eb="12">
      <t>コウスウ</t>
    </rPh>
    <phoneticPr fontId="2"/>
  </si>
  <si>
    <t>1バッチあたりの工数（h）</t>
    <rPh sb="8" eb="10">
      <t>コウスウ</t>
    </rPh>
    <phoneticPr fontId="2"/>
  </si>
  <si>
    <t>システム設計費用（円）</t>
    <rPh sb="6" eb="8">
      <t>ヒヨウ</t>
    </rPh>
    <rPh sb="9" eb="10">
      <t>エン</t>
    </rPh>
    <phoneticPr fontId="2"/>
  </si>
  <si>
    <t>要件定義費用（円）</t>
    <rPh sb="4" eb="6">
      <t>ヒヨウ</t>
    </rPh>
    <rPh sb="7" eb="8">
      <t>エン</t>
    </rPh>
    <phoneticPr fontId="2"/>
  </si>
  <si>
    <t>その他の工数（h）</t>
    <rPh sb="2" eb="3">
      <t>タ</t>
    </rPh>
    <rPh sb="4" eb="6">
      <t>コウスウ</t>
    </rPh>
    <phoneticPr fontId="2"/>
  </si>
  <si>
    <t>その他の作業内訳（詳しく）</t>
    <rPh sb="2" eb="3">
      <t>タ</t>
    </rPh>
    <rPh sb="4" eb="6">
      <t>サギョウ</t>
    </rPh>
    <rPh sb="6" eb="8">
      <t>ウチワケ</t>
    </rPh>
    <rPh sb="9" eb="10">
      <t>クワ</t>
    </rPh>
    <phoneticPr fontId="2"/>
  </si>
  <si>
    <t>プログラミング費用（円）</t>
    <rPh sb="7" eb="9">
      <t>ヒヨウ</t>
    </rPh>
    <rPh sb="10" eb="11">
      <t>エン</t>
    </rPh>
    <phoneticPr fontId="2"/>
  </si>
  <si>
    <t>システムテスト費用（円）</t>
    <rPh sb="7" eb="9">
      <t>ヒヨウ</t>
    </rPh>
    <rPh sb="10" eb="11">
      <t>エン</t>
    </rPh>
    <phoneticPr fontId="2"/>
  </si>
  <si>
    <t>1ケースあたりの工数（h）</t>
    <rPh sb="8" eb="10">
      <t>コウスウ</t>
    </rPh>
    <phoneticPr fontId="2"/>
  </si>
  <si>
    <t>データ移行費用（円）</t>
    <rPh sb="3" eb="5">
      <t>イコウ</t>
    </rPh>
    <rPh sb="5" eb="7">
      <t>ヒヨウ</t>
    </rPh>
    <rPh sb="8" eb="9">
      <t>エン</t>
    </rPh>
    <phoneticPr fontId="2"/>
  </si>
  <si>
    <t>移行用ＰＧの作成に係わる工数（h）</t>
    <rPh sb="0" eb="2">
      <t>イコウ</t>
    </rPh>
    <rPh sb="2" eb="3">
      <t>ヨウ</t>
    </rPh>
    <rPh sb="6" eb="8">
      <t>サクセイ</t>
    </rPh>
    <rPh sb="9" eb="10">
      <t>カカ</t>
    </rPh>
    <rPh sb="12" eb="14">
      <t>コウスウ</t>
    </rPh>
    <phoneticPr fontId="2"/>
  </si>
  <si>
    <t>移行作業に係わる工数（h）</t>
    <rPh sb="0" eb="2">
      <t>イコウ</t>
    </rPh>
    <rPh sb="2" eb="4">
      <t>サギョウ</t>
    </rPh>
    <rPh sb="5" eb="6">
      <t>カカ</t>
    </rPh>
    <rPh sb="8" eb="10">
      <t>コウスウ</t>
    </rPh>
    <phoneticPr fontId="2"/>
  </si>
  <si>
    <t>移行作業の内訳（詳しく）</t>
    <rPh sb="0" eb="2">
      <t>イコウ</t>
    </rPh>
    <rPh sb="2" eb="4">
      <t>サギョウ</t>
    </rPh>
    <rPh sb="5" eb="7">
      <t>ウチワケ</t>
    </rPh>
    <rPh sb="8" eb="9">
      <t>クワ</t>
    </rPh>
    <phoneticPr fontId="2"/>
  </si>
  <si>
    <t>移行対象テーブル数</t>
    <rPh sb="0" eb="2">
      <t>イコウ</t>
    </rPh>
    <rPh sb="2" eb="4">
      <t>タイショウ</t>
    </rPh>
    <rPh sb="8" eb="9">
      <t>カズ</t>
    </rPh>
    <phoneticPr fontId="2"/>
  </si>
  <si>
    <t>1ＰＧあたりの工数（h）</t>
    <rPh sb="7" eb="9">
      <t>コウスウ</t>
    </rPh>
    <phoneticPr fontId="2"/>
  </si>
  <si>
    <t>□常駐　□非常駐</t>
    <rPh sb="1" eb="3">
      <t>ジョウチュウ</t>
    </rPh>
    <rPh sb="5" eb="6">
      <t>ヒ</t>
    </rPh>
    <rPh sb="6" eb="8">
      <t>ジョウチュウ</t>
    </rPh>
    <phoneticPr fontId="2"/>
  </si>
  <si>
    <t>作業形態</t>
    <rPh sb="0" eb="2">
      <t>サギョウ</t>
    </rPh>
    <rPh sb="2" eb="4">
      <t>ケイタイ</t>
    </rPh>
    <phoneticPr fontId="2"/>
  </si>
  <si>
    <t>運用テスト費用（円）</t>
    <rPh sb="0" eb="2">
      <t>ウンヨウ</t>
    </rPh>
    <rPh sb="5" eb="7">
      <t>ヒヨウ</t>
    </rPh>
    <rPh sb="8" eb="9">
      <t>エン</t>
    </rPh>
    <phoneticPr fontId="2"/>
  </si>
  <si>
    <t>マニュアルの種類</t>
    <rPh sb="6" eb="8">
      <t>シュルイ</t>
    </rPh>
    <phoneticPr fontId="2"/>
  </si>
  <si>
    <t>予測総ページ数（Ａ４換算）</t>
    <rPh sb="0" eb="2">
      <t>ヨソク</t>
    </rPh>
    <rPh sb="2" eb="3">
      <t>ソウ</t>
    </rPh>
    <rPh sb="6" eb="7">
      <t>スウ</t>
    </rPh>
    <rPh sb="10" eb="12">
      <t>カンサン</t>
    </rPh>
    <phoneticPr fontId="2"/>
  </si>
  <si>
    <t>マニュアル作成に係わる工数（h）</t>
    <rPh sb="5" eb="7">
      <t>サクセイ</t>
    </rPh>
    <rPh sb="8" eb="9">
      <t>カカ</t>
    </rPh>
    <rPh sb="11" eb="13">
      <t>コウスウ</t>
    </rPh>
    <phoneticPr fontId="2"/>
  </si>
  <si>
    <t>一回あたりの研修時間（h）</t>
    <rPh sb="0" eb="2">
      <t>イッカイ</t>
    </rPh>
    <rPh sb="6" eb="8">
      <t>ケンシュウ</t>
    </rPh>
    <rPh sb="8" eb="10">
      <t>ジカン</t>
    </rPh>
    <phoneticPr fontId="2"/>
  </si>
  <si>
    <t>操作研修を行う回数</t>
    <phoneticPr fontId="2"/>
  </si>
  <si>
    <t>研修対象者の数</t>
    <rPh sb="0" eb="2">
      <t>ケンシュウ</t>
    </rPh>
    <rPh sb="2" eb="5">
      <t>タイショウシャ</t>
    </rPh>
    <rPh sb="6" eb="7">
      <t>カズ</t>
    </rPh>
    <phoneticPr fontId="2"/>
  </si>
  <si>
    <t>研修場所の条件等</t>
    <rPh sb="0" eb="2">
      <t>ケンシュウ</t>
    </rPh>
    <rPh sb="2" eb="4">
      <t>バショ</t>
    </rPh>
    <rPh sb="5" eb="7">
      <t>ジョウケン</t>
    </rPh>
    <rPh sb="7" eb="8">
      <t>トウ</t>
    </rPh>
    <phoneticPr fontId="2"/>
  </si>
  <si>
    <t>操作研修に係わる工数（h）</t>
    <rPh sb="0" eb="2">
      <t>ソウサ</t>
    </rPh>
    <rPh sb="2" eb="4">
      <t>ケンシュウ</t>
    </rPh>
    <rPh sb="5" eb="6">
      <t>カカ</t>
    </rPh>
    <rPh sb="8" eb="10">
      <t>コウスウ</t>
    </rPh>
    <phoneticPr fontId="2"/>
  </si>
  <si>
    <t>1ページあたりの工数（h）</t>
    <rPh sb="8" eb="10">
      <t>コウスウ</t>
    </rPh>
    <phoneticPr fontId="2"/>
  </si>
  <si>
    <t>研修1回あたりの工数（h）</t>
    <rPh sb="0" eb="2">
      <t>ケンシュウ</t>
    </rPh>
    <rPh sb="3" eb="4">
      <t>カイ</t>
    </rPh>
    <rPh sb="8" eb="10">
      <t>コウスウ</t>
    </rPh>
    <phoneticPr fontId="2"/>
  </si>
  <si>
    <t>プロジェクト管理費用（円）</t>
    <rPh sb="6" eb="8">
      <t>カンリ</t>
    </rPh>
    <rPh sb="8" eb="10">
      <t>ヒヨウ</t>
    </rPh>
    <rPh sb="11" eb="12">
      <t>エン</t>
    </rPh>
    <phoneticPr fontId="2"/>
  </si>
  <si>
    <t>プロジェクト管理作業の内訳（詳しく）</t>
    <rPh sb="6" eb="8">
      <t>カンリ</t>
    </rPh>
    <rPh sb="8" eb="10">
      <t>サギョウ</t>
    </rPh>
    <rPh sb="11" eb="13">
      <t>ウチワケ</t>
    </rPh>
    <rPh sb="14" eb="15">
      <t>クワ</t>
    </rPh>
    <phoneticPr fontId="2"/>
  </si>
  <si>
    <t>【区分】
”ア”：人件費
”イ”：人件費以外</t>
    <rPh sb="1" eb="3">
      <t>クブン</t>
    </rPh>
    <rPh sb="9" eb="12">
      <t>ジンケンヒ</t>
    </rPh>
    <rPh sb="17" eb="20">
      <t>ジンケンヒ</t>
    </rPh>
    <rPh sb="20" eb="22">
      <t>イガイ</t>
    </rPh>
    <phoneticPr fontId="2"/>
  </si>
  <si>
    <t>その他経費
（パッケージ費用など）</t>
    <rPh sb="2" eb="3">
      <t>タ</t>
    </rPh>
    <rPh sb="3" eb="5">
      <t>ケイヒ</t>
    </rPh>
    <rPh sb="12" eb="14">
      <t>ヒヨウ</t>
    </rPh>
    <phoneticPr fontId="2"/>
  </si>
  <si>
    <t>その他経費（円）</t>
    <rPh sb="2" eb="3">
      <t>タ</t>
    </rPh>
    <rPh sb="3" eb="5">
      <t>ケイヒ</t>
    </rPh>
    <rPh sb="6" eb="7">
      <t>エン</t>
    </rPh>
    <phoneticPr fontId="2"/>
  </si>
  <si>
    <t>ア．人件費</t>
    <rPh sb="2" eb="4">
      <t>ジンケン</t>
    </rPh>
    <rPh sb="4" eb="5">
      <t>ヒ</t>
    </rPh>
    <phoneticPr fontId="2"/>
  </si>
  <si>
    <t>イ．人件費以外</t>
    <rPh sb="2" eb="5">
      <t>ジンケンヒ</t>
    </rPh>
    <rPh sb="5" eb="7">
      <t>イガイ</t>
    </rPh>
    <phoneticPr fontId="2"/>
  </si>
  <si>
    <t>工数（h）
or
数量</t>
    <rPh sb="0" eb="2">
      <t>コウスウ</t>
    </rPh>
    <rPh sb="9" eb="11">
      <t>スウリョウ</t>
    </rPh>
    <phoneticPr fontId="2"/>
  </si>
  <si>
    <t>作業内容 or 製品説明など</t>
    <rPh sb="0" eb="2">
      <t>サギョウ</t>
    </rPh>
    <rPh sb="2" eb="4">
      <t>ナイヨウ</t>
    </rPh>
    <rPh sb="8" eb="10">
      <t>セイヒン</t>
    </rPh>
    <rPh sb="10" eb="12">
      <t>セツメイ</t>
    </rPh>
    <phoneticPr fontId="2"/>
  </si>
  <si>
    <t>-</t>
    <phoneticPr fontId="2"/>
  </si>
  <si>
    <t>工数計（h）</t>
    <rPh sb="0" eb="2">
      <t>コウスウ</t>
    </rPh>
    <rPh sb="2" eb="3">
      <t>ケイ</t>
    </rPh>
    <phoneticPr fontId="2"/>
  </si>
  <si>
    <t>合計</t>
    <rPh sb="0" eb="2">
      <t>ゴウケイ</t>
    </rPh>
    <phoneticPr fontId="2"/>
  </si>
  <si>
    <t>作業項目</t>
    <rPh sb="0" eb="2">
      <t>サギョウ</t>
    </rPh>
    <rPh sb="2" eb="4">
      <t>コウモク</t>
    </rPh>
    <phoneticPr fontId="2"/>
  </si>
  <si>
    <t>費用</t>
    <rPh sb="0" eb="2">
      <t>ヒヨウ</t>
    </rPh>
    <phoneticPr fontId="2"/>
  </si>
  <si>
    <t>【区分】
”ア”：設置経費
”イ”：設定経費（ネットワーク機器等）</t>
    <rPh sb="1" eb="3">
      <t>クブン</t>
    </rPh>
    <phoneticPr fontId="2"/>
  </si>
  <si>
    <t>ア．設置経費</t>
    <phoneticPr fontId="2"/>
  </si>
  <si>
    <t>イ．設定経費（ネットワーク機器等）</t>
    <phoneticPr fontId="2"/>
  </si>
  <si>
    <t>作業内容（詳しく）</t>
    <rPh sb="0" eb="2">
      <t>サギョウ</t>
    </rPh>
    <rPh sb="2" eb="4">
      <t>ナイヨウ</t>
    </rPh>
    <rPh sb="5" eb="6">
      <t>クワ</t>
    </rPh>
    <phoneticPr fontId="2"/>
  </si>
  <si>
    <t>費用項目</t>
    <rPh sb="0" eb="2">
      <t>ヒヨウ</t>
    </rPh>
    <rPh sb="2" eb="4">
      <t>コウモク</t>
    </rPh>
    <phoneticPr fontId="2"/>
  </si>
  <si>
    <t>経費単価
（標準価格）</t>
    <rPh sb="0" eb="2">
      <t>ケイヒ</t>
    </rPh>
    <rPh sb="2" eb="4">
      <t>タンカ</t>
    </rPh>
    <rPh sb="6" eb="8">
      <t>ヒョウジュン</t>
    </rPh>
    <rPh sb="8" eb="10">
      <t>カカク</t>
    </rPh>
    <phoneticPr fontId="2"/>
  </si>
  <si>
    <t>経費単価
（提供価格）</t>
    <rPh sb="0" eb="2">
      <t>ケイヒ</t>
    </rPh>
    <phoneticPr fontId="2"/>
  </si>
  <si>
    <t>【区分】
”ア”：基本ソフトウェアの設定
”イ”：ミドルウェアの設定
”ウ”：アプリケーションソフトウェアの設定
”エ”：ユーザアプリケーションの設定</t>
    <rPh sb="1" eb="3">
      <t>クブン</t>
    </rPh>
    <phoneticPr fontId="2"/>
  </si>
  <si>
    <t>ア．基本ソフトウェアの設定</t>
    <phoneticPr fontId="2"/>
  </si>
  <si>
    <t>イ．ミドルウェアの設定</t>
    <phoneticPr fontId="2"/>
  </si>
  <si>
    <t>ウ．アプリケーションソフトウェアの設定</t>
    <phoneticPr fontId="2"/>
  </si>
  <si>
    <t>エ．ユーザアプリケーションの設定</t>
    <phoneticPr fontId="2"/>
  </si>
  <si>
    <t>工数
（h）</t>
    <phoneticPr fontId="2"/>
  </si>
  <si>
    <t>経費計
（単価×工数×数量）</t>
    <rPh sb="0" eb="2">
      <t>ケイヒ</t>
    </rPh>
    <rPh sb="2" eb="3">
      <t>ケイ</t>
    </rPh>
    <rPh sb="5" eb="7">
      <t>タンカ</t>
    </rPh>
    <rPh sb="8" eb="10">
      <t>コウスウ</t>
    </rPh>
    <rPh sb="11" eb="13">
      <t>スウリョウ</t>
    </rPh>
    <phoneticPr fontId="2"/>
  </si>
  <si>
    <t>数量
（台数等）</t>
    <rPh sb="0" eb="2">
      <t>スウリョウ</t>
    </rPh>
    <rPh sb="4" eb="6">
      <t>ダイスウ</t>
    </rPh>
    <rPh sb="6" eb="7">
      <t>トウ</t>
    </rPh>
    <phoneticPr fontId="2"/>
  </si>
  <si>
    <t>作業内容および数量内訳等（詳しく）</t>
    <rPh sb="0" eb="2">
      <t>サギョウ</t>
    </rPh>
    <rPh sb="2" eb="4">
      <t>ナイヨウ</t>
    </rPh>
    <rPh sb="7" eb="9">
      <t>スウリョウ</t>
    </rPh>
    <rPh sb="9" eb="11">
      <t>ウチワケ</t>
    </rPh>
    <rPh sb="11" eb="12">
      <t>トウ</t>
    </rPh>
    <rPh sb="13" eb="14">
      <t>クワ</t>
    </rPh>
    <phoneticPr fontId="2"/>
  </si>
  <si>
    <t>作業名称 or 製品名</t>
    <rPh sb="0" eb="2">
      <t>サギョウ</t>
    </rPh>
    <rPh sb="2" eb="4">
      <t>メイショウ</t>
    </rPh>
    <phoneticPr fontId="2"/>
  </si>
  <si>
    <t>年間経費</t>
    <rPh sb="0" eb="2">
      <t>ネンカン</t>
    </rPh>
    <rPh sb="2" eb="4">
      <t>ケイヒ</t>
    </rPh>
    <phoneticPr fontId="2"/>
  </si>
  <si>
    <t>製品単価
（標準価格）</t>
    <rPh sb="0" eb="2">
      <t>セイヒン</t>
    </rPh>
    <rPh sb="2" eb="4">
      <t>タンカ</t>
    </rPh>
    <rPh sb="6" eb="8">
      <t>ヒョウジュン</t>
    </rPh>
    <rPh sb="8" eb="10">
      <t>カカク</t>
    </rPh>
    <phoneticPr fontId="2"/>
  </si>
  <si>
    <t>作業名称 or 製品名</t>
    <rPh sb="8" eb="11">
      <t>セイヒンメイ</t>
    </rPh>
    <phoneticPr fontId="2"/>
  </si>
  <si>
    <t>工数単価
or
製品単価
（提供価格）</t>
    <rPh sb="0" eb="2">
      <t>コウスウ</t>
    </rPh>
    <rPh sb="2" eb="4">
      <t>タンカ</t>
    </rPh>
    <rPh sb="8" eb="10">
      <t>セイヒン</t>
    </rPh>
    <rPh sb="10" eb="12">
      <t>タンカ</t>
    </rPh>
    <rPh sb="14" eb="16">
      <t>テイキョウ</t>
    </rPh>
    <rPh sb="16" eb="18">
      <t>カカク</t>
    </rPh>
    <phoneticPr fontId="2"/>
  </si>
  <si>
    <t>単位</t>
    <rPh sb="0" eb="2">
      <t>タンイ</t>
    </rPh>
    <phoneticPr fontId="2"/>
  </si>
  <si>
    <t>単位</t>
    <phoneticPr fontId="2"/>
  </si>
  <si>
    <t>経費小計</t>
    <phoneticPr fontId="2"/>
  </si>
  <si>
    <t>作業種別</t>
    <rPh sb="0" eb="2">
      <t>サギョウ</t>
    </rPh>
    <rPh sb="2" eb="4">
      <t>シュベツ</t>
    </rPh>
    <phoneticPr fontId="2"/>
  </si>
  <si>
    <t>作業明細</t>
    <rPh sb="0" eb="2">
      <t>サギョウ</t>
    </rPh>
    <rPh sb="2" eb="4">
      <t>メイサイ</t>
    </rPh>
    <phoneticPr fontId="2"/>
  </si>
  <si>
    <t>作業内容および積算根拠</t>
    <rPh sb="0" eb="2">
      <t>サギョウ</t>
    </rPh>
    <rPh sb="2" eb="4">
      <t>ナイヨウ</t>
    </rPh>
    <rPh sb="7" eb="9">
      <t>セキサン</t>
    </rPh>
    <rPh sb="9" eb="11">
      <t>コンキョ</t>
    </rPh>
    <phoneticPr fontId="2"/>
  </si>
  <si>
    <t>工数（h）</t>
    <rPh sb="0" eb="2">
      <t>コウスウ</t>
    </rPh>
    <phoneticPr fontId="2"/>
  </si>
  <si>
    <t>※見積もりにおけるハードウェアおよびネットワークの構成について、可能な限りわかりやすく図示すること。</t>
    <rPh sb="1" eb="3">
      <t>ミツ</t>
    </rPh>
    <rPh sb="25" eb="27">
      <t>コウセイ</t>
    </rPh>
    <rPh sb="32" eb="34">
      <t>カノウ</t>
    </rPh>
    <rPh sb="35" eb="36">
      <t>カギ</t>
    </rPh>
    <rPh sb="43" eb="44">
      <t>ズ</t>
    </rPh>
    <rPh sb="44" eb="45">
      <t>ジ</t>
    </rPh>
    <phoneticPr fontId="2"/>
  </si>
  <si>
    <t>備考</t>
    <rPh sb="0" eb="2">
      <t>ビコウ</t>
    </rPh>
    <phoneticPr fontId="2"/>
  </si>
  <si>
    <t>開発作業</t>
    <rPh sb="0" eb="2">
      <t>カイハツ</t>
    </rPh>
    <rPh sb="2" eb="4">
      <t>サギョウ</t>
    </rPh>
    <phoneticPr fontId="2"/>
  </si>
  <si>
    <t>その他作業</t>
    <rPh sb="2" eb="3">
      <t>タ</t>
    </rPh>
    <rPh sb="3" eb="5">
      <t>サギョウ</t>
    </rPh>
    <phoneticPr fontId="2"/>
  </si>
  <si>
    <t>システム名称　：　</t>
    <phoneticPr fontId="2"/>
  </si>
  <si>
    <t>見積担当企業名　：　</t>
    <phoneticPr fontId="2"/>
  </si>
  <si>
    <t>担当者（連絡先）　：　</t>
    <phoneticPr fontId="2"/>
  </si>
  <si>
    <t>見積書作成日　：　</t>
    <phoneticPr fontId="2"/>
  </si>
  <si>
    <t>① ハードウェア保守経費（年間）</t>
    <phoneticPr fontId="2"/>
  </si>
  <si>
    <t>（１）ハードウェア関係費</t>
    <phoneticPr fontId="2"/>
  </si>
  <si>
    <t>開発経費</t>
    <rPh sb="0" eb="2">
      <t>カイハツ</t>
    </rPh>
    <rPh sb="2" eb="4">
      <t>ケイヒ</t>
    </rPh>
    <phoneticPr fontId="2"/>
  </si>
  <si>
    <t>（２）ソフトウェア関係費</t>
    <phoneticPr fontId="2"/>
  </si>
  <si>
    <t>運用保守経費</t>
    <rPh sb="0" eb="2">
      <t>ウンヨウ</t>
    </rPh>
    <rPh sb="2" eb="4">
      <t>ホシュ</t>
    </rPh>
    <rPh sb="4" eb="6">
      <t>ケイヒ</t>
    </rPh>
    <phoneticPr fontId="2"/>
  </si>
  <si>
    <t>□ ＡＳＰ，ＳａａＳ，クラウド等のサービス利用</t>
    <rPh sb="15" eb="16">
      <t>ナド</t>
    </rPh>
    <rPh sb="21" eb="23">
      <t>リヨウ</t>
    </rPh>
    <phoneticPr fontId="2"/>
  </si>
  <si>
    <t>２．ハードウェア構成図</t>
    <rPh sb="8" eb="10">
      <t>コウセイ</t>
    </rPh>
    <rPh sb="10" eb="11">
      <t>ズ</t>
    </rPh>
    <phoneticPr fontId="2"/>
  </si>
  <si>
    <t>１．見積前提条件</t>
    <rPh sb="2" eb="4">
      <t>ミツモリ</t>
    </rPh>
    <rPh sb="4" eb="6">
      <t>ゼンテイ</t>
    </rPh>
    <rPh sb="6" eb="8">
      <t>ジョウケン</t>
    </rPh>
    <phoneticPr fontId="2"/>
  </si>
  <si>
    <t>（１）アプリケーションに関する前提事項</t>
    <rPh sb="12" eb="13">
      <t>カン</t>
    </rPh>
    <rPh sb="15" eb="17">
      <t>ゼンテイ</t>
    </rPh>
    <rPh sb="17" eb="19">
      <t>ジコウ</t>
    </rPh>
    <phoneticPr fontId="2"/>
  </si>
  <si>
    <t>（２）インフラ（ハードウェア・ソフトウェア・ネットワーク等）に関する前提事項</t>
    <rPh sb="28" eb="29">
      <t>トウ</t>
    </rPh>
    <rPh sb="31" eb="32">
      <t>カン</t>
    </rPh>
    <rPh sb="34" eb="36">
      <t>ゼンテイ</t>
    </rPh>
    <rPh sb="36" eb="38">
      <t>ジコウ</t>
    </rPh>
    <phoneticPr fontId="2"/>
  </si>
  <si>
    <t>（３） インフラ共通基盤の利用について　　（※）該当する場合のみ</t>
    <rPh sb="8" eb="10">
      <t>キョウツウ</t>
    </rPh>
    <rPh sb="10" eb="12">
      <t>キバン</t>
    </rPh>
    <rPh sb="13" eb="15">
      <t>リヨウ</t>
    </rPh>
    <rPh sb="24" eb="26">
      <t>ガイトウ</t>
    </rPh>
    <rPh sb="28" eb="30">
      <t>バアイ</t>
    </rPh>
    <phoneticPr fontId="2"/>
  </si>
  <si>
    <t xml:space="preserve"> ① 想定移行方式及び役割分担　</t>
    <phoneticPr fontId="2"/>
  </si>
  <si>
    <t>サーバ用途</t>
    <rPh sb="3" eb="5">
      <t>ヨウト</t>
    </rPh>
    <phoneticPr fontId="2"/>
  </si>
  <si>
    <t>台数</t>
    <rPh sb="0" eb="2">
      <t>ダイスウ</t>
    </rPh>
    <phoneticPr fontId="2"/>
  </si>
  <si>
    <t>OS</t>
    <phoneticPr fontId="2"/>
  </si>
  <si>
    <t>CPU（コア）</t>
    <phoneticPr fontId="2"/>
  </si>
  <si>
    <t>メモリ（GB）</t>
    <phoneticPr fontId="2"/>
  </si>
  <si>
    <t>ストレージ（GB）</t>
    <phoneticPr fontId="2"/>
  </si>
  <si>
    <t>備考（積算根拠等）</t>
    <rPh sb="0" eb="2">
      <t>ビコウ</t>
    </rPh>
    <rPh sb="3" eb="5">
      <t>セキサン</t>
    </rPh>
    <rPh sb="5" eb="7">
      <t>コンキョ</t>
    </rPh>
    <rPh sb="7" eb="8">
      <t>トウ</t>
    </rPh>
    <phoneticPr fontId="2"/>
  </si>
  <si>
    <t>（4）開発スケジュール</t>
    <rPh sb="3" eb="5">
      <t>カイハツ</t>
    </rPh>
    <phoneticPr fontId="2"/>
  </si>
  <si>
    <t>4月</t>
    <rPh sb="1" eb="2">
      <t>ツキ</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</si>
  <si>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</si>
  <si>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</si>
  <si>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</si>
  <si>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</si>
  <si>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</si>
  <si>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</si>
  <si>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</si>
  <si>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</si>
  <si>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</si>
  <si>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</si>
  <si>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</si>
  <si>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4月</t>
    <rPh sb="1" eb="2">
      <t>ガツ</t>
    </rPh>
    <phoneticPr fontId="2"/>
  </si>
  <si>
    <t>◯年度</t>
    <rPh sb="1" eb="3">
      <t>ネンド</t>
    </rPh>
    <phoneticPr fontId="2"/>
  </si>
  <si>
    <t>項目</t>
    <rPh sb="0" eb="2">
      <t>コウモク</t>
    </rPh>
    <phoneticPr fontId="2"/>
  </si>
  <si>
    <t>（5）推進体制について</t>
    <rPh sb="3" eb="5">
      <t>スイシン</t>
    </rPh>
    <rPh sb="5" eb="7">
      <t>タイセイ</t>
    </rPh>
    <phoneticPr fontId="2"/>
  </si>
  <si>
    <t>※再委託を行う場合は、想定再委託企業名と再委託内容（割合）を示すこと。</t>
    <rPh sb="1" eb="4">
      <t>サイイタク</t>
    </rPh>
    <rPh sb="5" eb="6">
      <t>オコナ</t>
    </rPh>
    <rPh sb="7" eb="9">
      <t>バアイ</t>
    </rPh>
    <rPh sb="11" eb="13">
      <t>ソウテイ</t>
    </rPh>
    <rPh sb="13" eb="16">
      <t>サイイタク</t>
    </rPh>
    <rPh sb="16" eb="18">
      <t>キギョウ</t>
    </rPh>
    <rPh sb="18" eb="19">
      <t>メイ</t>
    </rPh>
    <rPh sb="20" eb="23">
      <t>サイイタク</t>
    </rPh>
    <rPh sb="23" eb="25">
      <t>ナイヨウ</t>
    </rPh>
    <rPh sb="26" eb="28">
      <t>ワリアイ</t>
    </rPh>
    <rPh sb="30" eb="31">
      <t>シメ</t>
    </rPh>
    <phoneticPr fontId="2"/>
  </si>
  <si>
    <t>ランク名称</t>
    <rPh sb="3" eb="5">
      <t>メイショウ</t>
    </rPh>
    <phoneticPr fontId="2"/>
  </si>
  <si>
    <t>役割・スキル</t>
    <rPh sb="0" eb="2">
      <t>ヤクワリ</t>
    </rPh>
    <phoneticPr fontId="2"/>
  </si>
  <si>
    <t>標準単価（円）</t>
    <rPh sb="0" eb="4">
      <t>ヒョウジュンタンカ</t>
    </rPh>
    <rPh sb="5" eb="6">
      <t>エン</t>
    </rPh>
    <phoneticPr fontId="2"/>
  </si>
  <si>
    <t>提供単価（円）</t>
    <rPh sb="0" eb="2">
      <t>テイキョウ</t>
    </rPh>
    <rPh sb="2" eb="4">
      <t>タンカ</t>
    </rPh>
    <rPh sb="5" eb="6">
      <t>エン</t>
    </rPh>
    <phoneticPr fontId="2"/>
  </si>
  <si>
    <t xml:space="preserve"> ① 本業務の推進体制　</t>
    <rPh sb="3" eb="6">
      <t>ホンギョウム</t>
    </rPh>
    <rPh sb="7" eb="11">
      <t>スイシンタイセイ</t>
    </rPh>
    <phoneticPr fontId="2"/>
  </si>
  <si>
    <t>プロジェクトマネージャー（PM）</t>
    <phoneticPr fontId="16"/>
  </si>
  <si>
    <t>上級システムエンジニア（SSE）</t>
    <rPh sb="0" eb="2">
      <t>ジョウキュウ</t>
    </rPh>
    <phoneticPr fontId="16"/>
  </si>
  <si>
    <t>上級プログラマ（SPG）</t>
    <rPh sb="0" eb="2">
      <t>ジョウキュウ</t>
    </rPh>
    <phoneticPr fontId="16"/>
  </si>
  <si>
    <t>プログラマ（PG）</t>
    <phoneticPr fontId="16"/>
  </si>
  <si>
    <t>オペレータ（OP）</t>
    <phoneticPr fontId="16"/>
  </si>
  <si>
    <t>システムエンジニア（SE）</t>
    <phoneticPr fontId="16"/>
  </si>
  <si>
    <t>年度別費用計</t>
    <rPh sb="0" eb="2">
      <t>ネンド</t>
    </rPh>
    <rPh sb="2" eb="3">
      <t>ベツ</t>
    </rPh>
    <rPh sb="3" eb="5">
      <t>ヒヨウ</t>
    </rPh>
    <rPh sb="5" eb="6">
      <t>ケイ</t>
    </rPh>
    <phoneticPr fontId="2"/>
  </si>
  <si>
    <t>総計</t>
    <rPh sb="0" eb="2">
      <t>ソウケイ</t>
    </rPh>
    <phoneticPr fontId="2"/>
  </si>
  <si>
    <t>値引率</t>
    <rPh sb="0" eb="3">
      <t>ネビキリツ</t>
    </rPh>
    <phoneticPr fontId="2"/>
  </si>
  <si>
    <t>要員ランク</t>
    <rPh sb="0" eb="2">
      <t>ヨウイン</t>
    </rPh>
    <phoneticPr fontId="2"/>
  </si>
  <si>
    <t>マニュアル作成・操作研修費用（円）</t>
    <rPh sb="5" eb="7">
      <t>サクセイ</t>
    </rPh>
    <rPh sb="8" eb="12">
      <t>ソウサケンシュウ</t>
    </rPh>
    <rPh sb="12" eb="14">
      <t>ヒヨウ</t>
    </rPh>
    <rPh sb="15" eb="16">
      <t>エン</t>
    </rPh>
    <phoneticPr fontId="2"/>
  </si>
  <si>
    <t>プログラム設計費用（円）</t>
    <rPh sb="5" eb="7">
      <t>セッケイ</t>
    </rPh>
    <rPh sb="7" eb="9">
      <t>ヒヨウ</t>
    </rPh>
    <rPh sb="10" eb="11">
      <t>エン</t>
    </rPh>
    <phoneticPr fontId="2"/>
  </si>
  <si>
    <t>見積工数（h）</t>
    <rPh sb="0" eb="2">
      <t>ミツモリ</t>
    </rPh>
    <rPh sb="2" eb="4">
      <t>コウスウ</t>
    </rPh>
    <phoneticPr fontId="2"/>
  </si>
  <si>
    <t>ア．要件分析</t>
    <rPh sb="4" eb="6">
      <t>ブンセキ</t>
    </rPh>
    <phoneticPr fontId="2"/>
  </si>
  <si>
    <t>イ．基本設計</t>
    <rPh sb="2" eb="6">
      <t>キホンセッケイ</t>
    </rPh>
    <phoneticPr fontId="2"/>
  </si>
  <si>
    <t>ウ．詳細設計</t>
    <rPh sb="2" eb="4">
      <t>ショウサイ</t>
    </rPh>
    <rPh sb="4" eb="6">
      <t>セッケイ</t>
    </rPh>
    <phoneticPr fontId="2"/>
  </si>
  <si>
    <t>エ．開発・単体テスト</t>
    <rPh sb="2" eb="4">
      <t>カイハツ</t>
    </rPh>
    <rPh sb="5" eb="7">
      <t>タンタイ</t>
    </rPh>
    <phoneticPr fontId="2"/>
  </si>
  <si>
    <t>オ．結合テスト</t>
    <rPh sb="2" eb="4">
      <t>ケツゴウ</t>
    </rPh>
    <phoneticPr fontId="2"/>
  </si>
  <si>
    <t>カ．総合テスト</t>
    <rPh sb="2" eb="4">
      <t>ソウゴウ</t>
    </rPh>
    <phoneticPr fontId="2"/>
  </si>
  <si>
    <t>-</t>
    <phoneticPr fontId="2"/>
  </si>
  <si>
    <t>要件分析</t>
    <rPh sb="0" eb="4">
      <t>ヨウケンブンセキ</t>
    </rPh>
    <phoneticPr fontId="2"/>
  </si>
  <si>
    <t>基本設計</t>
    <rPh sb="0" eb="4">
      <t>キホンセッケイ</t>
    </rPh>
    <phoneticPr fontId="2"/>
  </si>
  <si>
    <t>詳細設計</t>
    <rPh sb="0" eb="2">
      <t>ショウサイ</t>
    </rPh>
    <rPh sb="2" eb="4">
      <t>セッケイ</t>
    </rPh>
    <phoneticPr fontId="2"/>
  </si>
  <si>
    <t>開発・
単体テスト</t>
    <rPh sb="0" eb="2">
      <t>カイハツ</t>
    </rPh>
    <rPh sb="4" eb="6">
      <t>タンタイ</t>
    </rPh>
    <phoneticPr fontId="2"/>
  </si>
  <si>
    <t>結合テスト</t>
    <rPh sb="0" eb="2">
      <t>ケツゴウ</t>
    </rPh>
    <phoneticPr fontId="2"/>
  </si>
  <si>
    <t>総合テスト</t>
    <rPh sb="0" eb="2">
      <t>ソウゴウ</t>
    </rPh>
    <phoneticPr fontId="2"/>
  </si>
  <si>
    <t>研修</t>
    <rPh sb="0" eb="2">
      <t>ケンシュウ</t>
    </rPh>
    <phoneticPr fontId="2"/>
  </si>
  <si>
    <t>本番移行</t>
    <rPh sb="0" eb="4">
      <t>ホンバンイコウ</t>
    </rPh>
    <phoneticPr fontId="2"/>
  </si>
  <si>
    <t>プロジェクト管理
（プロジェクト計画策定含む）</t>
    <rPh sb="6" eb="8">
      <t>カンリ</t>
    </rPh>
    <rPh sb="16" eb="18">
      <t>ケイカク</t>
    </rPh>
    <rPh sb="18" eb="20">
      <t>サクテイ</t>
    </rPh>
    <rPh sb="20" eb="21">
      <t>フク</t>
    </rPh>
    <phoneticPr fontId="2"/>
  </si>
  <si>
    <t>開発・単体テスト</t>
    <rPh sb="0" eb="2">
      <t>カイハツ</t>
    </rPh>
    <rPh sb="3" eb="5">
      <t>タンタイ</t>
    </rPh>
    <phoneticPr fontId="2"/>
  </si>
  <si>
    <t>受入テスト</t>
    <rPh sb="0" eb="2">
      <t>ウケイレ</t>
    </rPh>
    <phoneticPr fontId="2"/>
  </si>
  <si>
    <t>受入テストを行う日数</t>
    <rPh sb="0" eb="2">
      <t>ウケイレ</t>
    </rPh>
    <rPh sb="6" eb="7">
      <t>オコナ</t>
    </rPh>
    <rPh sb="8" eb="10">
      <t>ニッスウ</t>
    </rPh>
    <phoneticPr fontId="2"/>
  </si>
  <si>
    <t>受入テスト作業の詳細内容</t>
    <rPh sb="0" eb="2">
      <t>ウケイレ</t>
    </rPh>
    <rPh sb="5" eb="7">
      <t>サギョウ</t>
    </rPh>
    <rPh sb="8" eb="10">
      <t>ショウサイ</t>
    </rPh>
    <rPh sb="10" eb="12">
      <t>ナイヨウ</t>
    </rPh>
    <phoneticPr fontId="2"/>
  </si>
  <si>
    <t>※見積工数の合計は画面設計～その他の工数の合計と一致させてください。</t>
    <rPh sb="1" eb="3">
      <t>ミツモ</t>
    </rPh>
    <rPh sb="3" eb="5">
      <t>コウスウ</t>
    </rPh>
    <rPh sb="6" eb="8">
      <t>ゴウケイ</t>
    </rPh>
    <rPh sb="9" eb="11">
      <t>ガメン</t>
    </rPh>
    <rPh sb="11" eb="13">
      <t>セッケイ</t>
    </rPh>
    <rPh sb="16" eb="17">
      <t>タ</t>
    </rPh>
    <rPh sb="18" eb="20">
      <t>コウスウ</t>
    </rPh>
    <rPh sb="21" eb="23">
      <t>ゴウケイ</t>
    </rPh>
    <rPh sb="24" eb="26">
      <t>イッチ</t>
    </rPh>
    <phoneticPr fontId="2"/>
  </si>
  <si>
    <t xml:space="preserve"> ② 仮想サーバ構成</t>
    <rPh sb="3" eb="5">
      <t>カソウ</t>
    </rPh>
    <rPh sb="8" eb="10">
      <t>コウセイ</t>
    </rPh>
    <phoneticPr fontId="2"/>
  </si>
  <si>
    <t>運用保守</t>
    <rPh sb="0" eb="2">
      <t>ウンヨウ</t>
    </rPh>
    <rPh sb="2" eb="4">
      <t>ホシュ</t>
    </rPh>
    <phoneticPr fontId="2"/>
  </si>
  <si>
    <t>３．システム調達および運用・保守
に係わる経費見積</t>
    <rPh sb="23" eb="25">
      <t>ミツ</t>
    </rPh>
    <phoneticPr fontId="2"/>
  </si>
  <si>
    <t>詳細設計</t>
    <rPh sb="0" eb="4">
      <t>ショウサイセッケイ</t>
    </rPh>
    <phoneticPr fontId="2"/>
  </si>
  <si>
    <t>※グレーの項目は自動計算を行う項目</t>
    <rPh sb="5" eb="7">
      <t>コウモク</t>
    </rPh>
    <rPh sb="8" eb="10">
      <t>ジドウ</t>
    </rPh>
    <rPh sb="10" eb="12">
      <t>ケイサン</t>
    </rPh>
    <rPh sb="13" eb="14">
      <t>オコナ</t>
    </rPh>
    <rPh sb="15" eb="17">
      <t>コウモク</t>
    </rPh>
    <phoneticPr fontId="2"/>
  </si>
  <si>
    <t>ア．オペレーション支援</t>
    <rPh sb="9" eb="11">
      <t>シエン</t>
    </rPh>
    <phoneticPr fontId="2"/>
  </si>
  <si>
    <t>イ．監視</t>
    <rPh sb="2" eb="4">
      <t>カンシ</t>
    </rPh>
    <phoneticPr fontId="2"/>
  </si>
  <si>
    <t>ウ．構成管理</t>
    <rPh sb="2" eb="4">
      <t>コウセイ</t>
    </rPh>
    <rPh sb="4" eb="6">
      <t>カンリ</t>
    </rPh>
    <phoneticPr fontId="2"/>
  </si>
  <si>
    <t>エ．変更管理</t>
    <rPh sb="2" eb="6">
      <t>ヘンコウカンリ</t>
    </rPh>
    <phoneticPr fontId="2"/>
  </si>
  <si>
    <t>オ．ヘルプデスク（問合せ対応）</t>
    <rPh sb="9" eb="11">
      <t>トイアワ</t>
    </rPh>
    <rPh sb="12" eb="14">
      <t>タイオウ</t>
    </rPh>
    <phoneticPr fontId="2"/>
  </si>
  <si>
    <t>カ．その他経費</t>
    <phoneticPr fontId="2"/>
  </si>
  <si>
    <t>アプリケーションソフトウェアの保守に係わる経費（バージョンアップサービス等が必要な場合のみ）</t>
    <phoneticPr fontId="2"/>
  </si>
  <si>
    <t>ミドルウェアの保守に係わる経費（バージョンアップサービス等が必要な場合のみ）</t>
    <phoneticPr fontId="2"/>
  </si>
  <si>
    <t>基本ソフトウェアの保守に係わる経費（バージョンアップサービス等が必要な場合のみ）</t>
    <rPh sb="32" eb="34">
      <t>ヒツヨウ</t>
    </rPh>
    <rPh sb="35" eb="37">
      <t>バアイ</t>
    </rPh>
    <phoneticPr fontId="2"/>
  </si>
  <si>
    <t>② ソフトウェア保守経費（年間）
（導入初年度および次年度以降）</t>
    <phoneticPr fontId="2"/>
  </si>
  <si>
    <t>上記以外のハードウェアの保守に係わる経費</t>
    <phoneticPr fontId="2"/>
  </si>
  <si>
    <t>ネットワーク関連機器の保守に係わる経費</t>
    <phoneticPr fontId="2"/>
  </si>
  <si>
    <t>コンピュータおよびコンピュータ周辺機器の保守に係わる経費</t>
    <phoneticPr fontId="2"/>
  </si>
  <si>
    <t>① ハードウェア保守経費（年間）
（導入初年度および次年度以降）</t>
    <phoneticPr fontId="2"/>
  </si>
  <si>
    <t>ハードウェアおよびソフトウェアの保守に係わる経費を，導入初年度および次年度以降に分けて算定します。</t>
    <phoneticPr fontId="2"/>
  </si>
  <si>
    <t>① 運用経費（年間）
（導入初年度および次年度以降）</t>
    <phoneticPr fontId="2"/>
  </si>
  <si>
    <t>システムを運用するために必要となる経費を，導入初年度および次年度以降に分けて算定します。</t>
    <phoneticPr fontId="2"/>
  </si>
  <si>
    <t>ユーザアプリケーションのインストールおよび設定に係わる経費
（開発したプログラムのインストールや実行環境の作成などがあります。）</t>
    <phoneticPr fontId="2"/>
  </si>
  <si>
    <t>アプリケーションソフトウェアのインストールおよび設定に係わる経費
（ウイルス対策ソフトの設定やMS-Officeのインストールなどに係わる経費が該当）</t>
    <phoneticPr fontId="2"/>
  </si>
  <si>
    <t>ミドルウェアのインストールおよび設定に係わる経費
（データベースや監視ツールなどの初期設定に係わる経費が該当）</t>
    <phoneticPr fontId="2"/>
  </si>
  <si>
    <t>オペレーティングシステムのインストールおよび設定に係わる経費
（ユーザの設定やネットワーク関連項目の設定作業などに係わる経費が該当）</t>
    <phoneticPr fontId="2"/>
  </si>
  <si>
    <t>ハードウェアの設定に係わる経費
（ネットワーク機器の設定作業などに係わる経費が該当）
※ オペレーティングシステムなどの設定に係わる経費については，次のソフトウェアの項目で記載</t>
    <phoneticPr fontId="2"/>
  </si>
  <si>
    <t>ハードウェアの設置に係わる経費
（機器の輸送費や技術者の交通費，機器の接続作業などに係わる経費が該当）</t>
    <phoneticPr fontId="2"/>
  </si>
  <si>
    <t>ハードウェアおよびソフトウェアの導入に係わる経費を算定します。</t>
  </si>
  <si>
    <t>上記以外のユーザアプリケーションの開発の際に必要となる経費（主に、交通費やパッケージソフトウェアの購入経費等が該当）</t>
    <rPh sb="33" eb="36">
      <t>コウツウヒ</t>
    </rPh>
    <phoneticPr fontId="2"/>
  </si>
  <si>
    <t>“ア．要件定義”から“キ．運用テスト”までの開発作業を円滑に進めるために必要となる作業に係わる経費
（主に，全体の進捗（スケジュール）や品質管理に係わる作業が該当）</t>
    <phoneticPr fontId="2"/>
  </si>
  <si>
    <t>システム操作をおこなう際に必要となる操作マニュアル等の作成に係わる費用，および導入当初の操作研修等に係わる経費</t>
    <phoneticPr fontId="2"/>
  </si>
  <si>
    <t>本稼働と同じ状態に設定されたシステムを，手作業の内容もしくは旧システムと同時稼働させた結果を比較し，正しく処理がおこなわれているかを確認する作業（並行運用）に係わる経費（システム規模が小さい場合などに“オ．システムテスト”と兼ねる場合もあり）</t>
    <phoneticPr fontId="2"/>
  </si>
  <si>
    <t>旧システムからのデータの移行作業や紙媒体から稼働当初データの作成など，本稼働にあたって必要となるデータの設定に係わる経費</t>
    <phoneticPr fontId="2"/>
  </si>
  <si>
    <t>基本設計の内容を元に，個々のプログラムの設計に係わる経費（それぞれのプログラムの処理内容を記したプログラム仕様書の作成が該当）</t>
    <phoneticPr fontId="2"/>
  </si>
  <si>
    <t>ユーザアプリケーションの基本設計に係わる経費（画面や帳票およびデータのレイアウト設計，システムフロー図の作成などが該当）</t>
    <phoneticPr fontId="2"/>
  </si>
  <si>
    <t>上記以外のアプリケーションソフトウェアに係わる経費</t>
    <phoneticPr fontId="2"/>
  </si>
  <si>
    <t>WordやExcel，一太郎など，各種オフィス製品に係わる経費</t>
    <phoneticPr fontId="2"/>
  </si>
  <si>
    <t>無停電電源装置の制御ソフトに係わる経費</t>
  </si>
  <si>
    <t>スケジュールによる自動バックアップや障害時のリストアなど，システムおよびデータのバックアップ管理ツールに係わる経費</t>
    <phoneticPr fontId="2"/>
  </si>
  <si>
    <t>上記以外のミドルウェア製品に係わる経費</t>
  </si>
  <si>
    <t>処理の自動実行やシステム資源の監視をおこなうための各種ツールに係わる経費</t>
  </si>
  <si>
    <t>ユーザアプリケーションを実行する際に必要となる各種フレームワーク（実行環境等）に係わる経費</t>
    <phoneticPr fontId="2"/>
  </si>
  <si>
    <t>データベース管理システムに係わる経費</t>
  </si>
  <si>
    <t>上記以外の基本ソフトウェアに係わる経費</t>
  </si>
  <si>
    <t>クライアント アクセス ライセンス (CAL)など，オペレーティングシステムにアクセスする際に必要となるライセンスに係わる経費</t>
  </si>
  <si>
    <t>WindowsやLinux・UNIX等のオペレーティングシステムに係わる経費</t>
  </si>
  <si>
    <t>ソフトウェアの購入および開発に係わる経費を算定します。</t>
  </si>
  <si>
    <t>（２）ソフトウェア関連</t>
  </si>
  <si>
    <t>上記以外の機器に係わる経費（例：サーバを設置するためのラックや机など）</t>
  </si>
  <si>
    <t>ルーターやハブなど，ネットワーク機器に係わる経費</t>
  </si>
  <si>
    <t>サーバやパソコンなどのコンピュータ本体，およびディスプレイやプリンタ等の周辺機器に係わる経費</t>
    <phoneticPr fontId="2"/>
  </si>
  <si>
    <t>ここでは，コンピュータ機器やネットワーク関連機器など，物理的な実体を持つ機器の購入に係わる経費を算定します。</t>
  </si>
  <si>
    <t>（１）ハードウェア関連</t>
  </si>
  <si>
    <t>見積項目説明書</t>
    <rPh sb="0" eb="2">
      <t>ミツ</t>
    </rPh>
    <rPh sb="2" eb="4">
      <t>コウモク</t>
    </rPh>
    <rPh sb="4" eb="6">
      <t>セツメイ</t>
    </rPh>
    <rPh sb="6" eb="7">
      <t>ショ</t>
    </rPh>
    <phoneticPr fontId="2"/>
  </si>
  <si>
    <t>プログラム製造工程で製造されたプログラムを結合しモジュールとして機能させ、詳細設計の仕様どおりに動作するかのテスト（結合テスト）に関わる経費</t>
    <rPh sb="58" eb="60">
      <t>ケツゴウ</t>
    </rPh>
    <rPh sb="65" eb="66">
      <t>カカ</t>
    </rPh>
    <rPh sb="68" eb="70">
      <t>ケイヒ</t>
    </rPh>
    <phoneticPr fontId="2"/>
  </si>
  <si>
    <t>コ．プロジェクト管理経費</t>
    <phoneticPr fontId="2"/>
  </si>
  <si>
    <t>カ．その他経費</t>
    <phoneticPr fontId="2"/>
  </si>
  <si>
    <t>システムを起動し、正常に稼働させるために必要な各種作業で、 マシン（サーバ機器等）やアプリケーションの起動や停止、バックアップの作成や保管、バックアップ用記録媒体の管理等に係わる経費（例：バッチ処理実行、帳票出力、マスタ変更、データ一括取込/抽出/退避、データ整合性チェック、データバックアップ等）</t>
    <rPh sb="86" eb="87">
      <t>カカ</t>
    </rPh>
    <rPh sb="89" eb="91">
      <t>ケイヒ</t>
    </rPh>
    <rPh sb="92" eb="93">
      <t>レイ</t>
    </rPh>
    <rPh sb="97" eb="99">
      <t>ショリ</t>
    </rPh>
    <rPh sb="99" eb="101">
      <t>ジッコウ</t>
    </rPh>
    <rPh sb="102" eb="104">
      <t>チョウヒョウ</t>
    </rPh>
    <rPh sb="104" eb="106">
      <t>シュツリョク</t>
    </rPh>
    <rPh sb="110" eb="112">
      <t>ヘンコウ</t>
    </rPh>
    <rPh sb="116" eb="118">
      <t>イッカツ</t>
    </rPh>
    <rPh sb="118" eb="120">
      <t>トリコミ</t>
    </rPh>
    <rPh sb="121" eb="123">
      <t>チュウシュツ</t>
    </rPh>
    <rPh sb="124" eb="126">
      <t>タイヒ</t>
    </rPh>
    <rPh sb="130" eb="133">
      <t>セイゴウセイ</t>
    </rPh>
    <rPh sb="147" eb="148">
      <t>トウ</t>
    </rPh>
    <phoneticPr fontId="2"/>
  </si>
  <si>
    <t>システムの動作状況、負荷状況を継続的に確認し、システムが正常に動作していることを確認する作業に係わる経費（例：死活監視、リソース監視、ログ収集・保管・分析等）</t>
    <rPh sb="44" eb="46">
      <t>サギョウ</t>
    </rPh>
    <rPh sb="47" eb="48">
      <t>カカ</t>
    </rPh>
    <rPh sb="50" eb="52">
      <t>ケイヒ</t>
    </rPh>
    <rPh sb="53" eb="54">
      <t>レイ</t>
    </rPh>
    <rPh sb="55" eb="57">
      <t>シカツ</t>
    </rPh>
    <rPh sb="57" eb="59">
      <t>カンシ</t>
    </rPh>
    <rPh sb="64" eb="66">
      <t>カンシ</t>
    </rPh>
    <rPh sb="69" eb="71">
      <t>シュウシュウ</t>
    </rPh>
    <rPh sb="72" eb="74">
      <t>ホカン</t>
    </rPh>
    <rPh sb="75" eb="77">
      <t>ブンセキ</t>
    </rPh>
    <rPh sb="77" eb="78">
      <t>トウ</t>
    </rPh>
    <phoneticPr fontId="2"/>
  </si>
  <si>
    <t>システム本体や、設計書等の所在、配置、機器にインストールされたソフトウェアの構成等を管理する作業に係わる経費</t>
    <rPh sb="46" eb="48">
      <t>サギョウ</t>
    </rPh>
    <rPh sb="49" eb="50">
      <t>カカ</t>
    </rPh>
    <rPh sb="52" eb="54">
      <t>ケイヒ</t>
    </rPh>
    <phoneticPr fontId="2"/>
  </si>
  <si>
    <t>システムに関連する成果物に対し、発生した変更（主にアプリケーションの設定や、プログラムに対する変更）を管理する作業に係わる経費</t>
    <rPh sb="23" eb="24">
      <t>オモ</t>
    </rPh>
    <rPh sb="51" eb="53">
      <t>カンリ</t>
    </rPh>
    <rPh sb="55" eb="57">
      <t>サギョウ</t>
    </rPh>
    <rPh sb="58" eb="59">
      <t>カカ</t>
    </rPh>
    <rPh sb="61" eb="63">
      <t>ケイヒ</t>
    </rPh>
    <phoneticPr fontId="2"/>
  </si>
  <si>
    <t>システム利用者からの問い合わせを受け付け、対応方針等の回答や一次切り分け（担当者の決定や上位者へのエスカレーション等）に係わる経費</t>
    <rPh sb="60" eb="61">
      <t>カカ</t>
    </rPh>
    <rPh sb="63" eb="65">
      <t>ケイヒ</t>
    </rPh>
    <phoneticPr fontId="2"/>
  </si>
  <si>
    <t>エ．ユーザアプリケーション（改修）</t>
    <rPh sb="14" eb="16">
      <t>カイシュウ</t>
    </rPh>
    <phoneticPr fontId="2"/>
  </si>
  <si>
    <t>上記以外のユーザアプリケーションの保守に係わる経費</t>
    <rPh sb="17" eb="19">
      <t>ホシュ</t>
    </rPh>
    <rPh sb="20" eb="21">
      <t>カカ</t>
    </rPh>
    <rPh sb="23" eb="25">
      <t>ケイヒ</t>
    </rPh>
    <phoneticPr fontId="2"/>
  </si>
  <si>
    <t>ユーザアプリケーションの改修に係わる経費（例：法制度改正対応、機能改善等）</t>
    <rPh sb="12" eb="14">
      <t>カイシュウ</t>
    </rPh>
    <rPh sb="21" eb="22">
      <t>レイ</t>
    </rPh>
    <rPh sb="23" eb="26">
      <t>ホウセイド</t>
    </rPh>
    <rPh sb="26" eb="28">
      <t>カイセイ</t>
    </rPh>
    <rPh sb="28" eb="30">
      <t>タイオウ</t>
    </rPh>
    <rPh sb="31" eb="35">
      <t>キノウカイゼン</t>
    </rPh>
    <rPh sb="35" eb="36">
      <t>トウ</t>
    </rPh>
    <phoneticPr fontId="2"/>
  </si>
  <si>
    <t>ユーザアプリケーションの設定変更に係わる経費（例：OS等ソフトウェアバージョンアップ対応等）</t>
    <rPh sb="12" eb="14">
      <t>セッテイ</t>
    </rPh>
    <rPh sb="14" eb="16">
      <t>ヘンコウ</t>
    </rPh>
    <rPh sb="23" eb="24">
      <t>レイ</t>
    </rPh>
    <rPh sb="27" eb="28">
      <t>トウ</t>
    </rPh>
    <rPh sb="42" eb="44">
      <t>タイオウ</t>
    </rPh>
    <rPh sb="44" eb="45">
      <t>トウ</t>
    </rPh>
    <phoneticPr fontId="2"/>
  </si>
  <si>
    <t>ユーザアプリケーションの障害発生時の原因調査・是正措置対応に係わる経費</t>
    <rPh sb="12" eb="14">
      <t>ショウガイ</t>
    </rPh>
    <rPh sb="14" eb="16">
      <t>ハッセイ</t>
    </rPh>
    <rPh sb="16" eb="17">
      <t>ジ</t>
    </rPh>
    <rPh sb="18" eb="20">
      <t>ゲンイン</t>
    </rPh>
    <rPh sb="20" eb="22">
      <t>チョウサ</t>
    </rPh>
    <rPh sb="23" eb="25">
      <t>ゼセイ</t>
    </rPh>
    <rPh sb="25" eb="27">
      <t>ソチ</t>
    </rPh>
    <rPh sb="27" eb="29">
      <t>タイオウ</t>
    </rPh>
    <phoneticPr fontId="2"/>
  </si>
  <si>
    <t>オ．ユーザアプリケーション（設定変更）</t>
    <rPh sb="14" eb="16">
      <t>セッテイ</t>
    </rPh>
    <rPh sb="16" eb="18">
      <t>ヘンコウ</t>
    </rPh>
    <phoneticPr fontId="2"/>
  </si>
  <si>
    <t>カ．ユーザアプリケーション（障害等対応）</t>
    <rPh sb="14" eb="17">
      <t>ショウガイトウ</t>
    </rPh>
    <rPh sb="17" eb="19">
      <t>タイオウ</t>
    </rPh>
    <phoneticPr fontId="2"/>
  </si>
  <si>
    <t>キ．ユーザアプリケーション（その他経費）</t>
    <rPh sb="16" eb="17">
      <t>タ</t>
    </rPh>
    <rPh sb="17" eb="19">
      <t>ケイヒ</t>
    </rPh>
    <phoneticPr fontId="2"/>
  </si>
  <si>
    <t>ウ．アプリケーションソフトウェア</t>
    <phoneticPr fontId="2"/>
  </si>
  <si>
    <t>※見積工数の合計は画面系PG～その他の工数の合計と一致させてください。</t>
    <rPh sb="1" eb="3">
      <t>ミツモ</t>
    </rPh>
    <rPh sb="3" eb="5">
      <t>コウスウ</t>
    </rPh>
    <rPh sb="6" eb="8">
      <t>ゴウケイ</t>
    </rPh>
    <rPh sb="9" eb="11">
      <t>ガメン</t>
    </rPh>
    <rPh sb="11" eb="12">
      <t>ケイ</t>
    </rPh>
    <rPh sb="17" eb="18">
      <t>タ</t>
    </rPh>
    <rPh sb="19" eb="21">
      <t>コウスウ</t>
    </rPh>
    <rPh sb="22" eb="24">
      <t>ゴウケイ</t>
    </rPh>
    <rPh sb="25" eb="27">
      <t>イッチ</t>
    </rPh>
    <phoneticPr fontId="2"/>
  </si>
  <si>
    <t>※見積工数の合計はマニュアル作成～その他の工数の合計と一致させてください。</t>
    <rPh sb="1" eb="3">
      <t>ミツモ</t>
    </rPh>
    <rPh sb="3" eb="5">
      <t>コウスウ</t>
    </rPh>
    <rPh sb="6" eb="8">
      <t>ゴウケイ</t>
    </rPh>
    <rPh sb="14" eb="16">
      <t>サクセイ</t>
    </rPh>
    <rPh sb="19" eb="20">
      <t>タ</t>
    </rPh>
    <rPh sb="21" eb="23">
      <t>コウスウ</t>
    </rPh>
    <rPh sb="24" eb="26">
      <t>ゴウケイ</t>
    </rPh>
    <rPh sb="27" eb="29">
      <t>イッチ</t>
    </rPh>
    <phoneticPr fontId="2"/>
  </si>
  <si>
    <t>※見積工数の合計は移行用PG～移行作業の工数の合計と一致させてください。</t>
    <rPh sb="1" eb="3">
      <t>ミツモ</t>
    </rPh>
    <rPh sb="3" eb="5">
      <t>コウスウ</t>
    </rPh>
    <rPh sb="6" eb="8">
      <t>ゴウケイ</t>
    </rPh>
    <rPh sb="9" eb="12">
      <t>イコウヨウ</t>
    </rPh>
    <rPh sb="15" eb="19">
      <t>イコウサギョウ</t>
    </rPh>
    <rPh sb="20" eb="22">
      <t>コウスウ</t>
    </rPh>
    <rPh sb="23" eb="25">
      <t>ゴウケイ</t>
    </rPh>
    <rPh sb="26" eb="28">
      <t>イッチ</t>
    </rPh>
    <phoneticPr fontId="2"/>
  </si>
  <si>
    <t>ウイルス対策ソフトに係わる経費（パターンファイルの配布や管理をおこなう管理ソフト等も含む）</t>
    <phoneticPr fontId="2"/>
  </si>
  <si>
    <t>④ ユーザアプリケーション</t>
    <phoneticPr fontId="2"/>
  </si>
  <si>
    <t>（４）運用関連</t>
    <phoneticPr fontId="2"/>
  </si>
  <si>
    <t xml:space="preserve"> ②本業務を実施する要員ランクと単価（必要に応じて追記すること。）</t>
    <rPh sb="2" eb="5">
      <t>ホンギョウム</t>
    </rPh>
    <rPh sb="6" eb="8">
      <t>ジッシ</t>
    </rPh>
    <rPh sb="10" eb="12">
      <t>ヨウイン</t>
    </rPh>
    <rPh sb="16" eb="18">
      <t>タンカ</t>
    </rPh>
    <phoneticPr fontId="2"/>
  </si>
  <si>
    <t>ウ．構成管理</t>
    <rPh sb="2" eb="6">
      <t>コウセイカンリ</t>
    </rPh>
    <phoneticPr fontId="2"/>
  </si>
  <si>
    <t>打合せや要求仕様の分析など，要件分析に係わる経費</t>
    <rPh sb="16" eb="18">
      <t>ブンセキ</t>
    </rPh>
    <phoneticPr fontId="2"/>
  </si>
  <si>
    <t>ウ．詳細設計</t>
    <rPh sb="2" eb="4">
      <t>ショウサイ</t>
    </rPh>
    <phoneticPr fontId="2"/>
  </si>
  <si>
    <t>エ．開発・単体テスト</t>
    <rPh sb="2" eb="4">
      <t>カイハツ</t>
    </rPh>
    <phoneticPr fontId="2"/>
  </si>
  <si>
    <t>プログラム仕様書を元におこなうプログラミング（プログラムの作成作業）に係わる経費（プログラム単体での単体テストに係わる経費も含む）</t>
    <rPh sb="50" eb="52">
      <t>タンタイ</t>
    </rPh>
    <phoneticPr fontId="2"/>
  </si>
  <si>
    <t>作成したプログラムを組み合わせて，構築したシステムが全体として予定通りの機能を満たしているかどうかを確認する作業（総合テスト）に係わる経費
（テストの際に必要となるデータやテスト仕様書などのドキュント作成経費も含む）</t>
    <rPh sb="57" eb="59">
      <t>ソウゴウ</t>
    </rPh>
    <phoneticPr fontId="2"/>
  </si>
  <si>
    <t>キ．研修</t>
    <rPh sb="2" eb="4">
      <t>ケンシュウ</t>
    </rPh>
    <phoneticPr fontId="2"/>
  </si>
  <si>
    <t>ク．受入テスト</t>
    <rPh sb="2" eb="4">
      <t>ウケイレ</t>
    </rPh>
    <phoneticPr fontId="2"/>
  </si>
  <si>
    <t>ケ．本番移行</t>
    <rPh sb="2" eb="4">
      <t>ホンバン</t>
    </rPh>
    <phoneticPr fontId="2"/>
  </si>
  <si>
    <t>上記以外の運用に係わる経費（例：ライセンス使用料、消耗品費、インターネットデータセンタ（ＩＤＣ）に支払うコンピュータ機器の設置料など）</t>
    <rPh sb="21" eb="24">
      <t>シヨウリョウ</t>
    </rPh>
    <rPh sb="25" eb="29">
      <t>ショウモウヒンヒ</t>
    </rPh>
    <phoneticPr fontId="2"/>
  </si>
  <si>
    <t>□ Webアプリケーション　　　　　</t>
    <phoneticPr fontId="2"/>
  </si>
  <si>
    <t>□ パッケージソフト　</t>
    <phoneticPr fontId="2"/>
  </si>
  <si>
    <t>【区分】
”ア”：オペレーション支援（バッチ処理事項、マスタ変更等）
”イ”：監視（死活・リソース監視、ログ収集・保管等）
”ウ”：構成管理
”エ”：変更管理
”オ”：ヘルプデスク（問合せ対応）（問合せ・障害受付/エスカレーション、障害一次切り分け等）
”カ”：その他経費</t>
    <rPh sb="1" eb="3">
      <t>クブン</t>
    </rPh>
    <rPh sb="16" eb="18">
      <t>シエン</t>
    </rPh>
    <rPh sb="22" eb="24">
      <t>ショリ</t>
    </rPh>
    <rPh sb="24" eb="26">
      <t>ジコウ</t>
    </rPh>
    <rPh sb="30" eb="32">
      <t>ヘンコウ</t>
    </rPh>
    <rPh sb="32" eb="33">
      <t>トウ</t>
    </rPh>
    <rPh sb="39" eb="41">
      <t>カンシ</t>
    </rPh>
    <rPh sb="42" eb="44">
      <t>シカツ</t>
    </rPh>
    <rPh sb="49" eb="51">
      <t>カンシ</t>
    </rPh>
    <rPh sb="54" eb="56">
      <t>シュウシュウ</t>
    </rPh>
    <rPh sb="57" eb="59">
      <t>ホカン</t>
    </rPh>
    <rPh sb="59" eb="60">
      <t>トウ</t>
    </rPh>
    <rPh sb="66" eb="70">
      <t>コウセイカンリ</t>
    </rPh>
    <rPh sb="75" eb="79">
      <t>ヘンコウカンリ</t>
    </rPh>
    <rPh sb="91" eb="93">
      <t>トイアワ</t>
    </rPh>
    <rPh sb="94" eb="96">
      <t>タイオウ</t>
    </rPh>
    <rPh sb="98" eb="100">
      <t>トイアワ</t>
    </rPh>
    <rPh sb="102" eb="104">
      <t>ショウガイ</t>
    </rPh>
    <rPh sb="104" eb="105">
      <t>ウ</t>
    </rPh>
    <rPh sb="105" eb="106">
      <t>ツ</t>
    </rPh>
    <rPh sb="116" eb="118">
      <t>ショウガイ</t>
    </rPh>
    <rPh sb="118" eb="121">
      <t>イチジキ</t>
    </rPh>
    <rPh sb="122" eb="123">
      <t>ワ</t>
    </rPh>
    <rPh sb="124" eb="125">
      <t>トウ</t>
    </rPh>
    <phoneticPr fontId="2"/>
  </si>
  <si>
    <t>【区分】
”エ”：ユーザアプリケーション（改修）
”オ”：ユーザアプリケーション（設定変更）
”カ”：ユーザアプリケーション（障害等対応）
”キ”：ユーザアプリケーション（その他経費）</t>
    <rPh sb="21" eb="23">
      <t>カイシュウ</t>
    </rPh>
    <rPh sb="41" eb="43">
      <t>セッテイ</t>
    </rPh>
    <rPh sb="43" eb="45">
      <t>ヘンコウ</t>
    </rPh>
    <rPh sb="63" eb="65">
      <t>ショウガイ</t>
    </rPh>
    <rPh sb="65" eb="66">
      <t>トウ</t>
    </rPh>
    <rPh sb="66" eb="68">
      <t>タイオウ</t>
    </rPh>
    <phoneticPr fontId="2"/>
  </si>
  <si>
    <t>工数単価
（提供単価）</t>
    <rPh sb="6" eb="8">
      <t>テイキョウ</t>
    </rPh>
    <rPh sb="8" eb="10">
      <t>タンカ</t>
    </rPh>
    <phoneticPr fontId="2"/>
  </si>
  <si>
    <t>工数単価
（提供単価）
or
製品単価
（提供価格）</t>
    <rPh sb="6" eb="8">
      <t>テイキョウ</t>
    </rPh>
    <rPh sb="8" eb="10">
      <t>タンカ</t>
    </rPh>
    <phoneticPr fontId="2"/>
  </si>
  <si>
    <t>ケ．本番移行</t>
    <rPh sb="2" eb="4">
      <t>ホンバン</t>
    </rPh>
    <rPh sb="4" eb="6">
      <t>イコウ</t>
    </rPh>
    <phoneticPr fontId="2"/>
  </si>
  <si>
    <t>コ．プロジェクト管理（プロジェクト計画策定含む）</t>
    <rPh sb="17" eb="19">
      <t>ケイカク</t>
    </rPh>
    <rPh sb="19" eb="21">
      <t>サクテイ</t>
    </rPh>
    <rPh sb="21" eb="22">
      <t>フク</t>
    </rPh>
    <phoneticPr fontId="2"/>
  </si>
  <si>
    <t>ア．要件分析</t>
    <rPh sb="2" eb="4">
      <t>ヨウケン</t>
    </rPh>
    <rPh sb="4" eb="6">
      <t>ブンセキ</t>
    </rPh>
    <phoneticPr fontId="2"/>
  </si>
  <si>
    <t>ケ．本番移行</t>
    <rPh sb="2" eb="6">
      <t>ホンバンイコウ</t>
    </rPh>
    <phoneticPr fontId="2"/>
  </si>
  <si>
    <t>コ．プロジェクト管理
（プロジェクト計画
策定含む）</t>
    <rPh sb="8" eb="10">
      <t>カンリ</t>
    </rPh>
    <rPh sb="18" eb="20">
      <t>ケイカク</t>
    </rPh>
    <rPh sb="21" eb="23">
      <t>サクテイ</t>
    </rPh>
    <rPh sb="23" eb="24">
      <t>フク</t>
    </rPh>
    <phoneticPr fontId="2"/>
  </si>
  <si>
    <t>サ．その他経費
（パッケージ費用など）</t>
    <rPh sb="4" eb="5">
      <t>タ</t>
    </rPh>
    <rPh sb="5" eb="7">
      <t>ケイヒ</t>
    </rPh>
    <rPh sb="14" eb="16">
      <t>ヒヨウ</t>
    </rPh>
    <phoneticPr fontId="2"/>
  </si>
  <si>
    <t>ア．コンピュータおよびコンピュータ周辺機器</t>
    <phoneticPr fontId="2"/>
  </si>
  <si>
    <t>ウ．詳細設計</t>
    <phoneticPr fontId="2"/>
  </si>
  <si>
    <t>サ．その他経費（パッケージ費用など）</t>
    <phoneticPr fontId="2"/>
  </si>
  <si>
    <t>カ．その他経費</t>
    <phoneticPr fontId="2"/>
  </si>
  <si>
    <t/>
  </si>
  <si>
    <t>（6）成果物</t>
    <rPh sb="3" eb="6">
      <t>セイカブツ</t>
    </rPh>
    <phoneticPr fontId="2"/>
  </si>
  <si>
    <t>成果物名称</t>
    <rPh sb="0" eb="3">
      <t>セイカブツ</t>
    </rPh>
    <rPh sb="3" eb="5">
      <t>メイショウ</t>
    </rPh>
    <phoneticPr fontId="2"/>
  </si>
  <si>
    <t>納品形態（印刷物・メディア・その他）</t>
    <rPh sb="0" eb="2">
      <t>ノウヒン</t>
    </rPh>
    <rPh sb="2" eb="4">
      <t>ケイタイ</t>
    </rPh>
    <rPh sb="5" eb="8">
      <t>インサツブツ</t>
    </rPh>
    <rPh sb="16" eb="17">
      <t>タ</t>
    </rPh>
    <phoneticPr fontId="2"/>
  </si>
  <si>
    <t>納品予定日</t>
    <rPh sb="0" eb="2">
      <t>ノウヒン</t>
    </rPh>
    <rPh sb="2" eb="4">
      <t>ヨテイ</t>
    </rPh>
    <rPh sb="4" eb="5">
      <t>ビ</t>
    </rPh>
    <phoneticPr fontId="2"/>
  </si>
  <si>
    <t>【区分】
”ア”：画面数
”イ”：帳票数
”ウ”：バッチ数
”エ”：マスタ系テーブル数
”オ”：トランザクション系テーブル数</t>
    <phoneticPr fontId="2"/>
  </si>
  <si>
    <t>名称</t>
    <rPh sb="0" eb="2">
      <t>メイショウ</t>
    </rPh>
    <phoneticPr fontId="2"/>
  </si>
  <si>
    <t>概要</t>
    <rPh sb="0" eb="2">
      <t>ガイヨウ</t>
    </rPh>
    <phoneticPr fontId="2"/>
  </si>
  <si>
    <t>要件分析</t>
    <phoneticPr fontId="2"/>
  </si>
  <si>
    <t>基本設計</t>
    <phoneticPr fontId="2"/>
  </si>
  <si>
    <t>詳細設計</t>
    <phoneticPr fontId="2"/>
  </si>
  <si>
    <t>結合テスト</t>
    <phoneticPr fontId="2"/>
  </si>
  <si>
    <t>総合テスト</t>
    <phoneticPr fontId="2"/>
  </si>
  <si>
    <t>工数計</t>
    <phoneticPr fontId="2"/>
  </si>
  <si>
    <t>工数（h）</t>
    <rPh sb="0" eb="2">
      <t>コウスウ</t>
    </rPh>
    <phoneticPr fontId="2"/>
  </si>
  <si>
    <t>開発・単体
テスト</t>
    <phoneticPr fontId="2"/>
  </si>
  <si>
    <t>サ．その他経費（パッケージ費用など）</t>
    <phoneticPr fontId="2"/>
  </si>
  <si>
    <t>システム見積規模（画面数、帳票数、バッチ数、マスタ系テーブル数、トランザクション系テーブル数）の工程別の工数内訳</t>
    <rPh sb="48" eb="50">
      <t>コウテイ</t>
    </rPh>
    <rPh sb="50" eb="51">
      <t>ベツ</t>
    </rPh>
    <rPh sb="52" eb="54">
      <t>コウスウ</t>
    </rPh>
    <rPh sb="54" eb="56">
      <t>ウチワケ</t>
    </rPh>
    <phoneticPr fontId="2"/>
  </si>
  <si>
    <t>※「システム見積規模」に記載した数量と件数を一致させてください。</t>
    <rPh sb="6" eb="8">
      <t>ミツモリ</t>
    </rPh>
    <rPh sb="8" eb="10">
      <t>キボ</t>
    </rPh>
    <rPh sb="12" eb="14">
      <t>キサイ</t>
    </rPh>
    <rPh sb="16" eb="18">
      <t>スウリョウ</t>
    </rPh>
    <rPh sb="19" eb="21">
      <t>ケンスウ</t>
    </rPh>
    <rPh sb="22" eb="24">
      <t>イッチ</t>
    </rPh>
    <phoneticPr fontId="2"/>
  </si>
  <si>
    <t>※必要に応じて行追加やページをコピーして記入してください。</t>
    <rPh sb="1" eb="3">
      <t>ヒツヨウ</t>
    </rPh>
    <rPh sb="4" eb="5">
      <t>オウ</t>
    </rPh>
    <rPh sb="7" eb="8">
      <t>ギョウ</t>
    </rPh>
    <rPh sb="8" eb="10">
      <t>ツイカ</t>
    </rPh>
    <rPh sb="20" eb="22">
      <t>キニュウ</t>
    </rPh>
    <phoneticPr fontId="2"/>
  </si>
  <si>
    <t>No.</t>
    <phoneticPr fontId="2"/>
  </si>
  <si>
    <t>シ．システム見積規模明細</t>
    <phoneticPr fontId="2"/>
  </si>
  <si>
    <t xml:space="preserve">シ．システム見積規模
明細
</t>
    <rPh sb="6" eb="8">
      <t>ミツモリ</t>
    </rPh>
    <rPh sb="8" eb="10">
      <t>キボ</t>
    </rPh>
    <rPh sb="11" eb="13">
      <t>メイサイ</t>
    </rPh>
    <phoneticPr fontId="2"/>
  </si>
  <si>
    <t>統一見積様式（R04.3.16）シート保護解除　</t>
    <rPh sb="0" eb="2">
      <t>トウイツ</t>
    </rPh>
    <rPh sb="2" eb="4">
      <t>ミツ</t>
    </rPh>
    <rPh sb="4" eb="6">
      <t>ヨウシキ</t>
    </rPh>
    <rPh sb="19" eb="21">
      <t>ホゴ</t>
    </rPh>
    <rPh sb="21" eb="23">
      <t>カイジョ</t>
    </rPh>
    <phoneticPr fontId="2"/>
  </si>
  <si>
    <t>金額は全て「税抜き」で記載のこと</t>
    <rPh sb="0" eb="2">
      <t>キンガク</t>
    </rPh>
    <rPh sb="3" eb="4">
      <t>スベ</t>
    </rPh>
    <rPh sb="6" eb="7">
      <t>ゼイ</t>
    </rPh>
    <rPh sb="7" eb="8">
      <t>ヌ</t>
    </rPh>
    <rPh sb="11" eb="13">
      <t>キサイ</t>
    </rPh>
    <phoneticPr fontId="2"/>
  </si>
  <si>
    <t>プロジェクトマネージャー（PM）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</si>
</sst>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6" formatCode="&quot;¥&quot;#,##0;[Red]&quot;¥&quot;\-#,##0"/>
    <numFmt numFmtId="176" formatCode="#,##0_ ;[Red]\-#,##0\ "/>
    <numFmt numFmtId="177" formatCode="#,##0.0\ &quot;時間&quot;"/>
    <numFmt numFmtId="178" formatCode="#,##0.00\ &quot;人月&quot;"/>
    <numFmt numFmtId="179" formatCode="#,##0_);[Red]\(#,##0\)"/>
    <numFmt numFmtId="180" formatCode="#,##0.0_);[Red]\(#,##0.0\)"/>
    <numFmt numFmtId="181" formatCode="#,##0\ &quot;円&quot;"/>
    <numFmt numFmtId="182" formatCode="[$-411]ggge&quot;年&quot;m&quot;月&quot;d&quot;日&quot;;@"/>
    <numFmt numFmtId="183" formatCode="#,##0.00_);[Red]\(#,##0.00\)"/>
    <numFmt numFmtId="184" formatCode="#,##0_ "/>
    <numFmt numFmtId="185" formatCode="0.0%"/>
    <numFmt numFmtId="186" formatCode="#,##0&quot;h&quot;"/>
    <numFmt numFmtId="187" formatCode="&quot;¥&quot;#,##0_);[Red]\(&quot;¥&quot;#,##0\)"/>
    <numFmt numFmtId="188" formatCode="0.0_ "/>
    <numFmt numFmtId="189" formatCode="0_);[Red]\(0\)"/>
  </numFmts>
  <fonts count="27">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8"/>
      <name val="ＭＳ Ｐゴシック"/>
      <family val="3"/>
      <charset val="128"/>
    </font>
    <font>
      <sz val="9"/>
      <name val="ＭＳ Ｐ明朝"/>
      <family val="1"/>
      <charset val="128"/>
    </font>
    <font>
      <sz val="9"/>
      <color indexed="9"/>
      <name val="HGｺﾞｼｯｸE"/>
      <family val="3"/>
      <charset val="128"/>
    </font>
    <font>
      <sz val="9"/>
      <name val="ＭＳ ゴシック"/>
      <family val="3"/>
      <charset val="128"/>
    </font>
    <font>
      <sz val="9"/>
      <color indexed="10"/>
      <name val="HGｺﾞｼｯｸE"/>
      <family val="3"/>
      <charset val="128"/>
    </font>
    <font>
      <b/>
      <sz val="12"/>
      <name val="ＭＳ Ｐゴシック"/>
      <family val="3"/>
      <charset val="128"/>
    </font>
    <font>
      <sz val="12"/>
      <name val="ＭＳ Ｐ明朝"/>
      <family val="1"/>
      <charset val="128"/>
    </font>
    <font>
      <sz val="36"/>
      <name val="ＭＳ Ｐゴシック"/>
      <family val="3"/>
      <charset val="128"/>
    </font>
    <font>
      <sz val="20"/>
      <name val="ＭＳ Ｐゴシック"/>
      <family val="3"/>
      <charset val="128"/>
    </font>
    <font>
      <sz val="6"/>
      <name val="Arial Unicode MS"/>
      <family val="3"/>
      <charset val="128"/>
    </font>
    <font>
      <sz val="8"/>
      <name val="ＪＳＰ明朝"/>
      <family val="1"/>
      <charset val="128"/>
    </font>
    <font>
      <sz val="9"/>
      <name val="ＪＳＰ明朝"/>
      <family val="1"/>
      <charset val="128"/>
    </font>
    <font>
      <sz val="11"/>
      <color rgb="FFC00000"/>
      <name val="ＭＳ Ｐゴシック"/>
      <family val="3"/>
      <charset val="128"/>
    </font>
    <font>
      <sz val="9"/>
      <color rgb="FFC00000"/>
      <name val="ＭＳ Ｐゴシック"/>
      <family val="3"/>
      <charset val="128"/>
    </font>
    <font>
      <sz val="9"/>
      <color rgb="FFC00000"/>
      <name val="ＭＳ Ｐゴシック"/>
      <family val="3"/>
      <charset val="128"/>
      <scheme val="minor"/>
    </font>
    <font>
      <sz val="11"/>
      <color theme="0" tint="-0.499984740745262"/>
      <name val="ＭＳ Ｐゴシック"/>
      <family val="3"/>
      <charset val="128"/>
    </font>
    <font>
      <sz val="12"/>
      <name val="ＭＳ Ｐゴシック"/>
      <family val="3"/>
      <charset val="128"/>
      <scheme val="major"/>
    </font>
    <font>
      <sz val="11"/>
      <name val="ＭＳ Ｐゴシック"/>
      <family val="3"/>
      <charset val="128"/>
      <scheme val="minor"/>
    </font>
    <font>
      <sz val="9"/>
      <name val="HGｺﾞｼｯｸE"/>
      <family val="3"/>
      <charset val="128"/>
    </font>
    <font>
      <b/>
      <sz val="14"/>
      <color rgb="FFFF000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65"/>
        <bgColor indexed="42"/>
      </patternFill>
    </fill>
    <fill>
      <patternFill patternType="solid">
        <fgColor indexed="26"/>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42"/>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style="thin">
        <color indexed="8"/>
      </left>
      <right/>
      <top style="hair">
        <color indexed="8"/>
      </top>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thin">
        <color indexed="8"/>
      </left>
      <right/>
      <top/>
      <bottom style="hair">
        <color indexed="8"/>
      </bottom>
      <diagonal/>
    </border>
    <border>
      <left/>
      <right style="thin">
        <color indexed="8"/>
      </right>
      <top/>
      <bottom style="thin">
        <color indexed="8"/>
      </bottom>
      <diagonal/>
    </border>
    <border>
      <left style="thin">
        <color indexed="8"/>
      </left>
      <right style="thin">
        <color indexed="64"/>
      </right>
      <top style="thin">
        <color indexed="8"/>
      </top>
      <bottom style="hair">
        <color indexed="8"/>
      </bottom>
      <diagonal/>
    </border>
    <border>
      <left style="thin">
        <color indexed="8"/>
      </left>
      <right style="thin">
        <color indexed="64"/>
      </right>
      <top style="hair">
        <color indexed="8"/>
      </top>
      <bottom style="hair">
        <color indexed="8"/>
      </bottom>
      <diagonal/>
    </border>
    <border>
      <left style="thin">
        <color indexed="8"/>
      </left>
      <right style="thin">
        <color indexed="64"/>
      </right>
      <top style="hair">
        <color indexed="8"/>
      </top>
      <bottom style="thin">
        <color indexed="64"/>
      </bottom>
      <diagonal/>
    </border>
    <border>
      <left style="thin">
        <color indexed="64"/>
      </left>
      <right style="thin">
        <color indexed="8"/>
      </right>
      <top style="thin">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style="hair">
        <color indexed="8"/>
      </top>
      <bottom/>
      <diagonal/>
    </border>
    <border>
      <left style="thin">
        <color indexed="64"/>
      </left>
      <right style="thin">
        <color indexed="8"/>
      </right>
      <top style="hair">
        <color indexed="64"/>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bottom style="thin">
        <color indexed="8"/>
      </bottom>
      <diagonal/>
    </border>
    <border>
      <left style="hair">
        <color indexed="64"/>
      </left>
      <right style="thin">
        <color indexed="64"/>
      </right>
      <top/>
      <bottom style="thin">
        <color indexed="64"/>
      </bottom>
      <diagonal/>
    </border>
    <border>
      <left style="thin">
        <color indexed="64"/>
      </left>
      <right style="thin">
        <color indexed="8"/>
      </right>
      <top style="thin">
        <color indexed="8"/>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hair">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4">
    <xf numFmtId="0" fontId="0" fillId="0" borderId="0" xfId="0">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6" fillId="2" borderId="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0" borderId="1" xfId="0" applyFont="1" applyBorder="1" applyAlignment="1" applyProtection="1">
      <alignment horizontal="center" vertical="center"/>
      <protection locked="0"/>
    </xf>
    <xf numFmtId="0" fontId="3" fillId="0" borderId="0" xfId="0" applyFont="1" applyFill="1" applyBorder="1" applyAlignment="1">
      <alignment vertical="center"/>
    </xf>
    <xf numFmtId="0" fontId="8" fillId="0" borderId="0" xfId="0" applyFont="1">
      <alignment vertical="center"/>
    </xf>
    <xf numFmtId="0" fontId="8" fillId="0" borderId="5" xfId="0" applyFont="1" applyBorder="1">
      <alignment vertical="center"/>
    </xf>
    <xf numFmtId="0" fontId="8" fillId="0" borderId="6" xfId="0" applyFont="1" applyBorder="1">
      <alignment vertical="center"/>
    </xf>
    <xf numFmtId="0" fontId="4" fillId="0" borderId="0" xfId="0" applyFont="1">
      <alignment vertical="center"/>
    </xf>
    <xf numFmtId="3" fontId="3" fillId="2" borderId="1" xfId="0" applyNumberFormat="1" applyFont="1" applyFill="1" applyBorder="1" applyAlignment="1">
      <alignment horizontal="center" vertical="center" wrapText="1"/>
    </xf>
    <xf numFmtId="3" fontId="8" fillId="0" borderId="6" xfId="0" applyNumberFormat="1" applyFont="1" applyBorder="1">
      <alignment vertical="center"/>
    </xf>
    <xf numFmtId="3" fontId="8" fillId="0" borderId="0" xfId="0" applyNumberFormat="1" applyFont="1">
      <alignment vertical="center"/>
    </xf>
    <xf numFmtId="3" fontId="3" fillId="2" borderId="1" xfId="0" applyNumberFormat="1" applyFont="1" applyFill="1" applyBorder="1" applyAlignment="1">
      <alignment horizontal="center" vertical="center"/>
    </xf>
    <xf numFmtId="5" fontId="4" fillId="0" borderId="7" xfId="0" applyNumberFormat="1" applyFont="1" applyBorder="1">
      <alignment vertical="center"/>
    </xf>
    <xf numFmtId="5" fontId="4" fillId="0" borderId="6" xfId="0" applyNumberFormat="1" applyFont="1" applyBorder="1">
      <alignment vertical="center"/>
    </xf>
    <xf numFmtId="5" fontId="4" fillId="2" borderId="1" xfId="0" applyNumberFormat="1" applyFont="1" applyFill="1" applyBorder="1" applyAlignment="1">
      <alignment horizontal="center" vertical="center"/>
    </xf>
    <xf numFmtId="5" fontId="3" fillId="0" borderId="11" xfId="0" applyNumberFormat="1" applyFont="1" applyBorder="1">
      <alignment vertical="center"/>
    </xf>
    <xf numFmtId="5" fontId="3" fillId="0" borderId="6" xfId="0" applyNumberFormat="1" applyFont="1" applyBorder="1">
      <alignment vertical="center"/>
    </xf>
    <xf numFmtId="5" fontId="3" fillId="0" borderId="7" xfId="0" applyNumberFormat="1" applyFont="1" applyBorder="1">
      <alignment vertic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8" fillId="0" borderId="17" xfId="0" applyFont="1" applyBorder="1">
      <alignment vertical="center"/>
    </xf>
    <xf numFmtId="3" fontId="8" fillId="0" borderId="17" xfId="0" applyNumberFormat="1" applyFont="1" applyBorder="1">
      <alignment vertical="center"/>
    </xf>
    <xf numFmtId="0" fontId="8" fillId="0" borderId="10" xfId="0" applyFont="1" applyBorder="1">
      <alignment vertical="center"/>
    </xf>
    <xf numFmtId="0" fontId="8" fillId="0" borderId="19" xfId="0" applyFont="1" applyBorder="1">
      <alignment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8" fillId="0" borderId="23" xfId="0" applyFont="1" applyBorder="1">
      <alignment vertical="center"/>
    </xf>
    <xf numFmtId="0" fontId="8" fillId="0" borderId="24" xfId="0" applyFont="1" applyBorder="1">
      <alignment vertical="center"/>
    </xf>
    <xf numFmtId="0" fontId="0" fillId="0" borderId="25" xfId="0" applyBorder="1">
      <alignment vertical="center"/>
    </xf>
    <xf numFmtId="0" fontId="0" fillId="0" borderId="26" xfId="0" applyBorder="1">
      <alignment vertical="center"/>
    </xf>
    <xf numFmtId="0" fontId="0" fillId="0" borderId="13" xfId="0" applyBorder="1">
      <alignment vertical="center"/>
    </xf>
    <xf numFmtId="0" fontId="0" fillId="0" borderId="27" xfId="0" applyBorder="1">
      <alignment vertical="center"/>
    </xf>
    <xf numFmtId="0" fontId="0" fillId="0" borderId="0"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3" fillId="0" borderId="29" xfId="0" applyFont="1" applyBorder="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15" fillId="0" borderId="0" xfId="0" applyFont="1">
      <alignment vertical="center"/>
    </xf>
    <xf numFmtId="0" fontId="0" fillId="0" borderId="0" xfId="0" applyFill="1">
      <alignment vertical="center"/>
    </xf>
    <xf numFmtId="0" fontId="3" fillId="0" borderId="31" xfId="0" applyFont="1" applyBorder="1">
      <alignment vertical="center"/>
    </xf>
    <xf numFmtId="0" fontId="12" fillId="0" borderId="0" xfId="0" applyFont="1" applyAlignment="1">
      <alignment horizontal="right" vertical="center"/>
    </xf>
    <xf numFmtId="0" fontId="19" fillId="0" borderId="26" xfId="0" applyFont="1" applyBorder="1">
      <alignment vertical="center"/>
    </xf>
    <xf numFmtId="0" fontId="19" fillId="0" borderId="0" xfId="0" applyFont="1">
      <alignment vertical="center"/>
    </xf>
    <xf numFmtId="0" fontId="6" fillId="4" borderId="46" xfId="0" applyFont="1" applyFill="1" applyBorder="1" applyAlignment="1">
      <alignment horizontal="left" vertical="center" wrapText="1"/>
    </xf>
    <xf numFmtId="0" fontId="6" fillId="3" borderId="47"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6" fillId="4" borderId="50" xfId="0" applyFont="1" applyFill="1" applyBorder="1" applyAlignment="1">
      <alignment horizontal="left" vertical="center" wrapText="1"/>
    </xf>
    <xf numFmtId="0" fontId="6" fillId="3" borderId="50"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3" borderId="54" xfId="0" applyFont="1" applyFill="1" applyBorder="1" applyAlignment="1">
      <alignment horizontal="left" vertical="center" wrapText="1"/>
    </xf>
    <xf numFmtId="0" fontId="6" fillId="4" borderId="55" xfId="0" applyFont="1" applyFill="1" applyBorder="1" applyAlignment="1">
      <alignment horizontal="left" vertical="center" wrapText="1"/>
    </xf>
    <xf numFmtId="5" fontId="3" fillId="0" borderId="17" xfId="0" applyNumberFormat="1" applyFont="1" applyBorder="1">
      <alignment vertical="center"/>
    </xf>
    <xf numFmtId="0" fontId="6" fillId="0" borderId="0" xfId="0" applyFont="1" applyBorder="1" applyAlignment="1">
      <alignment vertical="center"/>
    </xf>
    <xf numFmtId="0" fontId="17" fillId="0" borderId="0" xfId="0" applyFont="1" applyBorder="1" applyAlignment="1">
      <alignment vertical="center" wrapText="1"/>
    </xf>
    <xf numFmtId="0" fontId="4" fillId="0" borderId="0" xfId="0" applyFont="1" applyBorder="1" applyAlignment="1">
      <alignment vertical="center"/>
    </xf>
    <xf numFmtId="0" fontId="17" fillId="0" borderId="1" xfId="0" applyFont="1" applyBorder="1" applyAlignment="1">
      <alignment vertical="center" wrapText="1"/>
    </xf>
    <xf numFmtId="0" fontId="6"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Border="1" applyAlignment="1">
      <alignment vertical="center"/>
    </xf>
    <xf numFmtId="0" fontId="18" fillId="0" borderId="0" xfId="0" applyFont="1" applyBorder="1" applyAlignment="1">
      <alignment vertical="center" wrapText="1"/>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17" fillId="0" borderId="0"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6" fillId="7" borderId="60" xfId="0" applyFont="1" applyFill="1" applyBorder="1" applyAlignment="1">
      <alignment horizontal="left"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5" fontId="8" fillId="8" borderId="5" xfId="0" applyNumberFormat="1" applyFont="1" applyFill="1" applyBorder="1">
      <alignment vertical="center"/>
    </xf>
    <xf numFmtId="5" fontId="8" fillId="8" borderId="6" xfId="0" applyNumberFormat="1" applyFont="1" applyFill="1" applyBorder="1">
      <alignment vertical="center"/>
    </xf>
    <xf numFmtId="5" fontId="8" fillId="8" borderId="17" xfId="0" applyNumberFormat="1" applyFont="1" applyFill="1" applyBorder="1">
      <alignment vertical="center"/>
    </xf>
    <xf numFmtId="185" fontId="8" fillId="8" borderId="5" xfId="0" applyNumberFormat="1" applyFont="1" applyFill="1" applyBorder="1">
      <alignment vertical="center"/>
    </xf>
    <xf numFmtId="185" fontId="8" fillId="8" borderId="6" xfId="0" applyNumberFormat="1" applyFont="1" applyFill="1" applyBorder="1">
      <alignment vertical="center"/>
    </xf>
    <xf numFmtId="185" fontId="8" fillId="8" borderId="17" xfId="0" applyNumberFormat="1" applyFont="1" applyFill="1" applyBorder="1">
      <alignment vertical="center"/>
    </xf>
    <xf numFmtId="0" fontId="4" fillId="8" borderId="21" xfId="0" applyFont="1" applyFill="1" applyBorder="1" applyAlignment="1">
      <alignment horizontal="center" vertical="center"/>
    </xf>
    <xf numFmtId="0" fontId="4" fillId="8" borderId="40" xfId="0" applyFont="1" applyFill="1" applyBorder="1" applyAlignment="1">
      <alignment horizontal="center" vertical="center"/>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0" fontId="0" fillId="0" borderId="0" xfId="0" applyFont="1">
      <alignment vertical="center"/>
    </xf>
    <xf numFmtId="0" fontId="0" fillId="0" borderId="0" xfId="0" applyFont="1" applyFill="1">
      <alignment vertical="center"/>
    </xf>
    <xf numFmtId="0" fontId="0" fillId="9" borderId="0" xfId="0" applyFont="1" applyFill="1">
      <alignment vertical="center"/>
    </xf>
    <xf numFmtId="0" fontId="22" fillId="9" borderId="0" xfId="0" applyFont="1" applyFill="1">
      <alignment vertical="center"/>
    </xf>
    <xf numFmtId="5" fontId="8" fillId="0" borderId="6" xfId="0" applyNumberFormat="1" applyFont="1" applyBorder="1">
      <alignment vertical="center"/>
    </xf>
    <xf numFmtId="5" fontId="8" fillId="0" borderId="17" xfId="0" applyNumberFormat="1" applyFont="1" applyBorder="1">
      <alignment vertical="center"/>
    </xf>
    <xf numFmtId="187" fontId="8" fillId="0" borderId="6" xfId="0" applyNumberFormat="1" applyFont="1" applyBorder="1">
      <alignment vertical="center"/>
    </xf>
    <xf numFmtId="187" fontId="8" fillId="0" borderId="17" xfId="0" applyNumberFormat="1" applyFont="1" applyBorder="1">
      <alignment vertical="center"/>
    </xf>
    <xf numFmtId="5" fontId="6" fillId="3" borderId="3" xfId="0" applyNumberFormat="1" applyFont="1" applyFill="1" applyBorder="1" applyAlignment="1" applyProtection="1">
      <alignment vertical="center" wrapText="1"/>
      <protection locked="0"/>
    </xf>
    <xf numFmtId="5" fontId="6" fillId="4" borderId="3" xfId="0" applyNumberFormat="1" applyFont="1" applyFill="1" applyBorder="1" applyAlignment="1" applyProtection="1">
      <alignment vertical="center" wrapText="1"/>
      <protection locked="0"/>
    </xf>
    <xf numFmtId="5" fontId="6" fillId="3" borderId="4" xfId="0" applyNumberFormat="1" applyFont="1" applyFill="1" applyBorder="1" applyAlignment="1" applyProtection="1">
      <alignment vertical="center" wrapText="1"/>
      <protection locked="0"/>
    </xf>
    <xf numFmtId="5" fontId="6" fillId="4" borderId="2" xfId="0" applyNumberFormat="1" applyFont="1" applyFill="1" applyBorder="1" applyAlignment="1" applyProtection="1">
      <alignment vertical="center" wrapText="1"/>
      <protection locked="0"/>
    </xf>
    <xf numFmtId="5" fontId="6" fillId="4" borderId="46" xfId="0" applyNumberFormat="1" applyFont="1" applyFill="1" applyBorder="1" applyAlignment="1" applyProtection="1">
      <alignment vertical="center" wrapText="1"/>
      <protection locked="0"/>
    </xf>
    <xf numFmtId="5" fontId="6" fillId="3" borderId="66" xfId="0" applyNumberFormat="1" applyFont="1" applyFill="1" applyBorder="1" applyAlignment="1" applyProtection="1">
      <alignment vertical="center" wrapText="1"/>
      <protection locked="0"/>
    </xf>
    <xf numFmtId="5" fontId="6" fillId="4" borderId="58" xfId="0" applyNumberFormat="1" applyFont="1" applyFill="1" applyBorder="1" applyAlignment="1" applyProtection="1">
      <alignment vertical="center" wrapText="1"/>
      <protection locked="0"/>
    </xf>
    <xf numFmtId="5" fontId="6" fillId="3" borderId="56" xfId="0" applyNumberFormat="1" applyFont="1" applyFill="1" applyBorder="1" applyAlignment="1" applyProtection="1">
      <alignment vertical="center" wrapText="1"/>
      <protection locked="0"/>
    </xf>
    <xf numFmtId="5" fontId="6" fillId="4" borderId="57" xfId="0" applyNumberFormat="1" applyFont="1" applyFill="1" applyBorder="1" applyAlignment="1" applyProtection="1">
      <alignment vertical="center" wrapText="1"/>
      <protection locked="0"/>
    </xf>
    <xf numFmtId="5" fontId="6" fillId="3" borderId="57" xfId="0" applyNumberFormat="1" applyFont="1" applyFill="1" applyBorder="1" applyAlignment="1" applyProtection="1">
      <alignment vertical="center" wrapText="1"/>
      <protection locked="0"/>
    </xf>
    <xf numFmtId="5" fontId="6" fillId="7" borderId="61" xfId="0" applyNumberFormat="1" applyFont="1" applyFill="1" applyBorder="1" applyAlignment="1" applyProtection="1">
      <alignment vertical="center" wrapText="1"/>
      <protection locked="0"/>
    </xf>
    <xf numFmtId="5" fontId="6" fillId="3" borderId="58" xfId="0" applyNumberFormat="1" applyFont="1" applyFill="1" applyBorder="1" applyAlignment="1" applyProtection="1">
      <alignment vertical="center" wrapText="1"/>
      <protection locked="0"/>
    </xf>
    <xf numFmtId="5" fontId="6" fillId="4" borderId="56" xfId="0" applyNumberFormat="1" applyFont="1" applyFill="1" applyBorder="1" applyAlignment="1" applyProtection="1">
      <alignment vertical="center" wrapText="1"/>
      <protection locked="0"/>
    </xf>
    <xf numFmtId="5" fontId="6" fillId="7" borderId="57" xfId="0" applyNumberFormat="1" applyFont="1" applyFill="1" applyBorder="1" applyAlignment="1" applyProtection="1">
      <alignment vertical="center" wrapText="1"/>
      <protection locked="0"/>
    </xf>
    <xf numFmtId="5" fontId="6" fillId="7" borderId="58" xfId="0" applyNumberFormat="1" applyFont="1" applyFill="1" applyBorder="1" applyAlignment="1" applyProtection="1">
      <alignment vertical="center" wrapText="1"/>
      <protection locked="0"/>
    </xf>
    <xf numFmtId="5" fontId="6" fillId="3" borderId="5" xfId="0" applyNumberFormat="1" applyFont="1" applyFill="1" applyBorder="1" applyAlignment="1" applyProtection="1">
      <alignment vertical="center" wrapText="1"/>
      <protection locked="0"/>
    </xf>
    <xf numFmtId="5" fontId="6" fillId="4" borderId="6" xfId="0" applyNumberFormat="1" applyFont="1" applyFill="1" applyBorder="1" applyAlignment="1" applyProtection="1">
      <alignment vertical="center" wrapText="1"/>
      <protection locked="0"/>
    </xf>
    <xf numFmtId="5" fontId="6" fillId="3" borderId="6" xfId="0" applyNumberFormat="1" applyFont="1" applyFill="1" applyBorder="1" applyAlignment="1" applyProtection="1">
      <alignment vertical="center" wrapText="1"/>
      <protection locked="0"/>
    </xf>
    <xf numFmtId="5" fontId="6" fillId="4" borderId="17" xfId="0" applyNumberFormat="1" applyFont="1" applyFill="1" applyBorder="1" applyAlignment="1" applyProtection="1">
      <alignment vertical="center" wrapText="1"/>
      <protection locked="0"/>
    </xf>
    <xf numFmtId="5" fontId="6" fillId="3" borderId="17" xfId="0" applyNumberFormat="1" applyFont="1" applyFill="1" applyBorder="1" applyAlignment="1" applyProtection="1">
      <alignment vertical="center" wrapText="1"/>
      <protection locked="0"/>
    </xf>
    <xf numFmtId="5" fontId="6" fillId="4" borderId="5" xfId="0" applyNumberFormat="1" applyFont="1" applyFill="1" applyBorder="1" applyAlignment="1" applyProtection="1">
      <alignment vertical="center" wrapText="1"/>
      <protection locked="0"/>
    </xf>
    <xf numFmtId="5" fontId="6" fillId="7" borderId="6" xfId="0" applyNumberFormat="1" applyFont="1" applyFill="1" applyBorder="1" applyAlignment="1" applyProtection="1">
      <alignment vertical="center" wrapText="1"/>
      <protection locked="0"/>
    </xf>
    <xf numFmtId="5" fontId="6" fillId="7" borderId="17" xfId="0" applyNumberFormat="1" applyFont="1" applyFill="1" applyBorder="1" applyAlignment="1" applyProtection="1">
      <alignment vertical="center" wrapText="1"/>
      <protection locked="0"/>
    </xf>
    <xf numFmtId="5" fontId="6" fillId="5" borderId="52" xfId="0" applyNumberFormat="1" applyFont="1" applyFill="1" applyBorder="1" applyAlignment="1">
      <alignment vertical="center" wrapText="1"/>
    </xf>
    <xf numFmtId="5" fontId="6" fillId="5" borderId="59" xfId="0" applyNumberFormat="1" applyFont="1" applyFill="1" applyBorder="1" applyAlignment="1">
      <alignment vertical="center" wrapText="1"/>
    </xf>
    <xf numFmtId="5" fontId="6" fillId="5" borderId="64" xfId="0" applyNumberFormat="1" applyFont="1" applyFill="1" applyBorder="1" applyAlignment="1">
      <alignment vertical="center" wrapText="1"/>
    </xf>
    <xf numFmtId="0" fontId="3" fillId="2" borderId="1" xfId="0" applyFont="1" applyFill="1" applyBorder="1" applyAlignment="1">
      <alignment horizontal="center"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8" fillId="0" borderId="6" xfId="0" applyFont="1" applyBorder="1" applyAlignment="1">
      <alignment horizontal="center" vertical="center"/>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0" xfId="0" applyFont="1">
      <alignment vertical="center"/>
    </xf>
    <xf numFmtId="0" fontId="4" fillId="2" borderId="9" xfId="0" applyFont="1" applyFill="1" applyBorder="1" applyAlignment="1">
      <alignment vertical="center"/>
    </xf>
    <xf numFmtId="0" fontId="8" fillId="0" borderId="0" xfId="0" applyFont="1">
      <alignment vertical="center"/>
    </xf>
    <xf numFmtId="0" fontId="4" fillId="0" borderId="38" xfId="0" applyFont="1" applyBorder="1" applyAlignment="1">
      <alignment vertical="center"/>
    </xf>
    <xf numFmtId="0" fontId="4" fillId="0" borderId="39" xfId="0" applyFont="1" applyBorder="1" applyAlignment="1">
      <alignment vertical="center"/>
    </xf>
    <xf numFmtId="0" fontId="4" fillId="0" borderId="31" xfId="0" applyFont="1" applyBorder="1" applyAlignment="1">
      <alignment vertical="center"/>
    </xf>
    <xf numFmtId="0" fontId="4" fillId="0" borderId="2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22" xfId="0" applyFont="1" applyBorder="1" applyAlignment="1">
      <alignment vertical="center"/>
    </xf>
    <xf numFmtId="0" fontId="4" fillId="0" borderId="34" xfId="0" applyFont="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22"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0" borderId="23" xfId="0" applyFont="1" applyFill="1" applyBorder="1" applyAlignment="1">
      <alignment vertical="center"/>
    </xf>
    <xf numFmtId="0" fontId="4" fillId="0" borderId="37" xfId="0" applyFont="1" applyFill="1" applyBorder="1" applyAlignment="1">
      <alignment vertical="center"/>
    </xf>
    <xf numFmtId="0" fontId="4" fillId="0" borderId="21"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29" xfId="0" applyFont="1" applyBorder="1" applyAlignment="1">
      <alignment vertical="center"/>
    </xf>
    <xf numFmtId="0" fontId="4" fillId="0" borderId="45"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65" xfId="0" applyFont="1" applyFill="1" applyBorder="1" applyAlignment="1">
      <alignment vertical="center"/>
    </xf>
    <xf numFmtId="0" fontId="0" fillId="0" borderId="27" xfId="0" applyFont="1" applyBorder="1">
      <alignment vertical="center"/>
    </xf>
    <xf numFmtId="0" fontId="0" fillId="0" borderId="0" xfId="0" applyFont="1" applyBorder="1">
      <alignment vertical="center"/>
    </xf>
    <xf numFmtId="0" fontId="0" fillId="0" borderId="28" xfId="0" applyFont="1" applyBorder="1">
      <alignment vertical="center"/>
    </xf>
    <xf numFmtId="0" fontId="0" fillId="0" borderId="0" xfId="0" applyFont="1" applyFill="1" applyBorder="1" applyAlignment="1">
      <alignment vertical="center"/>
    </xf>
    <xf numFmtId="0" fontId="8" fillId="0" borderId="67" xfId="0" applyFont="1" applyBorder="1">
      <alignment vertical="center"/>
    </xf>
    <xf numFmtId="5" fontId="8" fillId="0" borderId="5" xfId="0" applyNumberFormat="1" applyFont="1" applyBorder="1">
      <alignment vertical="center"/>
    </xf>
    <xf numFmtId="5" fontId="4" fillId="0" borderId="5" xfId="0" applyNumberFormat="1" applyFont="1" applyBorder="1">
      <alignment vertical="center"/>
    </xf>
    <xf numFmtId="187" fontId="8" fillId="0" borderId="5" xfId="0" applyNumberFormat="1" applyFont="1" applyBorder="1">
      <alignment vertical="center"/>
    </xf>
    <xf numFmtId="3" fontId="8" fillId="0" borderId="5" xfId="0" applyNumberFormat="1" applyFont="1" applyBorder="1">
      <alignment vertical="center"/>
    </xf>
    <xf numFmtId="0" fontId="8" fillId="0" borderId="22" xfId="0" applyFont="1" applyBorder="1">
      <alignment vertical="center"/>
    </xf>
    <xf numFmtId="0" fontId="8" fillId="0" borderId="18" xfId="0" applyFont="1" applyBorder="1">
      <alignment vertical="center"/>
    </xf>
    <xf numFmtId="5" fontId="6" fillId="3" borderId="2" xfId="0" applyNumberFormat="1" applyFont="1" applyFill="1" applyBorder="1" applyAlignment="1" applyProtection="1">
      <alignment vertical="center" wrapText="1"/>
      <protection locked="0"/>
    </xf>
    <xf numFmtId="5" fontId="6" fillId="4" borderId="4" xfId="0" applyNumberFormat="1" applyFont="1" applyFill="1" applyBorder="1" applyAlignment="1" applyProtection="1">
      <alignment vertical="center" wrapText="1"/>
      <protection locked="0"/>
    </xf>
    <xf numFmtId="0" fontId="8" fillId="0" borderId="18" xfId="0" applyFont="1" applyFill="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19" xfId="0" applyFont="1" applyBorder="1" applyProtection="1">
      <alignment vertical="center"/>
      <protection locked="0"/>
    </xf>
    <xf numFmtId="3" fontId="8" fillId="0" borderId="0" xfId="0" applyNumberFormat="1" applyFont="1" applyProtection="1">
      <alignment vertical="center"/>
    </xf>
    <xf numFmtId="0" fontId="3" fillId="0" borderId="0" xfId="0" applyFont="1" applyAlignment="1" applyProtection="1">
      <alignment horizontal="center" vertical="center" wrapText="1"/>
    </xf>
    <xf numFmtId="0" fontId="3" fillId="0" borderId="0" xfId="0" applyFont="1" applyProtection="1">
      <alignment vertical="center"/>
    </xf>
    <xf numFmtId="0" fontId="3" fillId="0" borderId="0" xfId="0" applyFont="1" applyFill="1" applyBorder="1" applyAlignment="1" applyProtection="1">
      <alignment vertical="center"/>
    </xf>
    <xf numFmtId="176" fontId="12" fillId="0" borderId="0" xfId="0" applyNumberFormat="1" applyFont="1" applyBorder="1" applyAlignment="1" applyProtection="1">
      <alignment vertical="center"/>
    </xf>
    <xf numFmtId="0" fontId="3" fillId="0" borderId="0" xfId="0" applyFont="1" applyBorder="1" applyProtection="1">
      <alignment vertical="center"/>
    </xf>
    <xf numFmtId="0" fontId="3" fillId="2" borderId="14" xfId="0" applyFont="1" applyFill="1" applyBorder="1" applyAlignment="1" applyProtection="1">
      <alignment vertical="center"/>
    </xf>
    <xf numFmtId="0" fontId="3" fillId="2" borderId="15" xfId="0" applyFont="1" applyFill="1" applyBorder="1" applyProtection="1">
      <alignment vertical="center"/>
    </xf>
    <xf numFmtId="0" fontId="3" fillId="2" borderId="16" xfId="0" applyFont="1" applyFill="1" applyBorder="1" applyAlignment="1" applyProtection="1">
      <alignment vertical="center" shrinkToFit="1"/>
    </xf>
    <xf numFmtId="0" fontId="3" fillId="0" borderId="0" xfId="0" applyFont="1" applyFill="1" applyBorder="1" applyProtection="1">
      <alignment vertical="center"/>
    </xf>
    <xf numFmtId="0" fontId="3" fillId="0" borderId="0" xfId="0" applyFont="1" applyFill="1" applyBorder="1" applyAlignment="1" applyProtection="1">
      <alignment vertical="center" shrinkToFit="1"/>
    </xf>
    <xf numFmtId="178" fontId="10" fillId="0" borderId="0" xfId="0" applyNumberFormat="1" applyFont="1" applyFill="1" applyBorder="1" applyAlignment="1" applyProtection="1">
      <alignment vertical="center"/>
    </xf>
    <xf numFmtId="178" fontId="11" fillId="0" borderId="0"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20" fillId="0" borderId="0" xfId="0" applyFont="1" applyProtection="1">
      <alignment vertical="center"/>
    </xf>
    <xf numFmtId="0" fontId="3" fillId="0" borderId="13" xfId="0" applyFont="1" applyFill="1" applyBorder="1" applyAlignment="1" applyProtection="1">
      <alignment vertical="center"/>
    </xf>
    <xf numFmtId="0" fontId="20" fillId="0" borderId="0" xfId="0" applyFont="1" applyAlignment="1" applyProtection="1">
      <alignment horizontal="center" vertical="center" wrapText="1"/>
    </xf>
    <xf numFmtId="0" fontId="3" fillId="0" borderId="12" xfId="0" applyFont="1" applyFill="1" applyBorder="1" applyAlignment="1" applyProtection="1">
      <alignment vertical="center"/>
    </xf>
    <xf numFmtId="0" fontId="3" fillId="0" borderId="0" xfId="0" applyFont="1" applyAlignment="1" applyProtection="1">
      <alignment vertical="center"/>
    </xf>
    <xf numFmtId="0" fontId="3" fillId="2" borderId="12"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4" fillId="0" borderId="0" xfId="0" applyFont="1" applyProtection="1">
      <alignment vertical="center"/>
    </xf>
    <xf numFmtId="0" fontId="8" fillId="0" borderId="0" xfId="0" applyFont="1" applyProtection="1">
      <alignment vertical="center"/>
    </xf>
    <xf numFmtId="5" fontId="4" fillId="0" borderId="0" xfId="0" applyNumberFormat="1"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20" fillId="0" borderId="0" xfId="0" applyFont="1" applyProtection="1">
      <alignment vertical="center"/>
      <protection locked="0"/>
    </xf>
    <xf numFmtId="0" fontId="8" fillId="0" borderId="0" xfId="0" applyFont="1" applyProtection="1">
      <alignment vertical="center"/>
      <protection locked="0"/>
    </xf>
    <xf numFmtId="3" fontId="8" fillId="0" borderId="0" xfId="0" applyNumberFormat="1" applyFont="1" applyProtection="1">
      <alignment vertical="center"/>
      <protection locked="0"/>
    </xf>
    <xf numFmtId="189" fontId="8" fillId="0" borderId="5" xfId="0" applyNumberFormat="1" applyFont="1" applyFill="1" applyBorder="1" applyAlignment="1" applyProtection="1">
      <alignment horizontal="right" vertical="center"/>
      <protection locked="0"/>
    </xf>
    <xf numFmtId="189" fontId="8" fillId="0" borderId="0" xfId="0" applyNumberFormat="1" applyFont="1" applyProtection="1">
      <alignment vertical="center"/>
      <protection locked="0"/>
    </xf>
    <xf numFmtId="189" fontId="8" fillId="0" borderId="0" xfId="0" applyNumberFormat="1" applyFont="1" applyProtection="1">
      <alignment vertical="center"/>
    </xf>
    <xf numFmtId="189" fontId="8" fillId="0" borderId="6" xfId="0" applyNumberFormat="1" applyFont="1" applyFill="1" applyBorder="1" applyAlignment="1" applyProtection="1">
      <alignment horizontal="right" vertical="center"/>
      <protection locked="0"/>
    </xf>
    <xf numFmtId="189" fontId="8" fillId="0" borderId="17" xfId="0" applyNumberFormat="1" applyFont="1" applyFill="1" applyBorder="1" applyAlignment="1" applyProtection="1">
      <alignment horizontal="right" vertical="center"/>
      <protection locked="0"/>
    </xf>
    <xf numFmtId="0" fontId="8" fillId="0" borderId="6"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187" fontId="6" fillId="3" borderId="3" xfId="0" quotePrefix="1" applyNumberFormat="1" applyFont="1" applyFill="1" applyBorder="1" applyAlignment="1" applyProtection="1">
      <alignment vertical="center" wrapText="1"/>
      <protection locked="0"/>
    </xf>
    <xf numFmtId="0" fontId="15" fillId="0" borderId="0" xfId="0" applyFont="1" applyAlignment="1">
      <alignment horizontal="right" vertical="center"/>
    </xf>
    <xf numFmtId="0" fontId="14" fillId="0" borderId="0" xfId="0" applyFont="1" applyBorder="1" applyAlignment="1">
      <alignment horizontal="center" vertical="center" wrapText="1"/>
    </xf>
    <xf numFmtId="182" fontId="15" fillId="0" borderId="0" xfId="0" applyNumberFormat="1" applyFont="1" applyAlignment="1">
      <alignment horizontal="left" vertical="center"/>
    </xf>
    <xf numFmtId="0" fontId="15" fillId="0" borderId="0" xfId="0" applyFont="1" applyAlignment="1">
      <alignment vertical="center"/>
    </xf>
    <xf numFmtId="0" fontId="26" fillId="0" borderId="0" xfId="0" applyFont="1" applyAlignment="1">
      <alignment vertical="center"/>
    </xf>
    <xf numFmtId="0" fontId="4" fillId="0" borderId="8" xfId="0" applyFont="1" applyBorder="1" applyAlignment="1">
      <alignment horizontal="left" vertical="center" wrapText="1"/>
    </xf>
    <xf numFmtId="0" fontId="0" fillId="0" borderId="10" xfId="0" applyFont="1" applyBorder="1" applyAlignment="1">
      <alignment horizontal="left" vertical="center" wrapText="1"/>
    </xf>
    <xf numFmtId="0" fontId="4" fillId="8" borderId="38" xfId="0" applyFont="1" applyFill="1" applyBorder="1" applyAlignment="1">
      <alignment horizontal="center" vertical="center"/>
    </xf>
    <xf numFmtId="0" fontId="4" fillId="8" borderId="39" xfId="0" applyFont="1" applyFill="1" applyBorder="1" applyAlignment="1">
      <alignment horizontal="center" vertical="center"/>
    </xf>
    <xf numFmtId="0" fontId="4" fillId="8" borderId="20" xfId="0" applyFont="1" applyFill="1" applyBorder="1" applyAlignment="1">
      <alignment horizontal="center" vertical="center"/>
    </xf>
    <xf numFmtId="0" fontId="0" fillId="0" borderId="25" xfId="0" applyFont="1" applyBorder="1" applyAlignment="1">
      <alignment horizontal="left" vertical="top" wrapText="1"/>
    </xf>
    <xf numFmtId="0" fontId="0" fillId="0" borderId="26" xfId="0" applyFont="1" applyBorder="1" applyAlignment="1">
      <alignment horizontal="left" vertical="top"/>
    </xf>
    <xf numFmtId="0" fontId="0" fillId="0" borderId="13" xfId="0" applyFont="1" applyBorder="1" applyAlignment="1">
      <alignment horizontal="left" vertical="top"/>
    </xf>
    <xf numFmtId="0" fontId="0" fillId="0" borderId="27" xfId="0" applyFont="1" applyBorder="1" applyAlignment="1">
      <alignment horizontal="left" vertical="top"/>
    </xf>
    <xf numFmtId="0" fontId="0" fillId="0" borderId="0" xfId="0" applyFont="1" applyBorder="1" applyAlignment="1">
      <alignment horizontal="left" vertical="top"/>
    </xf>
    <xf numFmtId="0" fontId="0" fillId="0" borderId="28" xfId="0" applyFont="1" applyBorder="1" applyAlignment="1">
      <alignment horizontal="left" vertical="top"/>
    </xf>
    <xf numFmtId="0" fontId="0" fillId="0" borderId="31" xfId="0" applyFont="1" applyBorder="1" applyAlignment="1">
      <alignment horizontal="left" vertical="top"/>
    </xf>
    <xf numFmtId="0" fontId="0" fillId="0" borderId="29" xfId="0" applyFont="1" applyBorder="1" applyAlignment="1">
      <alignment horizontal="left" vertical="top"/>
    </xf>
    <xf numFmtId="0" fontId="0" fillId="0" borderId="30" xfId="0" applyFont="1" applyBorder="1" applyAlignment="1">
      <alignment horizontal="left" vertical="top"/>
    </xf>
    <xf numFmtId="0" fontId="0" fillId="0" borderId="0" xfId="0" applyFont="1" applyAlignment="1">
      <alignment horizontal="left" vertical="top"/>
    </xf>
    <xf numFmtId="0" fontId="0" fillId="0" borderId="1" xfId="0" applyFont="1" applyFill="1" applyBorder="1" applyAlignment="1">
      <alignment horizontal="center" vertical="center"/>
    </xf>
    <xf numFmtId="0" fontId="0" fillId="8" borderId="1"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20"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20" xfId="0" applyFont="1" applyFill="1" applyBorder="1" applyAlignment="1">
      <alignment horizontal="center" vertical="center"/>
    </xf>
    <xf numFmtId="0" fontId="0" fillId="8" borderId="31" xfId="0" applyFont="1" applyFill="1" applyBorder="1" applyAlignment="1">
      <alignment horizontal="right" vertical="center"/>
    </xf>
    <xf numFmtId="0" fontId="0" fillId="8" borderId="29" xfId="0" applyFont="1" applyFill="1" applyBorder="1" applyAlignment="1">
      <alignment horizontal="right" vertical="center"/>
    </xf>
    <xf numFmtId="0" fontId="0" fillId="8" borderId="68" xfId="0" applyFont="1" applyFill="1" applyBorder="1" applyAlignment="1">
      <alignment horizontal="center" vertical="center"/>
    </xf>
    <xf numFmtId="0" fontId="0" fillId="8" borderId="69" xfId="0" applyFont="1" applyFill="1" applyBorder="1" applyAlignment="1">
      <alignment horizontal="center" vertical="center"/>
    </xf>
    <xf numFmtId="0" fontId="0" fillId="8" borderId="70"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vertical="top"/>
    </xf>
    <xf numFmtId="0" fontId="0" fillId="0" borderId="39" xfId="0" applyFont="1" applyFill="1" applyBorder="1" applyAlignment="1">
      <alignment vertical="top"/>
    </xf>
    <xf numFmtId="0" fontId="0" fillId="0" borderId="20" xfId="0" applyFont="1" applyFill="1" applyBorder="1" applyAlignment="1">
      <alignment vertical="top"/>
    </xf>
    <xf numFmtId="184" fontId="19" fillId="0" borderId="38" xfId="0" applyNumberFormat="1" applyFont="1" applyFill="1" applyBorder="1" applyAlignment="1">
      <alignment horizontal="right" vertical="center"/>
    </xf>
    <xf numFmtId="184" fontId="19" fillId="0" borderId="39" xfId="0" applyNumberFormat="1" applyFont="1" applyFill="1" applyBorder="1" applyAlignment="1">
      <alignment horizontal="right" vertical="center"/>
    </xf>
    <xf numFmtId="184" fontId="19" fillId="0" borderId="20" xfId="0" applyNumberFormat="1" applyFont="1" applyFill="1" applyBorder="1" applyAlignment="1">
      <alignment horizontal="right" vertical="center"/>
    </xf>
    <xf numFmtId="0" fontId="19" fillId="0" borderId="38" xfId="0" applyFont="1" applyFill="1" applyBorder="1" applyAlignment="1">
      <alignment horizontal="left" vertical="center"/>
    </xf>
    <xf numFmtId="0" fontId="19" fillId="0" borderId="39" xfId="0" applyFont="1" applyFill="1" applyBorder="1" applyAlignment="1">
      <alignment horizontal="left" vertical="center"/>
    </xf>
    <xf numFmtId="0" fontId="19" fillId="0" borderId="20" xfId="0" applyFont="1" applyFill="1" applyBorder="1" applyAlignment="1">
      <alignment horizontal="left" vertical="center"/>
    </xf>
    <xf numFmtId="0" fontId="0" fillId="8" borderId="38" xfId="0" applyFont="1" applyFill="1" applyBorder="1" applyAlignment="1">
      <alignment horizontal="center" vertical="center"/>
    </xf>
    <xf numFmtId="0" fontId="0" fillId="8" borderId="39" xfId="0" applyFont="1" applyFill="1" applyBorder="1" applyAlignment="1">
      <alignment horizontal="center" vertical="center"/>
    </xf>
    <xf numFmtId="0" fontId="0" fillId="8" borderId="20" xfId="0" applyFont="1" applyFill="1" applyBorder="1" applyAlignment="1">
      <alignment horizontal="center" vertical="center"/>
    </xf>
    <xf numFmtId="0" fontId="24" fillId="0" borderId="38" xfId="0" applyFont="1" applyBorder="1" applyAlignment="1">
      <alignment vertical="top"/>
    </xf>
    <xf numFmtId="0" fontId="0" fillId="0" borderId="39" xfId="0" applyFont="1" applyBorder="1" applyAlignment="1">
      <alignment vertical="top"/>
    </xf>
    <xf numFmtId="0" fontId="0" fillId="0" borderId="20" xfId="0" applyFont="1" applyBorder="1" applyAlignment="1">
      <alignment vertical="top"/>
    </xf>
    <xf numFmtId="184" fontId="0" fillId="0" borderId="38" xfId="0" applyNumberFormat="1" applyFont="1" applyFill="1" applyBorder="1" applyAlignment="1">
      <alignment horizontal="right" vertical="center"/>
    </xf>
    <xf numFmtId="184" fontId="0" fillId="0" borderId="39" xfId="0" applyNumberFormat="1" applyFont="1" applyFill="1" applyBorder="1" applyAlignment="1">
      <alignment horizontal="right" vertical="center"/>
    </xf>
    <xf numFmtId="0" fontId="0" fillId="0" borderId="39" xfId="0" applyFont="1" applyFill="1" applyBorder="1" applyAlignment="1">
      <alignment horizontal="center" vertical="center"/>
    </xf>
    <xf numFmtId="0" fontId="24" fillId="0" borderId="39" xfId="0" applyFont="1" applyBorder="1" applyAlignment="1">
      <alignment vertical="top"/>
    </xf>
    <xf numFmtId="0" fontId="24" fillId="0" borderId="20" xfId="0" applyFont="1" applyBorder="1" applyAlignment="1">
      <alignment vertical="top"/>
    </xf>
    <xf numFmtId="0" fontId="4" fillId="8" borderId="38" xfId="0" applyFont="1" applyFill="1" applyBorder="1" applyAlignment="1">
      <alignment horizontal="left" vertical="center"/>
    </xf>
    <xf numFmtId="0" fontId="4" fillId="8" borderId="39" xfId="0" applyFont="1" applyFill="1" applyBorder="1" applyAlignment="1">
      <alignment horizontal="left" vertical="center"/>
    </xf>
    <xf numFmtId="0" fontId="4" fillId="8" borderId="20" xfId="0" applyFont="1" applyFill="1" applyBorder="1" applyAlignment="1">
      <alignment horizontal="left" vertical="center"/>
    </xf>
    <xf numFmtId="0" fontId="0" fillId="10" borderId="38" xfId="0" applyFont="1" applyFill="1" applyBorder="1" applyAlignment="1">
      <alignment horizontal="left" vertical="center"/>
    </xf>
    <xf numFmtId="0" fontId="0" fillId="10" borderId="39" xfId="0" applyFont="1" applyFill="1" applyBorder="1" applyAlignment="1">
      <alignment horizontal="left" vertical="center"/>
    </xf>
    <xf numFmtId="0" fontId="0" fillId="10" borderId="20" xfId="0" applyFont="1" applyFill="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xf>
    <xf numFmtId="0" fontId="4" fillId="0" borderId="13" xfId="0" applyFont="1" applyBorder="1" applyAlignment="1">
      <alignment horizontal="left" vertical="center"/>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8" borderId="25"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31" xfId="0" applyFont="1" applyFill="1" applyBorder="1" applyAlignment="1">
      <alignment horizontal="center" vertical="center"/>
    </xf>
    <xf numFmtId="0" fontId="4" fillId="8" borderId="29" xfId="0" applyFont="1" applyFill="1" applyBorder="1" applyAlignment="1">
      <alignment horizontal="center" vertical="center"/>
    </xf>
    <xf numFmtId="0" fontId="4" fillId="0" borderId="71" xfId="0" applyFont="1" applyBorder="1" applyAlignment="1">
      <alignment horizontal="left" vertical="center" wrapText="1"/>
    </xf>
    <xf numFmtId="0" fontId="4" fillId="0" borderId="18" xfId="0" applyFont="1" applyBorder="1" applyAlignment="1">
      <alignment horizontal="left" vertical="center"/>
    </xf>
    <xf numFmtId="0" fontId="0" fillId="8" borderId="31" xfId="0" applyFont="1" applyFill="1" applyBorder="1" applyAlignment="1">
      <alignment horizontal="center" vertical="center"/>
    </xf>
    <xf numFmtId="0" fontId="0" fillId="8" borderId="29" xfId="0" applyFont="1" applyFill="1" applyBorder="1" applyAlignment="1">
      <alignment horizontal="center" vertical="center"/>
    </xf>
    <xf numFmtId="0" fontId="0" fillId="8" borderId="30" xfId="0" applyFont="1" applyFill="1" applyBorder="1" applyAlignment="1">
      <alignment horizontal="center" vertical="center"/>
    </xf>
    <xf numFmtId="0" fontId="0" fillId="8" borderId="38" xfId="0" applyFont="1" applyFill="1" applyBorder="1" applyAlignment="1">
      <alignment horizontal="left" vertical="center"/>
    </xf>
    <xf numFmtId="0" fontId="0" fillId="8" borderId="39" xfId="0" applyFont="1" applyFill="1" applyBorder="1" applyAlignment="1">
      <alignment horizontal="left" vertical="center"/>
    </xf>
    <xf numFmtId="0" fontId="0" fillId="8" borderId="20" xfId="0" applyFont="1" applyFill="1" applyBorder="1" applyAlignment="1">
      <alignment horizontal="left" vertical="center"/>
    </xf>
    <xf numFmtId="0" fontId="4" fillId="0" borderId="10" xfId="0" applyFont="1" applyBorder="1" applyAlignment="1">
      <alignment horizontal="left" vertical="center" wrapText="1"/>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4" fillId="0" borderId="67"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7" xfId="0" applyFont="1" applyBorder="1" applyAlignment="1">
      <alignment horizontal="center" vertical="center" textRotation="255"/>
    </xf>
    <xf numFmtId="0" fontId="0" fillId="0" borderId="14"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72"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39" xfId="0" applyFont="1" applyFill="1" applyBorder="1" applyAlignment="1">
      <alignment horizontal="right" vertical="center"/>
    </xf>
    <xf numFmtId="0" fontId="0" fillId="0" borderId="20" xfId="0" applyFont="1" applyFill="1" applyBorder="1" applyAlignment="1">
      <alignment horizontal="right" vertical="center"/>
    </xf>
    <xf numFmtId="0" fontId="3" fillId="2" borderId="1" xfId="0" applyFont="1" applyFill="1" applyBorder="1" applyAlignment="1">
      <alignment horizontal="center" vertical="center"/>
    </xf>
    <xf numFmtId="0" fontId="13" fillId="0" borderId="38" xfId="0" applyNumberFormat="1" applyFont="1" applyBorder="1" applyAlignment="1">
      <alignment horizontal="center" vertical="center"/>
    </xf>
    <xf numFmtId="0" fontId="13" fillId="0" borderId="39" xfId="0" applyNumberFormat="1" applyFont="1" applyBorder="1" applyAlignment="1">
      <alignment horizontal="center" vertical="center"/>
    </xf>
    <xf numFmtId="0" fontId="0" fillId="0" borderId="1" xfId="0" applyFill="1" applyBorder="1" applyAlignment="1">
      <alignment horizontal="center" vertical="center"/>
    </xf>
    <xf numFmtId="0" fontId="0" fillId="8" borderId="1" xfId="0" applyFill="1" applyBorder="1" applyAlignment="1">
      <alignment horizontal="center" vertical="center"/>
    </xf>
    <xf numFmtId="3" fontId="13" fillId="0" borderId="38" xfId="0" applyNumberFormat="1" applyFont="1" applyBorder="1" applyAlignment="1">
      <alignment horizontal="center" vertical="center"/>
    </xf>
    <xf numFmtId="3" fontId="13" fillId="0" borderId="39" xfId="0" applyNumberFormat="1" applyFont="1" applyBorder="1" applyAlignment="1">
      <alignment horizontal="center" vertical="center"/>
    </xf>
    <xf numFmtId="3" fontId="13" fillId="0" borderId="20" xfId="0" applyNumberFormat="1" applyFont="1" applyBorder="1" applyAlignment="1">
      <alignment horizontal="center" vertical="center"/>
    </xf>
    <xf numFmtId="182" fontId="13" fillId="0" borderId="38" xfId="0" applyNumberFormat="1" applyFont="1" applyBorder="1" applyAlignment="1">
      <alignment horizontal="center" vertical="center" shrinkToFit="1"/>
    </xf>
    <xf numFmtId="182" fontId="13" fillId="0" borderId="39" xfId="0" applyNumberFormat="1" applyFont="1" applyBorder="1" applyAlignment="1">
      <alignment horizontal="center" vertical="center" shrinkToFit="1"/>
    </xf>
    <xf numFmtId="182" fontId="13" fillId="0" borderId="20" xfId="0" applyNumberFormat="1" applyFont="1" applyBorder="1" applyAlignment="1">
      <alignment horizontal="center" vertical="center" shrinkToFit="1"/>
    </xf>
    <xf numFmtId="0" fontId="5" fillId="2" borderId="1" xfId="0" applyFont="1" applyFill="1" applyBorder="1" applyAlignment="1">
      <alignment horizontal="center" vertical="center" wrapText="1"/>
    </xf>
    <xf numFmtId="0" fontId="4" fillId="0" borderId="27" xfId="0" applyFont="1" applyBorder="1" applyAlignment="1">
      <alignment horizontal="left" vertical="center" wrapText="1"/>
    </xf>
    <xf numFmtId="3" fontId="6" fillId="11" borderId="79" xfId="0" applyNumberFormat="1" applyFont="1" applyFill="1" applyBorder="1" applyAlignment="1" applyProtection="1">
      <alignment horizontal="center" vertical="center" wrapText="1"/>
      <protection locked="0"/>
    </xf>
    <xf numFmtId="3" fontId="6" fillId="11" borderId="80" xfId="0" applyNumberFormat="1" applyFont="1" applyFill="1" applyBorder="1" applyAlignment="1" applyProtection="1">
      <alignment horizontal="center" vertical="center" wrapText="1"/>
      <protection locked="0"/>
    </xf>
    <xf numFmtId="3" fontId="6" fillId="11" borderId="81" xfId="0" applyNumberFormat="1" applyFont="1" applyFill="1" applyBorder="1" applyAlignment="1" applyProtection="1">
      <alignment horizontal="center" vertical="center" wrapText="1"/>
      <protection locked="0"/>
    </xf>
    <xf numFmtId="3" fontId="6" fillId="11" borderId="82" xfId="0" applyNumberFormat="1" applyFont="1" applyFill="1" applyBorder="1" applyAlignment="1" applyProtection="1">
      <alignment horizontal="center" vertical="center" wrapText="1"/>
      <protection locked="0"/>
    </xf>
    <xf numFmtId="3" fontId="6" fillId="11" borderId="0" xfId="0" applyNumberFormat="1" applyFont="1" applyFill="1" applyBorder="1" applyAlignment="1" applyProtection="1">
      <alignment horizontal="center" vertical="center" wrapText="1"/>
      <protection locked="0"/>
    </xf>
    <xf numFmtId="3" fontId="6" fillId="11" borderId="28" xfId="0" applyNumberFormat="1" applyFont="1" applyFill="1" applyBorder="1" applyAlignment="1" applyProtection="1">
      <alignment horizontal="center" vertical="center" wrapText="1"/>
      <protection locked="0"/>
    </xf>
    <xf numFmtId="3" fontId="6" fillId="11" borderId="83" xfId="0" applyNumberFormat="1" applyFont="1" applyFill="1" applyBorder="1" applyAlignment="1" applyProtection="1">
      <alignment horizontal="center" vertical="center" wrapText="1"/>
      <protection locked="0"/>
    </xf>
    <xf numFmtId="3" fontId="6" fillId="11" borderId="84" xfId="0" applyNumberFormat="1" applyFont="1" applyFill="1" applyBorder="1" applyAlignment="1" applyProtection="1">
      <alignment horizontal="center" vertical="center" wrapText="1"/>
      <protection locked="0"/>
    </xf>
    <xf numFmtId="3" fontId="6" fillId="11" borderId="85" xfId="0" applyNumberFormat="1" applyFont="1" applyFill="1" applyBorder="1" applyAlignment="1" applyProtection="1">
      <alignment horizontal="center" vertical="center" wrapText="1"/>
      <protection locked="0"/>
    </xf>
    <xf numFmtId="0" fontId="6" fillId="6" borderId="78" xfId="0" applyFont="1" applyFill="1" applyBorder="1" applyAlignment="1">
      <alignment horizontal="left" vertical="center" wrapText="1"/>
    </xf>
    <xf numFmtId="0" fontId="7" fillId="2" borderId="1" xfId="0" applyFont="1" applyFill="1" applyBorder="1" applyAlignment="1">
      <alignment horizontal="center" vertical="center" wrapText="1"/>
    </xf>
    <xf numFmtId="5" fontId="6" fillId="5" borderId="73" xfId="0" applyNumberFormat="1" applyFont="1" applyFill="1" applyBorder="1" applyAlignment="1">
      <alignment horizontal="right" vertical="center" wrapText="1"/>
    </xf>
    <xf numFmtId="5" fontId="6" fillId="5" borderId="74" xfId="0" applyNumberFormat="1" applyFont="1" applyFill="1" applyBorder="1" applyAlignment="1">
      <alignment horizontal="right" vertical="center" wrapText="1"/>
    </xf>
    <xf numFmtId="5" fontId="6" fillId="5" borderId="75" xfId="0" applyNumberFormat="1" applyFont="1" applyFill="1" applyBorder="1" applyAlignment="1">
      <alignment horizontal="right" vertical="center" wrapText="1"/>
    </xf>
    <xf numFmtId="3" fontId="6" fillId="11" borderId="76" xfId="0" applyNumberFormat="1" applyFont="1" applyFill="1" applyBorder="1" applyAlignment="1" applyProtection="1">
      <alignment horizontal="center" vertical="center" wrapText="1"/>
      <protection locked="0"/>
    </xf>
    <xf numFmtId="3" fontId="6" fillId="11" borderId="77" xfId="0" applyNumberFormat="1" applyFont="1" applyFill="1" applyBorder="1" applyAlignment="1" applyProtection="1">
      <alignment horizontal="center" vertical="center" wrapText="1"/>
      <protection locked="0"/>
    </xf>
    <xf numFmtId="3" fontId="6" fillId="11" borderId="59" xfId="0" applyNumberFormat="1" applyFont="1" applyFill="1" applyBorder="1" applyAlignment="1" applyProtection="1">
      <alignment horizontal="center" vertical="center" wrapText="1"/>
      <protection locked="0"/>
    </xf>
    <xf numFmtId="3" fontId="6" fillId="12" borderId="76" xfId="0" applyNumberFormat="1" applyFont="1" applyFill="1" applyBorder="1" applyAlignment="1" applyProtection="1">
      <alignment horizontal="center" vertical="center" wrapText="1"/>
      <protection locked="0"/>
    </xf>
    <xf numFmtId="3" fontId="6" fillId="12" borderId="77" xfId="0" applyNumberFormat="1" applyFont="1" applyFill="1" applyBorder="1" applyAlignment="1" applyProtection="1">
      <alignment horizontal="center" vertical="center" wrapText="1"/>
      <protection locked="0"/>
    </xf>
    <xf numFmtId="3" fontId="6" fillId="12" borderId="59" xfId="0" applyNumberFormat="1" applyFont="1" applyFill="1" applyBorder="1" applyAlignment="1" applyProtection="1">
      <alignment horizontal="center" vertical="center" wrapText="1"/>
      <protection locked="0"/>
    </xf>
    <xf numFmtId="0" fontId="6" fillId="6" borderId="76" xfId="0" applyFont="1" applyFill="1" applyBorder="1" applyAlignment="1">
      <alignment horizontal="left" vertical="center" wrapText="1"/>
    </xf>
    <xf numFmtId="3" fontId="6" fillId="12" borderId="1" xfId="0" applyNumberFormat="1" applyFont="1" applyFill="1" applyBorder="1" applyAlignment="1" applyProtection="1">
      <alignment horizontal="center" vertical="center" wrapText="1"/>
      <protection locked="0"/>
    </xf>
    <xf numFmtId="3" fontId="6" fillId="12" borderId="79" xfId="0" applyNumberFormat="1" applyFont="1" applyFill="1" applyBorder="1" applyAlignment="1" applyProtection="1">
      <alignment horizontal="center" vertical="center" wrapText="1"/>
      <protection locked="0"/>
    </xf>
    <xf numFmtId="3" fontId="6" fillId="12" borderId="80" xfId="0" applyNumberFormat="1" applyFont="1" applyFill="1" applyBorder="1" applyAlignment="1" applyProtection="1">
      <alignment horizontal="center" vertical="center" wrapText="1"/>
      <protection locked="0"/>
    </xf>
    <xf numFmtId="3" fontId="6" fillId="12" borderId="81" xfId="0" applyNumberFormat="1" applyFont="1" applyFill="1" applyBorder="1" applyAlignment="1" applyProtection="1">
      <alignment horizontal="center" vertical="center" wrapText="1"/>
      <protection locked="0"/>
    </xf>
    <xf numFmtId="3" fontId="6" fillId="12" borderId="82" xfId="0" applyNumberFormat="1" applyFont="1" applyFill="1" applyBorder="1" applyAlignment="1" applyProtection="1">
      <alignment horizontal="center" vertical="center" wrapText="1"/>
      <protection locked="0"/>
    </xf>
    <xf numFmtId="3" fontId="6" fillId="12" borderId="0" xfId="0" applyNumberFormat="1" applyFont="1" applyFill="1" applyBorder="1" applyAlignment="1" applyProtection="1">
      <alignment horizontal="center" vertical="center" wrapText="1"/>
      <protection locked="0"/>
    </xf>
    <xf numFmtId="3" fontId="6" fillId="12" borderId="28" xfId="0" applyNumberFormat="1" applyFont="1" applyFill="1" applyBorder="1" applyAlignment="1" applyProtection="1">
      <alignment horizontal="center" vertical="center" wrapText="1"/>
      <protection locked="0"/>
    </xf>
    <xf numFmtId="3" fontId="6" fillId="12" borderId="83" xfId="0" applyNumberFormat="1" applyFont="1" applyFill="1" applyBorder="1" applyAlignment="1" applyProtection="1">
      <alignment horizontal="center" vertical="center" wrapText="1"/>
      <protection locked="0"/>
    </xf>
    <xf numFmtId="3" fontId="6" fillId="12" borderId="84" xfId="0" applyNumberFormat="1" applyFont="1" applyFill="1" applyBorder="1" applyAlignment="1" applyProtection="1">
      <alignment horizontal="center" vertical="center" wrapText="1"/>
      <protection locked="0"/>
    </xf>
    <xf numFmtId="3" fontId="6" fillId="12" borderId="85" xfId="0" applyNumberFormat="1" applyFont="1" applyFill="1" applyBorder="1" applyAlignment="1" applyProtection="1">
      <alignment horizontal="center" vertical="center" wrapText="1"/>
      <protection locked="0"/>
    </xf>
    <xf numFmtId="0" fontId="6" fillId="2" borderId="89" xfId="0" applyFont="1" applyFill="1" applyBorder="1" applyAlignment="1">
      <alignment horizontal="center" vertical="center" textRotation="255" wrapText="1"/>
    </xf>
    <xf numFmtId="0" fontId="6" fillId="2" borderId="87" xfId="0" applyFont="1" applyFill="1" applyBorder="1" applyAlignment="1">
      <alignment horizontal="center" vertical="center" textRotation="255" wrapText="1"/>
    </xf>
    <xf numFmtId="0" fontId="6" fillId="2" borderId="7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6"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88" xfId="0" applyFont="1" applyFill="1" applyBorder="1" applyAlignment="1">
      <alignment horizontal="center" vertical="center" textRotation="255" wrapText="1"/>
    </xf>
    <xf numFmtId="0" fontId="6" fillId="2" borderId="90" xfId="0" applyFont="1" applyFill="1" applyBorder="1" applyAlignment="1">
      <alignment horizontal="center" vertical="center" wrapText="1"/>
    </xf>
    <xf numFmtId="0" fontId="6" fillId="2" borderId="91" xfId="0" applyFont="1" applyFill="1" applyBorder="1" applyAlignment="1">
      <alignment horizontal="center" vertical="center" wrapText="1"/>
    </xf>
    <xf numFmtId="3" fontId="6" fillId="12" borderId="92" xfId="0" applyNumberFormat="1" applyFont="1" applyFill="1" applyBorder="1" applyAlignment="1" applyProtection="1">
      <alignment horizontal="center" vertical="center" wrapText="1"/>
      <protection locked="0"/>
    </xf>
    <xf numFmtId="3" fontId="6" fillId="12" borderId="93" xfId="0" applyNumberFormat="1" applyFont="1" applyFill="1" applyBorder="1" applyAlignment="1" applyProtection="1">
      <alignment horizontal="center" vertical="center" wrapText="1"/>
      <protection locked="0"/>
    </xf>
    <xf numFmtId="3" fontId="6" fillId="12" borderId="26" xfId="0" applyNumberFormat="1" applyFont="1" applyFill="1" applyBorder="1" applyAlignment="1" applyProtection="1">
      <alignment horizontal="center" vertical="center" wrapText="1"/>
      <protection locked="0"/>
    </xf>
    <xf numFmtId="3" fontId="6" fillId="12" borderId="13" xfId="0" applyNumberFormat="1" applyFont="1" applyFill="1" applyBorder="1" applyAlignment="1" applyProtection="1">
      <alignment horizontal="center" vertical="center" wrapText="1"/>
      <protection locked="0"/>
    </xf>
    <xf numFmtId="182" fontId="6" fillId="0" borderId="38" xfId="0" applyNumberFormat="1" applyFont="1" applyBorder="1" applyAlignment="1" applyProtection="1">
      <alignment horizontal="center" vertical="center" shrinkToFit="1"/>
      <protection locked="0"/>
    </xf>
    <xf numFmtId="182" fontId="6" fillId="0" borderId="20" xfId="0" applyNumberFormat="1"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2" borderId="59" xfId="0" applyFont="1" applyFill="1" applyBorder="1" applyAlignment="1">
      <alignment horizontal="left" vertical="center" wrapText="1"/>
    </xf>
    <xf numFmtId="0" fontId="6" fillId="10" borderId="1" xfId="0" applyFont="1" applyFill="1" applyBorder="1" applyAlignment="1">
      <alignment vertical="center"/>
    </xf>
    <xf numFmtId="0" fontId="5" fillId="0" borderId="0" xfId="0" applyFont="1" applyBorder="1" applyAlignment="1">
      <alignment horizontal="center" vertical="center"/>
    </xf>
    <xf numFmtId="0" fontId="6" fillId="10" borderId="38" xfId="0" applyFont="1" applyFill="1" applyBorder="1" applyAlignment="1">
      <alignment vertical="center"/>
    </xf>
    <xf numFmtId="0" fontId="6" fillId="10" borderId="20" xfId="0" applyFont="1" applyFill="1" applyBorder="1" applyAlignment="1">
      <alignment vertical="center"/>
    </xf>
    <xf numFmtId="3" fontId="8" fillId="0" borderId="1" xfId="0" applyNumberFormat="1" applyFont="1" applyBorder="1" applyAlignment="1">
      <alignment horizontal="center" vertical="center"/>
    </xf>
    <xf numFmtId="0" fontId="2" fillId="0" borderId="1" xfId="0" applyFont="1" applyBorder="1" applyAlignment="1">
      <alignment vertical="center" wrapText="1"/>
    </xf>
    <xf numFmtId="0" fontId="4" fillId="2" borderId="6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1" xfId="0" applyFont="1" applyFill="1" applyBorder="1" applyAlignment="1">
      <alignment vertical="center"/>
    </xf>
    <xf numFmtId="0" fontId="4" fillId="2" borderId="94" xfId="0" applyFont="1" applyFill="1" applyBorder="1" applyAlignment="1">
      <alignment vertical="center"/>
    </xf>
    <xf numFmtId="0" fontId="4" fillId="2" borderId="18"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31"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0" fontId="4" fillId="2" borderId="71" xfId="0" applyFont="1" applyFill="1" applyBorder="1" applyAlignment="1">
      <alignment vertical="center" wrapText="1"/>
    </xf>
    <xf numFmtId="0" fontId="3" fillId="2" borderId="1" xfId="0" applyFont="1" applyFill="1" applyBorder="1" applyAlignment="1" applyProtection="1">
      <alignment horizontal="center" vertical="center"/>
    </xf>
    <xf numFmtId="0" fontId="8" fillId="0" borderId="1" xfId="0" applyFont="1" applyBorder="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0" fontId="21" fillId="0" borderId="0" xfId="0" applyFont="1" applyAlignment="1" applyProtection="1">
      <alignment horizontal="right" vertical="center"/>
    </xf>
    <xf numFmtId="0" fontId="3" fillId="2" borderId="1" xfId="0" applyFont="1" applyFill="1" applyBorder="1" applyAlignment="1" applyProtection="1">
      <alignment horizontal="center" vertical="center" wrapText="1"/>
    </xf>
    <xf numFmtId="3" fontId="3" fillId="0" borderId="38" xfId="0" applyNumberFormat="1" applyFont="1" applyFill="1" applyBorder="1" applyAlignment="1" applyProtection="1">
      <alignment vertical="center"/>
      <protection locked="0"/>
    </xf>
    <xf numFmtId="3" fontId="3" fillId="0" borderId="39" xfId="0" applyNumberFormat="1" applyFont="1" applyFill="1" applyBorder="1" applyAlignment="1" applyProtection="1">
      <alignment vertical="center"/>
      <protection locked="0"/>
    </xf>
    <xf numFmtId="0" fontId="3" fillId="2" borderId="38"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3" fontId="3" fillId="0" borderId="39" xfId="0" applyNumberFormat="1" applyFont="1" applyFill="1" applyBorder="1" applyAlignment="1" applyProtection="1">
      <alignment horizontal="left" vertical="center"/>
      <protection locked="0"/>
    </xf>
    <xf numFmtId="3" fontId="3" fillId="0" borderId="20" xfId="0" applyNumberFormat="1" applyFont="1" applyFill="1" applyBorder="1" applyAlignment="1" applyProtection="1">
      <alignment horizontal="left" vertical="center"/>
      <protection locked="0"/>
    </xf>
    <xf numFmtId="3" fontId="3" fillId="0" borderId="20" xfId="0" applyNumberFormat="1" applyFont="1" applyFill="1" applyBorder="1" applyAlignment="1" applyProtection="1">
      <alignment vertical="center"/>
      <protection locked="0"/>
    </xf>
    <xf numFmtId="0" fontId="3" fillId="10" borderId="38"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9" fillId="10" borderId="38" xfId="0" applyFont="1" applyFill="1" applyBorder="1" applyAlignment="1" applyProtection="1">
      <alignment horizontal="center" vertical="center"/>
    </xf>
    <xf numFmtId="0" fontId="9" fillId="10" borderId="20"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179" fontId="10" fillId="12" borderId="1" xfId="0" applyNumberFormat="1" applyFont="1" applyFill="1" applyBorder="1" applyAlignment="1" applyProtection="1">
      <alignment horizontal="center" vertical="center"/>
    </xf>
    <xf numFmtId="0" fontId="6" fillId="10" borderId="1"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xf>
    <xf numFmtId="179" fontId="10" fillId="12" borderId="7" xfId="0" applyNumberFormat="1" applyFont="1" applyFill="1" applyBorder="1" applyAlignment="1" applyProtection="1">
      <alignment horizontal="center" vertical="center" shrinkToFit="1"/>
    </xf>
    <xf numFmtId="177" fontId="25" fillId="12" borderId="38" xfId="0" applyNumberFormat="1" applyFont="1" applyFill="1" applyBorder="1" applyAlignment="1" applyProtection="1">
      <alignment horizontal="center" vertical="center"/>
    </xf>
    <xf numFmtId="177" fontId="25" fillId="12" borderId="20" xfId="0" applyNumberFormat="1" applyFont="1" applyFill="1" applyBorder="1" applyAlignment="1" applyProtection="1">
      <alignment horizontal="center" vertical="center"/>
    </xf>
    <xf numFmtId="183" fontId="10" fillId="12" borderId="72" xfId="0" applyNumberFormat="1" applyFont="1" applyFill="1" applyBorder="1" applyAlignment="1" applyProtection="1">
      <alignment horizontal="center" vertical="center"/>
    </xf>
    <xf numFmtId="181" fontId="25" fillId="12" borderId="68" xfId="0" applyNumberFormat="1" applyFont="1" applyFill="1" applyBorder="1" applyAlignment="1" applyProtection="1">
      <alignment horizontal="center" vertical="center" shrinkToFit="1"/>
    </xf>
    <xf numFmtId="181" fontId="25" fillId="12" borderId="70" xfId="0" applyNumberFormat="1" applyFont="1" applyFill="1" applyBorder="1" applyAlignment="1" applyProtection="1">
      <alignment horizontal="center" vertical="center" shrinkToFit="1"/>
    </xf>
    <xf numFmtId="180" fontId="10" fillId="12" borderId="72" xfId="0" applyNumberFormat="1" applyFont="1" applyFill="1" applyBorder="1" applyAlignment="1" applyProtection="1">
      <alignment horizontal="center" vertical="center"/>
    </xf>
    <xf numFmtId="178" fontId="25" fillId="12" borderId="14" xfId="0" applyNumberFormat="1" applyFont="1" applyFill="1" applyBorder="1" applyAlignment="1" applyProtection="1">
      <alignment horizontal="center" vertical="center"/>
    </xf>
    <xf numFmtId="178" fontId="25" fillId="12" borderId="16" xfId="0" applyNumberFormat="1"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67" xfId="0"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xf>
    <xf numFmtId="176" fontId="3" fillId="0" borderId="25"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6" fontId="3" fillId="0" borderId="13" xfId="0" applyNumberFormat="1" applyFont="1" applyFill="1" applyBorder="1" applyAlignment="1" applyProtection="1">
      <alignment horizontal="center" vertical="center"/>
      <protection locked="0"/>
    </xf>
    <xf numFmtId="0" fontId="23" fillId="0" borderId="38" xfId="0" applyFont="1" applyBorder="1" applyProtection="1">
      <alignment vertical="center"/>
      <protection locked="0"/>
    </xf>
    <xf numFmtId="0" fontId="23" fillId="0" borderId="39" xfId="0" applyFont="1" applyBorder="1" applyProtection="1">
      <alignment vertical="center"/>
      <protection locked="0"/>
    </xf>
    <xf numFmtId="0" fontId="23" fillId="0" borderId="20" xfId="0" applyFont="1" applyBorder="1" applyProtection="1">
      <alignment vertical="center"/>
      <protection locked="0"/>
    </xf>
    <xf numFmtId="6" fontId="5" fillId="12" borderId="38" xfId="1" applyNumberFormat="1" applyFont="1" applyFill="1" applyBorder="1" applyAlignment="1" applyProtection="1">
      <alignment horizontal="right" vertical="center"/>
    </xf>
    <xf numFmtId="6" fontId="5" fillId="12" borderId="39" xfId="1" applyNumberFormat="1" applyFont="1" applyFill="1" applyBorder="1" applyAlignment="1" applyProtection="1">
      <alignment horizontal="right" vertical="center"/>
    </xf>
    <xf numFmtId="6" fontId="5" fillId="12" borderId="20" xfId="1" applyNumberFormat="1" applyFont="1" applyFill="1" applyBorder="1" applyAlignment="1" applyProtection="1">
      <alignment horizontal="right" vertical="center"/>
    </xf>
    <xf numFmtId="186" fontId="5" fillId="7" borderId="38" xfId="0" applyNumberFormat="1" applyFont="1" applyFill="1" applyBorder="1" applyAlignment="1" applyProtection="1">
      <alignment horizontal="right" vertical="center"/>
      <protection locked="0"/>
    </xf>
    <xf numFmtId="186" fontId="5" fillId="7" borderId="39" xfId="0" applyNumberFormat="1" applyFont="1" applyFill="1" applyBorder="1" applyAlignment="1" applyProtection="1">
      <alignment horizontal="right" vertical="center"/>
      <protection locked="0"/>
    </xf>
    <xf numFmtId="186" fontId="5" fillId="7" borderId="20" xfId="0" applyNumberFormat="1" applyFont="1" applyFill="1" applyBorder="1" applyAlignment="1" applyProtection="1">
      <alignment horizontal="right" vertical="center"/>
      <protection locked="0"/>
    </xf>
    <xf numFmtId="6" fontId="5" fillId="12" borderId="1" xfId="0" applyNumberFormat="1" applyFont="1" applyFill="1" applyBorder="1" applyAlignment="1" applyProtection="1">
      <alignment horizontal="right" vertical="center"/>
    </xf>
    <xf numFmtId="186" fontId="5" fillId="0" borderId="38" xfId="0" applyNumberFormat="1" applyFont="1" applyFill="1" applyBorder="1" applyAlignment="1" applyProtection="1">
      <alignment horizontal="right" vertical="center"/>
      <protection locked="0"/>
    </xf>
    <xf numFmtId="186" fontId="5" fillId="0" borderId="39" xfId="0" applyNumberFormat="1" applyFont="1" applyFill="1" applyBorder="1" applyAlignment="1" applyProtection="1">
      <alignment horizontal="right" vertical="center"/>
      <protection locked="0"/>
    </xf>
    <xf numFmtId="186" fontId="5" fillId="0" borderId="20" xfId="0" applyNumberFormat="1" applyFont="1" applyFill="1" applyBorder="1" applyAlignment="1" applyProtection="1">
      <alignment horizontal="right" vertical="center"/>
      <protection locked="0"/>
    </xf>
    <xf numFmtId="6" fontId="5" fillId="12" borderId="72" xfId="0" applyNumberFormat="1" applyFont="1" applyFill="1" applyBorder="1" applyAlignment="1" applyProtection="1">
      <alignment horizontal="right" vertical="center"/>
    </xf>
    <xf numFmtId="176" fontId="12" fillId="0" borderId="68" xfId="0" applyNumberFormat="1" applyFont="1" applyFill="1" applyBorder="1" applyAlignment="1" applyProtection="1">
      <alignment horizontal="center" vertical="center"/>
    </xf>
    <xf numFmtId="176" fontId="12" fillId="0" borderId="69" xfId="0" applyNumberFormat="1" applyFont="1" applyFill="1" applyBorder="1" applyAlignment="1" applyProtection="1">
      <alignment horizontal="center" vertical="center"/>
    </xf>
    <xf numFmtId="176" fontId="12" fillId="0" borderId="70" xfId="0" applyNumberFormat="1" applyFont="1" applyFill="1" applyBorder="1" applyAlignment="1" applyProtection="1">
      <alignment horizontal="center" vertical="center"/>
    </xf>
    <xf numFmtId="186" fontId="12" fillId="12" borderId="68" xfId="0" applyNumberFormat="1" applyFont="1" applyFill="1" applyBorder="1" applyAlignment="1" applyProtection="1">
      <alignment horizontal="right" vertical="center"/>
    </xf>
    <xf numFmtId="186" fontId="12" fillId="12" borderId="69" xfId="0" applyNumberFormat="1" applyFont="1" applyFill="1" applyBorder="1" applyAlignment="1" applyProtection="1">
      <alignment horizontal="right" vertical="center"/>
    </xf>
    <xf numFmtId="186" fontId="12" fillId="12" borderId="70" xfId="0" applyNumberFormat="1" applyFont="1" applyFill="1" applyBorder="1" applyAlignment="1" applyProtection="1">
      <alignment horizontal="right" vertical="center"/>
    </xf>
    <xf numFmtId="6" fontId="12" fillId="12" borderId="97" xfId="0" applyNumberFormat="1" applyFont="1" applyFill="1" applyBorder="1" applyAlignment="1" applyProtection="1">
      <alignment horizontal="right" vertical="center"/>
    </xf>
    <xf numFmtId="176" fontId="3" fillId="0" borderId="67" xfId="0" applyNumberFormat="1"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xf>
    <xf numFmtId="0" fontId="3" fillId="12" borderId="1" xfId="0" applyFont="1" applyFill="1" applyBorder="1" applyAlignment="1" applyProtection="1">
      <alignment horizontal="center" vertical="center"/>
    </xf>
    <xf numFmtId="0" fontId="3" fillId="0" borderId="38" xfId="0" applyFont="1" applyFill="1" applyBorder="1" applyAlignment="1" applyProtection="1">
      <alignment vertical="center"/>
      <protection locked="0"/>
    </xf>
    <xf numFmtId="0" fontId="3" fillId="0" borderId="39" xfId="0" applyFont="1" applyFill="1" applyBorder="1" applyAlignment="1" applyProtection="1">
      <alignment vertical="center"/>
      <protection locked="0"/>
    </xf>
    <xf numFmtId="0" fontId="3" fillId="0" borderId="20" xfId="0" applyFont="1" applyFill="1" applyBorder="1" applyAlignment="1" applyProtection="1">
      <alignment vertical="center"/>
      <protection locked="0"/>
    </xf>
    <xf numFmtId="186" fontId="12" fillId="12" borderId="68" xfId="0" applyNumberFormat="1" applyFont="1" applyFill="1" applyBorder="1" applyAlignment="1" applyProtection="1">
      <alignment horizontal="right" vertical="center" wrapText="1"/>
    </xf>
    <xf numFmtId="186" fontId="12" fillId="12" borderId="69" xfId="0" applyNumberFormat="1" applyFont="1" applyFill="1" applyBorder="1" applyAlignment="1" applyProtection="1">
      <alignment horizontal="right" vertical="center" wrapText="1"/>
    </xf>
    <xf numFmtId="186" fontId="12" fillId="12" borderId="70" xfId="0" applyNumberFormat="1" applyFont="1" applyFill="1" applyBorder="1" applyAlignment="1" applyProtection="1">
      <alignment horizontal="right" vertical="center" wrapText="1"/>
    </xf>
    <xf numFmtId="6" fontId="12" fillId="12" borderId="7" xfId="0" applyNumberFormat="1" applyFont="1" applyFill="1" applyBorder="1" applyAlignment="1" applyProtection="1">
      <alignment horizontal="right" vertical="center"/>
    </xf>
    <xf numFmtId="0" fontId="3" fillId="10" borderId="25" xfId="0" applyFont="1" applyFill="1" applyBorder="1" applyAlignment="1" applyProtection="1">
      <alignment horizontal="center" vertical="center" wrapText="1"/>
    </xf>
    <xf numFmtId="0" fontId="3" fillId="10" borderId="26"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27" xfId="0" applyFont="1" applyFill="1" applyBorder="1" applyAlignment="1" applyProtection="1">
      <alignment horizontal="center" vertical="center" wrapText="1"/>
    </xf>
    <xf numFmtId="0" fontId="3" fillId="10" borderId="0" xfId="0" applyFont="1" applyFill="1" applyBorder="1" applyAlignment="1" applyProtection="1">
      <alignment horizontal="center" vertical="center" wrapText="1"/>
    </xf>
    <xf numFmtId="0" fontId="3" fillId="10" borderId="28" xfId="0" applyFont="1" applyFill="1" applyBorder="1" applyAlignment="1" applyProtection="1">
      <alignment horizontal="center" vertical="center" wrapText="1"/>
    </xf>
    <xf numFmtId="0" fontId="3" fillId="10" borderId="31" xfId="0" applyFont="1" applyFill="1" applyBorder="1" applyAlignment="1" applyProtection="1">
      <alignment horizontal="center" vertical="center" wrapText="1"/>
    </xf>
    <xf numFmtId="0" fontId="3" fillId="10" borderId="29" xfId="0" applyFont="1" applyFill="1" applyBorder="1" applyAlignment="1" applyProtection="1">
      <alignment horizontal="center" vertical="center" wrapText="1"/>
    </xf>
    <xf numFmtId="0" fontId="3" fillId="10" borderId="30" xfId="0" applyFont="1" applyFill="1" applyBorder="1" applyAlignment="1" applyProtection="1">
      <alignment horizontal="center" vertical="center" wrapText="1"/>
    </xf>
    <xf numFmtId="176" fontId="3" fillId="0" borderId="38" xfId="0" applyNumberFormat="1" applyFont="1" applyFill="1" applyBorder="1" applyAlignment="1" applyProtection="1">
      <alignment vertical="center"/>
      <protection locked="0"/>
    </xf>
    <xf numFmtId="176" fontId="3" fillId="0" borderId="39" xfId="0" applyNumberFormat="1" applyFont="1" applyFill="1" applyBorder="1" applyAlignment="1" applyProtection="1">
      <alignment vertical="center"/>
      <protection locked="0"/>
    </xf>
    <xf numFmtId="176" fontId="3" fillId="0" borderId="20" xfId="0" applyNumberFormat="1" applyFont="1" applyFill="1" applyBorder="1" applyAlignment="1" applyProtection="1">
      <alignment vertical="center"/>
      <protection locked="0"/>
    </xf>
    <xf numFmtId="0" fontId="3" fillId="0" borderId="1" xfId="0" applyFont="1" applyFill="1" applyBorder="1" applyAlignment="1" applyProtection="1">
      <alignment vertical="center"/>
    </xf>
    <xf numFmtId="0" fontId="3" fillId="2" borderId="31"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176" fontId="3" fillId="2" borderId="7" xfId="0" applyNumberFormat="1" applyFont="1" applyFill="1" applyBorder="1" applyAlignment="1" applyProtection="1">
      <alignment horizontal="center" vertical="center"/>
    </xf>
    <xf numFmtId="0" fontId="3" fillId="0" borderId="1" xfId="0" applyFont="1" applyFill="1" applyBorder="1" applyAlignment="1" applyProtection="1">
      <alignment vertical="center"/>
      <protection locked="0"/>
    </xf>
    <xf numFmtId="176" fontId="3" fillId="0" borderId="1"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6" fontId="5" fillId="12" borderId="38" xfId="0" applyNumberFormat="1" applyFont="1" applyFill="1" applyBorder="1" applyAlignment="1" applyProtection="1">
      <alignment horizontal="right" vertical="center"/>
    </xf>
    <xf numFmtId="6" fontId="5" fillId="12" borderId="39" xfId="0" applyNumberFormat="1" applyFont="1" applyFill="1" applyBorder="1" applyAlignment="1" applyProtection="1">
      <alignment horizontal="right" vertical="center"/>
    </xf>
    <xf numFmtId="6" fontId="5" fillId="12" borderId="20" xfId="0" applyNumberFormat="1" applyFont="1" applyFill="1" applyBorder="1" applyAlignment="1" applyProtection="1">
      <alignment horizontal="right" vertical="center"/>
    </xf>
    <xf numFmtId="176" fontId="12" fillId="12" borderId="38" xfId="0" applyNumberFormat="1" applyFont="1" applyFill="1" applyBorder="1" applyAlignment="1" applyProtection="1">
      <alignment horizontal="center" vertical="center"/>
    </xf>
    <xf numFmtId="176" fontId="12" fillId="12" borderId="39" xfId="0" applyNumberFormat="1" applyFont="1" applyFill="1" applyBorder="1" applyAlignment="1" applyProtection="1">
      <alignment horizontal="center" vertical="center"/>
    </xf>
    <xf numFmtId="176" fontId="12" fillId="12" borderId="20" xfId="0" applyNumberFormat="1" applyFont="1" applyFill="1" applyBorder="1" applyAlignment="1" applyProtection="1">
      <alignment horizontal="center" vertical="center"/>
    </xf>
    <xf numFmtId="0" fontId="2" fillId="0" borderId="1" xfId="0" applyFont="1" applyBorder="1" applyAlignment="1" applyProtection="1">
      <alignment vertical="center" wrapText="1"/>
      <protection locked="0"/>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vertical="center" wrapText="1"/>
    </xf>
    <xf numFmtId="0" fontId="8" fillId="0" borderId="5" xfId="0" applyFont="1" applyFill="1" applyBorder="1" applyAlignment="1" applyProtection="1">
      <alignment horizontal="center" vertical="center"/>
      <protection locked="0"/>
    </xf>
    <xf numFmtId="5" fontId="8" fillId="0" borderId="5" xfId="0" applyNumberFormat="1"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5" fontId="8" fillId="8" borderId="71" xfId="0" applyNumberFormat="1" applyFont="1" applyFill="1" applyBorder="1" applyAlignment="1" applyProtection="1">
      <alignment horizontal="right" vertical="center"/>
    </xf>
    <xf numFmtId="5" fontId="8" fillId="8" borderId="94" xfId="0" applyNumberFormat="1" applyFont="1" applyFill="1" applyBorder="1" applyAlignment="1" applyProtection="1">
      <alignment horizontal="right" vertical="center"/>
    </xf>
    <xf numFmtId="5" fontId="8" fillId="8" borderId="18"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protection locked="0"/>
    </xf>
    <xf numFmtId="5" fontId="4" fillId="0" borderId="5"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vertical="center"/>
    </xf>
    <xf numFmtId="5" fontId="4" fillId="0" borderId="6"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vertical="center"/>
    </xf>
    <xf numFmtId="5" fontId="4" fillId="0" borderId="17" xfId="0" applyNumberFormat="1" applyFont="1" applyFill="1" applyBorder="1" applyAlignment="1" applyProtection="1">
      <alignment horizontal="center" vertical="center"/>
      <protection locked="0"/>
    </xf>
    <xf numFmtId="3" fontId="3" fillId="2" borderId="25" xfId="0" applyNumberFormat="1" applyFont="1" applyFill="1" applyBorder="1" applyAlignment="1" applyProtection="1">
      <alignment horizontal="center" vertical="center" wrapText="1"/>
    </xf>
    <xf numFmtId="3" fontId="3" fillId="2" borderId="13" xfId="0" applyNumberFormat="1" applyFont="1" applyFill="1" applyBorder="1" applyAlignment="1" applyProtection="1">
      <alignment horizontal="center" vertical="center" wrapText="1"/>
    </xf>
    <xf numFmtId="0" fontId="3" fillId="2" borderId="67" xfId="0" applyFont="1" applyFill="1" applyBorder="1" applyAlignment="1" applyProtection="1">
      <alignment horizontal="center" vertical="center" wrapText="1"/>
    </xf>
    <xf numFmtId="0" fontId="3" fillId="2" borderId="98" xfId="0" applyFont="1" applyFill="1" applyBorder="1" applyAlignment="1" applyProtection="1">
      <alignment horizontal="center" vertical="center" wrapText="1"/>
    </xf>
    <xf numFmtId="3" fontId="3" fillId="2" borderId="25" xfId="0" applyNumberFormat="1" applyFont="1" applyFill="1" applyBorder="1" applyAlignment="1" applyProtection="1">
      <alignment horizontal="center" vertical="center"/>
    </xf>
    <xf numFmtId="3" fontId="3" fillId="2" borderId="26" xfId="0" applyNumberFormat="1" applyFont="1" applyFill="1" applyBorder="1" applyAlignment="1" applyProtection="1">
      <alignment horizontal="center" vertical="center"/>
    </xf>
    <xf numFmtId="3" fontId="3" fillId="2" borderId="13" xfId="0" applyNumberFormat="1" applyFont="1" applyFill="1" applyBorder="1" applyAlignment="1" applyProtection="1">
      <alignment horizontal="center" vertical="center"/>
    </xf>
    <xf numFmtId="0" fontId="8" fillId="0" borderId="6" xfId="0" applyFont="1" applyFill="1" applyBorder="1" applyAlignment="1" applyProtection="1">
      <alignment horizontal="center" vertical="center"/>
      <protection locked="0"/>
    </xf>
    <xf numFmtId="5" fontId="8" fillId="0" borderId="6" xfId="0" applyNumberFormat="1"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5" fontId="8" fillId="8" borderId="8" xfId="0" applyNumberFormat="1" applyFont="1" applyFill="1" applyBorder="1" applyAlignment="1" applyProtection="1">
      <alignment horizontal="right" vertical="center"/>
    </xf>
    <xf numFmtId="5" fontId="8" fillId="8" borderId="9" xfId="0" applyNumberFormat="1" applyFont="1" applyFill="1" applyBorder="1" applyAlignment="1" applyProtection="1">
      <alignment horizontal="right" vertical="center"/>
    </xf>
    <xf numFmtId="5" fontId="8" fillId="8" borderId="10" xfId="0" applyNumberFormat="1" applyFont="1" applyFill="1" applyBorder="1" applyAlignment="1" applyProtection="1">
      <alignment horizontal="right" vertical="center"/>
    </xf>
    <xf numFmtId="0" fontId="8" fillId="0" borderId="6" xfId="0" applyFont="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5" fontId="8" fillId="0" borderId="17" xfId="0" applyNumberFormat="1"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5" fontId="8" fillId="8" borderId="95" xfId="0" applyNumberFormat="1" applyFont="1" applyFill="1" applyBorder="1" applyAlignment="1" applyProtection="1">
      <alignment horizontal="right" vertical="center"/>
    </xf>
    <xf numFmtId="5" fontId="8" fillId="8" borderId="96" xfId="0" applyNumberFormat="1" applyFont="1" applyFill="1" applyBorder="1" applyAlignment="1" applyProtection="1">
      <alignment horizontal="right" vertical="center"/>
    </xf>
    <xf numFmtId="5" fontId="8" fillId="8" borderId="19" xfId="0" applyNumberFormat="1" applyFont="1" applyFill="1" applyBorder="1" applyAlignment="1" applyProtection="1">
      <alignment horizontal="right" vertical="center"/>
    </xf>
    <xf numFmtId="0" fontId="8" fillId="0" borderId="17" xfId="0" applyFont="1" applyBorder="1" applyAlignment="1" applyProtection="1">
      <alignment horizontal="center" vertical="center"/>
      <protection locked="0"/>
    </xf>
    <xf numFmtId="0" fontId="3" fillId="2" borderId="40" xfId="0" applyFont="1" applyFill="1" applyBorder="1" applyAlignment="1" applyProtection="1">
      <alignment horizontal="center" vertical="center" wrapText="1"/>
      <protection locked="0"/>
    </xf>
    <xf numFmtId="0" fontId="3" fillId="2" borderId="4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88" fontId="8" fillId="0" borderId="22" xfId="0" applyNumberFormat="1" applyFont="1" applyFill="1" applyBorder="1" applyAlignment="1" applyProtection="1">
      <alignment horizontal="right" vertical="center"/>
      <protection locked="0"/>
    </xf>
    <xf numFmtId="188" fontId="8" fillId="0" borderId="32" xfId="0" applyNumberFormat="1" applyFont="1" applyFill="1" applyBorder="1" applyAlignment="1" applyProtection="1">
      <alignment horizontal="right" vertical="center"/>
      <protection locked="0"/>
    </xf>
    <xf numFmtId="188" fontId="8" fillId="0" borderId="23" xfId="0" applyNumberFormat="1" applyFont="1" applyFill="1" applyBorder="1" applyAlignment="1" applyProtection="1">
      <alignment horizontal="right" vertical="center"/>
      <protection locked="0"/>
    </xf>
    <xf numFmtId="188" fontId="8" fillId="0" borderId="35" xfId="0" applyNumberFormat="1" applyFont="1" applyFill="1" applyBorder="1" applyAlignment="1" applyProtection="1">
      <alignment horizontal="right" vertical="center"/>
      <protection locked="0"/>
    </xf>
    <xf numFmtId="188" fontId="8" fillId="0" borderId="37" xfId="0" applyNumberFormat="1" applyFont="1" applyFill="1" applyBorder="1" applyAlignment="1" applyProtection="1">
      <alignment horizontal="right" vertical="center"/>
      <protection locked="0"/>
    </xf>
    <xf numFmtId="188" fontId="8" fillId="8" borderId="6" xfId="0" applyNumberFormat="1" applyFont="1" applyFill="1" applyBorder="1" applyAlignment="1" applyProtection="1">
      <alignment horizontal="right" vertical="center"/>
      <protection locked="0"/>
    </xf>
    <xf numFmtId="0" fontId="3" fillId="10" borderId="25" xfId="0" applyFont="1" applyFill="1" applyBorder="1" applyAlignment="1" applyProtection="1">
      <alignment horizontal="center" vertical="center" wrapText="1"/>
      <protection locked="0"/>
    </xf>
    <xf numFmtId="0" fontId="3" fillId="10" borderId="26" xfId="0" applyFont="1" applyFill="1" applyBorder="1" applyAlignment="1" applyProtection="1">
      <alignment horizontal="center" vertical="center" wrapText="1"/>
      <protection locked="0"/>
    </xf>
    <xf numFmtId="0" fontId="3" fillId="10" borderId="13" xfId="0" applyFont="1" applyFill="1" applyBorder="1" applyAlignment="1" applyProtection="1">
      <alignment horizontal="center" vertical="center" wrapText="1"/>
      <protection locked="0"/>
    </xf>
    <xf numFmtId="0" fontId="3" fillId="10" borderId="27" xfId="0" applyFont="1" applyFill="1" applyBorder="1" applyAlignment="1" applyProtection="1">
      <alignment horizontal="center" vertical="center" wrapText="1"/>
      <protection locked="0"/>
    </xf>
    <xf numFmtId="0" fontId="3" fillId="10" borderId="0" xfId="0" applyFont="1" applyFill="1" applyBorder="1" applyAlignment="1" applyProtection="1">
      <alignment horizontal="center" vertical="center" wrapText="1"/>
      <protection locked="0"/>
    </xf>
    <xf numFmtId="0" fontId="3" fillId="10" borderId="28" xfId="0" applyFont="1" applyFill="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189" fontId="3" fillId="2" borderId="1" xfId="0" applyNumberFormat="1" applyFont="1" applyFill="1" applyBorder="1" applyAlignment="1" applyProtection="1">
      <alignment horizontal="center" vertical="center"/>
      <protection locked="0"/>
    </xf>
    <xf numFmtId="0" fontId="4" fillId="10" borderId="1"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wrapText="1"/>
      <protection locked="0"/>
    </xf>
    <xf numFmtId="188" fontId="8" fillId="0" borderId="34" xfId="0" applyNumberFormat="1" applyFont="1" applyFill="1" applyBorder="1" applyAlignment="1" applyProtection="1">
      <alignment horizontal="right" vertical="center"/>
      <protection locked="0"/>
    </xf>
    <xf numFmtId="188" fontId="8" fillId="8" borderId="5" xfId="0" applyNumberFormat="1" applyFont="1" applyFill="1" applyBorder="1" applyAlignment="1" applyProtection="1">
      <alignment horizontal="right" vertical="center"/>
      <protection locked="0"/>
    </xf>
    <xf numFmtId="188" fontId="8" fillId="8" borderId="17"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188" fontId="8" fillId="0" borderId="24" xfId="0" applyNumberFormat="1" applyFont="1" applyFill="1" applyBorder="1" applyAlignment="1" applyProtection="1">
      <alignment horizontal="right" vertical="center"/>
      <protection locked="0"/>
    </xf>
    <xf numFmtId="188" fontId="8" fillId="0" borderId="99" xfId="0" applyNumberFormat="1" applyFont="1" applyFill="1" applyBorder="1" applyAlignment="1" applyProtection="1">
      <alignment horizontal="right" vertical="center"/>
      <protection locked="0"/>
    </xf>
    <xf numFmtId="188" fontId="8" fillId="0" borderId="100" xfId="0" applyNumberFormat="1" applyFont="1" applyFill="1" applyBorder="1" applyAlignment="1" applyProtection="1">
      <alignment horizontal="right" vertical="center"/>
      <protection locked="0"/>
    </xf>
    <xf numFmtId="0" fontId="8" fillId="0" borderId="95" xfId="0" applyFont="1" applyBorder="1" applyAlignment="1">
      <alignment vertical="center"/>
    </xf>
    <xf numFmtId="0" fontId="8" fillId="0" borderId="19"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3" fillId="2" borderId="38" xfId="0" applyFont="1" applyFill="1" applyBorder="1" applyAlignment="1">
      <alignment horizontal="center" vertical="center"/>
    </xf>
    <xf numFmtId="0" fontId="3" fillId="2" borderId="20" xfId="0" applyFont="1" applyFill="1" applyBorder="1" applyAlignment="1">
      <alignment horizontal="center" vertical="center"/>
    </xf>
    <xf numFmtId="0" fontId="8" fillId="0" borderId="71" xfId="0" applyFont="1" applyBorder="1" applyAlignment="1">
      <alignment vertical="center"/>
    </xf>
    <xf numFmtId="0" fontId="8" fillId="0" borderId="18" xfId="0" applyFont="1" applyBorder="1" applyAlignment="1">
      <alignment vertical="center"/>
    </xf>
    <xf numFmtId="0" fontId="4" fillId="2" borderId="94" xfId="0" applyFont="1" applyFill="1" applyBorder="1" applyAlignment="1">
      <alignment vertical="center" wrapText="1"/>
    </xf>
    <xf numFmtId="3" fontId="8" fillId="0" borderId="38" xfId="0" applyNumberFormat="1" applyFont="1" applyBorder="1" applyAlignment="1">
      <alignment horizontal="center" vertical="center"/>
    </xf>
    <xf numFmtId="3" fontId="8" fillId="0" borderId="39" xfId="0" applyNumberFormat="1" applyFont="1" applyBorder="1" applyAlignment="1">
      <alignment horizontal="center" vertical="center"/>
    </xf>
    <xf numFmtId="3" fontId="8" fillId="0" borderId="20" xfId="0" applyNumberFormat="1" applyFont="1" applyBorder="1" applyAlignment="1">
      <alignment horizontal="center" vertical="center"/>
    </xf>
    <xf numFmtId="0" fontId="4" fillId="2" borderId="18" xfId="0" applyFont="1" applyFill="1" applyBorder="1" applyAlignment="1">
      <alignment vertical="center" wrapText="1"/>
    </xf>
    <xf numFmtId="0" fontId="3" fillId="2" borderId="39" xfId="0" applyFont="1" applyFill="1" applyBorder="1" applyAlignment="1">
      <alignment horizontal="center" vertical="center"/>
    </xf>
    <xf numFmtId="0" fontId="8" fillId="0" borderId="94" xfId="0" applyFont="1" applyBorder="1" applyAlignment="1">
      <alignmen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4" fillId="2" borderId="95" xfId="0" applyFont="1" applyFill="1" applyBorder="1" applyAlignment="1">
      <alignment vertical="center"/>
    </xf>
    <xf numFmtId="0" fontId="4" fillId="2" borderId="96" xfId="0" applyFont="1" applyFill="1" applyBorder="1" applyAlignment="1">
      <alignment vertical="center"/>
    </xf>
    <xf numFmtId="0" fontId="4" fillId="2" borderId="19" xfId="0" applyFont="1" applyFill="1" applyBorder="1" applyAlignment="1">
      <alignment vertical="center"/>
    </xf>
    <xf numFmtId="0" fontId="8" fillId="0" borderId="9" xfId="0" applyFont="1" applyBorder="1" applyAlignment="1">
      <alignment vertical="center"/>
    </xf>
    <xf numFmtId="0" fontId="8" fillId="0" borderId="96" xfId="0" applyFont="1" applyBorder="1" applyAlignment="1">
      <alignment vertical="center"/>
    </xf>
    <xf numFmtId="0" fontId="4" fillId="2" borderId="1"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1" xfId="0" applyFont="1" applyBorder="1" applyAlignment="1">
      <alignment horizontal="left" vertical="center"/>
    </xf>
    <xf numFmtId="0" fontId="8" fillId="0" borderId="18" xfId="0" applyFont="1" applyBorder="1" applyAlignment="1">
      <alignment horizontal="left"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161925</xdr:colOff>
      <xdr:row>8</xdr:row>
      <xdr:rowOff>66675</xdr:rowOff>
    </xdr:from>
    <xdr:to>
      <xdr:col>26</xdr:col>
      <xdr:colOff>285750</xdr:colOff>
      <xdr:row>11</xdr:row>
      <xdr:rowOff>28575</xdr:rowOff>
    </xdr:to>
    <xdr:grpSp>
      <xdr:nvGrpSpPr>
        <xdr:cNvPr id="1653" name="Group 1"/>
        <xdr:cNvGrpSpPr>
          <a:grpSpLocks noChangeAspect="1"/>
        </xdr:cNvGrpSpPr>
      </xdr:nvGrpSpPr>
      <xdr:grpSpPr bwMode="auto">
        <a:xfrm>
          <a:off x="161925" y="1314450"/>
          <a:ext cx="10525125" cy="2095500"/>
          <a:chOff x="851" y="657"/>
          <a:chExt cx="10500" cy="3060"/>
        </a:xfrm>
      </xdr:grpSpPr>
      <xdr:sp macro="" textlink="">
        <xdr:nvSpPr>
          <xdr:cNvPr id="1654" name="AutoShape 2"/>
          <xdr:cNvSpPr>
            <a:spLocks noChangeAspect="1" noChangeArrowheads="1" noTextEdit="1"/>
          </xdr:cNvSpPr>
        </xdr:nvSpPr>
        <xdr:spPr bwMode="auto">
          <a:xfrm>
            <a:off x="851" y="657"/>
            <a:ext cx="10500" cy="3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1655" name="Group 3"/>
          <xdr:cNvGrpSpPr>
            <a:grpSpLocks/>
          </xdr:cNvGrpSpPr>
        </xdr:nvGrpSpPr>
        <xdr:grpSpPr bwMode="auto">
          <a:xfrm>
            <a:off x="1166" y="837"/>
            <a:ext cx="10080" cy="2700"/>
            <a:chOff x="1166" y="837"/>
            <a:chExt cx="10080" cy="2700"/>
          </a:xfrm>
        </xdr:grpSpPr>
        <xdr:sp macro="" textlink="">
          <xdr:nvSpPr>
            <xdr:cNvPr id="1656" name="AutoShape 4"/>
            <xdr:cNvSpPr>
              <a:spLocks noChangeArrowheads="1"/>
            </xdr:cNvSpPr>
          </xdr:nvSpPr>
          <xdr:spPr bwMode="auto">
            <a:xfrm>
              <a:off x="1488" y="996"/>
              <a:ext cx="9758" cy="2541"/>
            </a:xfrm>
            <a:prstGeom prst="homePlate">
              <a:avLst>
                <a:gd name="adj" fmla="val 41762"/>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9" name="AutoShape 5"/>
            <xdr:cNvSpPr>
              <a:spLocks noChangeArrowheads="1"/>
            </xdr:cNvSpPr>
          </xdr:nvSpPr>
          <xdr:spPr bwMode="auto">
            <a:xfrm>
              <a:off x="1165" y="838"/>
              <a:ext cx="9759" cy="2545"/>
            </a:xfrm>
            <a:prstGeom prst="homePlate">
              <a:avLst>
                <a:gd name="adj" fmla="val 41158"/>
              </a:avLst>
            </a:prstGeom>
            <a:solidFill>
              <a:srgbClr val="99CCFF"/>
            </a:solidFill>
            <a:ln w="9525">
              <a:solidFill>
                <a:srgbClr val="3366FF"/>
              </a:solidFill>
              <a:miter lim="800000"/>
              <a:headEnd/>
              <a:tailEnd/>
            </a:ln>
          </xdr:spPr>
          <xdr:txBody>
            <a:bodyPr vertOverflow="clip" wrap="square" lIns="74295" tIns="8890" rIns="74295" bIns="8890" anchor="t" upright="1"/>
            <a:lstStyle/>
            <a:p>
              <a:pPr algn="ctr" rtl="0">
                <a:defRPr sz="1000"/>
              </a:pPr>
              <a:endParaRPr lang="ja-JP" altLang="en-US" sz="2800" b="0" i="0" u="none" strike="noStrike" baseline="0">
                <a:solidFill>
                  <a:srgbClr val="FFFFFF"/>
                </a:solidFill>
                <a:latin typeface="ＪＳゴシック"/>
              </a:endParaRPr>
            </a:p>
            <a:p>
              <a:pPr algn="ctr" rtl="0">
                <a:defRPr sz="1000"/>
              </a:pPr>
              <a:r>
                <a:rPr lang="ja-JP" altLang="en-US" sz="2800" b="0" i="0" u="none" strike="noStrike" baseline="0">
                  <a:solidFill>
                    <a:srgbClr val="FFFFFF"/>
                  </a:solidFill>
                  <a:latin typeface="ＪＳＰゴシック"/>
                </a:rPr>
                <a:t>福岡市 情報システム開発統一見積様式</a:t>
              </a:r>
            </a:p>
            <a:p>
              <a:pPr algn="ctr" rtl="0">
                <a:defRPr sz="1000"/>
              </a:pPr>
              <a:r>
                <a:rPr lang="ja-JP" altLang="en-US" sz="2800" b="0" i="0" u="none" strike="noStrike" baseline="0">
                  <a:solidFill>
                    <a:srgbClr val="FFFFFF"/>
                  </a:solidFill>
                  <a:latin typeface="ＪＳＰゴシック"/>
                </a:rPr>
                <a:t>（新規および再構築）</a:t>
              </a:r>
              <a:endParaRPr lang="ja-JP" altLang="en-US" sz="2800" b="0" i="0" u="none" strike="noStrike" baseline="0">
                <a:solidFill>
                  <a:srgbClr val="FFFFFF"/>
                </a:solidFill>
                <a:latin typeface="Times New Roman"/>
                <a:cs typeface="Times New Roman"/>
              </a:endParaRPr>
            </a:p>
            <a:p>
              <a:pPr algn="ctr" rtl="0">
                <a:defRPr sz="1000"/>
              </a:pPr>
              <a:endParaRPr lang="ja-JP" altLang="en-US" sz="2800" b="0" i="0" u="none" strike="noStrike" baseline="0">
                <a:solidFill>
                  <a:srgbClr val="FFFFFF"/>
                </a:solidFill>
                <a:latin typeface="Times New Roman"/>
                <a:cs typeface="Times New Roman"/>
              </a:endParaRPr>
            </a:p>
          </xdr:txBody>
        </xdr:sp>
      </xdr:grpSp>
    </xdr:grpSp>
    <xdr:clientData/>
  </xdr:twoCellAnchor>
  <xdr:twoCellAnchor>
    <xdr:from>
      <xdr:col>1</xdr:col>
      <xdr:colOff>228601</xdr:colOff>
      <xdr:row>1</xdr:row>
      <xdr:rowOff>19050</xdr:rowOff>
    </xdr:from>
    <xdr:to>
      <xdr:col>4</xdr:col>
      <xdr:colOff>19051</xdr:colOff>
      <xdr:row>3</xdr:row>
      <xdr:rowOff>66675</xdr:rowOff>
    </xdr:to>
    <xdr:sp macro="" textlink="">
      <xdr:nvSpPr>
        <xdr:cNvPr id="2" name="正方形/長方形 1"/>
        <xdr:cNvSpPr/>
      </xdr:nvSpPr>
      <xdr:spPr>
        <a:xfrm>
          <a:off x="628651" y="200025"/>
          <a:ext cx="990600" cy="352425"/>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showGridLines="0" tabSelected="1" view="pageBreakPreview" topLeftCell="A7" zoomScaleNormal="85" zoomScaleSheetLayoutView="100" workbookViewId="0">
      <selection activeCell="AC11" sqref="AC11"/>
    </sheetView>
  </sheetViews>
  <sheetFormatPr defaultColWidth="5.25" defaultRowHeight="12"/>
  <cols>
    <col min="1" max="16384" width="5.25" style="18"/>
  </cols>
  <sheetData>
    <row r="1" spans="1:27" s="48" customFormat="1" ht="14.25">
      <c r="AA1" s="53"/>
    </row>
    <row r="2" spans="1:27" s="48" customFormat="1">
      <c r="AA2" s="49" t="s">
        <v>410</v>
      </c>
    </row>
    <row r="3" spans="1:27" s="48" customFormat="1">
      <c r="AA3" s="49"/>
    </row>
    <row r="4" spans="1:27" s="48" customFormat="1">
      <c r="AA4" s="49"/>
    </row>
    <row r="5" spans="1:27" s="48" customFormat="1">
      <c r="AA5" s="49"/>
    </row>
    <row r="6" spans="1:27" s="48" customFormat="1">
      <c r="AA6" s="49"/>
    </row>
    <row r="7" spans="1:27" s="48" customFormat="1">
      <c r="AA7" s="49"/>
    </row>
    <row r="8" spans="1:27" s="48" customFormat="1"/>
    <row r="11" spans="1:27" ht="144" customHeight="1">
      <c r="A11" s="225"/>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row>
    <row r="13" spans="1:27">
      <c r="F13" s="228" t="s">
        <v>411</v>
      </c>
      <c r="G13" s="228"/>
      <c r="H13" s="228"/>
      <c r="I13" s="228"/>
      <c r="J13" s="228"/>
      <c r="K13" s="228"/>
      <c r="L13" s="228"/>
      <c r="M13" s="228"/>
      <c r="N13" s="228"/>
      <c r="O13" s="228"/>
      <c r="P13" s="228"/>
      <c r="Q13" s="228"/>
      <c r="R13" s="228"/>
      <c r="S13" s="228"/>
      <c r="T13" s="228"/>
      <c r="U13" s="228"/>
      <c r="V13" s="228"/>
    </row>
    <row r="14" spans="1:27">
      <c r="F14" s="228"/>
      <c r="G14" s="228"/>
      <c r="H14" s="228"/>
      <c r="I14" s="228"/>
      <c r="J14" s="228"/>
      <c r="K14" s="228"/>
      <c r="L14" s="228"/>
      <c r="M14" s="228"/>
      <c r="N14" s="228"/>
      <c r="O14" s="228"/>
      <c r="P14" s="228"/>
      <c r="Q14" s="228"/>
      <c r="R14" s="228"/>
      <c r="S14" s="228"/>
      <c r="T14" s="228"/>
      <c r="U14" s="228"/>
      <c r="V14" s="228"/>
    </row>
    <row r="17" spans="1:27" s="50" customFormat="1" ht="51" customHeight="1">
      <c r="A17" s="224" t="s">
        <v>202</v>
      </c>
      <c r="B17" s="224"/>
      <c r="C17" s="224"/>
      <c r="D17" s="224"/>
      <c r="E17" s="224"/>
      <c r="F17" s="224"/>
      <c r="G17" s="224"/>
      <c r="H17" s="224"/>
      <c r="I17" s="224"/>
      <c r="J17" s="224"/>
      <c r="K17" s="227"/>
      <c r="L17" s="227"/>
      <c r="M17" s="227"/>
      <c r="N17" s="227"/>
      <c r="O17" s="227"/>
      <c r="P17" s="227"/>
      <c r="Q17" s="227"/>
      <c r="R17" s="227"/>
      <c r="S17" s="227"/>
      <c r="T17" s="227"/>
      <c r="U17" s="227"/>
      <c r="V17" s="227"/>
      <c r="W17" s="227"/>
      <c r="X17" s="227"/>
      <c r="Y17" s="227"/>
      <c r="Z17" s="227"/>
      <c r="AA17" s="227"/>
    </row>
    <row r="18" spans="1:27" s="50" customFormat="1" ht="51" customHeight="1">
      <c r="A18" s="224" t="s">
        <v>203</v>
      </c>
      <c r="B18" s="224"/>
      <c r="C18" s="224"/>
      <c r="D18" s="224"/>
      <c r="E18" s="224"/>
      <c r="F18" s="224"/>
      <c r="G18" s="224"/>
      <c r="H18" s="224"/>
      <c r="I18" s="224"/>
      <c r="J18" s="224"/>
      <c r="K18" s="227"/>
      <c r="L18" s="227"/>
      <c r="M18" s="227"/>
      <c r="N18" s="227"/>
      <c r="O18" s="227"/>
      <c r="P18" s="227"/>
      <c r="Q18" s="227"/>
      <c r="R18" s="227"/>
      <c r="S18" s="227"/>
      <c r="T18" s="227"/>
      <c r="U18" s="227"/>
      <c r="V18" s="227"/>
      <c r="W18" s="227"/>
      <c r="X18" s="227"/>
      <c r="Y18" s="227"/>
      <c r="Z18" s="227"/>
      <c r="AA18" s="227"/>
    </row>
    <row r="19" spans="1:27" s="50" customFormat="1" ht="51" customHeight="1">
      <c r="A19" s="224" t="s">
        <v>204</v>
      </c>
      <c r="B19" s="224"/>
      <c r="C19" s="224"/>
      <c r="D19" s="224"/>
      <c r="E19" s="224"/>
      <c r="F19" s="224"/>
      <c r="G19" s="224"/>
      <c r="H19" s="224"/>
      <c r="I19" s="224"/>
      <c r="J19" s="224"/>
      <c r="K19" s="227"/>
      <c r="L19" s="227"/>
      <c r="M19" s="227"/>
      <c r="N19" s="227"/>
      <c r="O19" s="227"/>
      <c r="P19" s="227"/>
      <c r="Q19" s="227"/>
      <c r="R19" s="227"/>
      <c r="S19" s="227"/>
      <c r="T19" s="227"/>
      <c r="U19" s="227"/>
      <c r="V19" s="227"/>
      <c r="W19" s="227"/>
      <c r="X19" s="227"/>
      <c r="Y19" s="227"/>
      <c r="Z19" s="227"/>
      <c r="AA19" s="227"/>
    </row>
    <row r="20" spans="1:27" s="50" customFormat="1" ht="51" customHeight="1">
      <c r="A20" s="224" t="s">
        <v>205</v>
      </c>
      <c r="B20" s="224"/>
      <c r="C20" s="224"/>
      <c r="D20" s="224"/>
      <c r="E20" s="224"/>
      <c r="F20" s="224"/>
      <c r="G20" s="224"/>
      <c r="H20" s="224"/>
      <c r="I20" s="224"/>
      <c r="J20" s="224"/>
      <c r="K20" s="226"/>
      <c r="L20" s="226"/>
      <c r="M20" s="226"/>
      <c r="N20" s="226"/>
      <c r="O20" s="226"/>
      <c r="P20" s="226"/>
      <c r="Q20" s="226"/>
      <c r="R20" s="226"/>
      <c r="S20" s="226"/>
      <c r="T20" s="226"/>
      <c r="U20" s="226"/>
      <c r="V20" s="226"/>
      <c r="W20" s="226"/>
      <c r="X20" s="226"/>
      <c r="Y20" s="226"/>
      <c r="Z20" s="226"/>
      <c r="AA20" s="226"/>
    </row>
  </sheetData>
  <mergeCells count="10">
    <mergeCell ref="A20:J20"/>
    <mergeCell ref="A11:AA11"/>
    <mergeCell ref="A17:J17"/>
    <mergeCell ref="A18:J18"/>
    <mergeCell ref="A19:J19"/>
    <mergeCell ref="K20:AA20"/>
    <mergeCell ref="K17:AA17"/>
    <mergeCell ref="K18:AA18"/>
    <mergeCell ref="K19:AA19"/>
    <mergeCell ref="F13:V14"/>
  </mergeCells>
  <phoneticPr fontId="2"/>
  <printOptions horizontalCentered="1"/>
  <pageMargins left="0.39370078740157483" right="0.39370078740157483" top="0.39370078740157483" bottom="0.39370078740157483" header="0.31496062992125984" footer="0.15748031496062992"/>
  <pageSetup paperSize="9" scale="99"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3"/>
  <sheetViews>
    <sheetView topLeftCell="A7" workbookViewId="0">
      <selection activeCell="AB1" sqref="AB1"/>
    </sheetView>
  </sheetViews>
  <sheetFormatPr defaultColWidth="5.25" defaultRowHeight="11.25"/>
  <cols>
    <col min="1" max="4" width="5.25" style="205" customWidth="1"/>
    <col min="5" max="6" width="5.25" style="183" customWidth="1"/>
    <col min="7" max="7" width="5.25" style="205" customWidth="1"/>
    <col min="8" max="8" width="5.25" style="183" customWidth="1"/>
    <col min="9" max="16384" width="5.25" style="205"/>
  </cols>
  <sheetData>
    <row r="1" spans="1:27" ht="14.25" customHeight="1">
      <c r="A1" s="401" t="s">
        <v>86</v>
      </c>
      <c r="B1" s="401"/>
      <c r="C1" s="401"/>
      <c r="D1" s="402" t="str">
        <f>'03.総費用計'!D2</f>
        <v/>
      </c>
      <c r="E1" s="402"/>
      <c r="F1" s="402"/>
      <c r="G1" s="402"/>
      <c r="H1" s="402"/>
      <c r="I1" s="402"/>
      <c r="J1" s="401" t="s">
        <v>45</v>
      </c>
      <c r="K1" s="401"/>
      <c r="L1" s="401"/>
      <c r="M1" s="403" t="str">
        <f>'03.総費用計'!E2</f>
        <v/>
      </c>
      <c r="N1" s="403"/>
      <c r="O1" s="403"/>
      <c r="P1" s="403"/>
      <c r="Q1" s="403"/>
      <c r="R1" s="403"/>
      <c r="V1" s="404" t="s">
        <v>286</v>
      </c>
      <c r="W1" s="404"/>
      <c r="X1" s="404"/>
      <c r="Y1" s="404"/>
      <c r="Z1" s="404"/>
      <c r="AA1" s="404"/>
    </row>
    <row r="3" spans="1:27" ht="14.25" customHeight="1">
      <c r="A3" s="405" t="s">
        <v>91</v>
      </c>
      <c r="B3" s="405"/>
      <c r="C3" s="405"/>
      <c r="D3" s="401" t="s">
        <v>106</v>
      </c>
      <c r="E3" s="401"/>
      <c r="F3" s="406" t="s">
        <v>114</v>
      </c>
      <c r="G3" s="407"/>
      <c r="H3" s="407" t="s">
        <v>371</v>
      </c>
      <c r="I3" s="407"/>
      <c r="J3" s="407"/>
      <c r="K3" s="407"/>
      <c r="L3" s="407" t="s">
        <v>113</v>
      </c>
      <c r="M3" s="407"/>
      <c r="N3" s="407"/>
      <c r="O3" s="407"/>
      <c r="P3" s="407" t="s">
        <v>112</v>
      </c>
      <c r="Q3" s="407"/>
      <c r="R3" s="407"/>
      <c r="S3" s="407"/>
      <c r="T3" s="413" t="s">
        <v>111</v>
      </c>
      <c r="U3" s="413"/>
      <c r="V3" s="413"/>
      <c r="W3" s="413"/>
      <c r="X3" s="413"/>
      <c r="Y3" s="413"/>
      <c r="Z3" s="413"/>
      <c r="AA3" s="414"/>
    </row>
    <row r="4" spans="1:27" ht="14.25" customHeight="1">
      <c r="A4" s="405"/>
      <c r="B4" s="405"/>
      <c r="C4" s="405"/>
      <c r="D4" s="401" t="s">
        <v>105</v>
      </c>
      <c r="E4" s="401"/>
      <c r="F4" s="406" t="s">
        <v>115</v>
      </c>
      <c r="G4" s="407"/>
      <c r="H4" s="407"/>
      <c r="I4" s="407" t="s">
        <v>372</v>
      </c>
      <c r="J4" s="407"/>
      <c r="K4" s="407"/>
      <c r="L4" s="407"/>
      <c r="M4" s="407" t="s">
        <v>211</v>
      </c>
      <c r="N4" s="407"/>
      <c r="O4" s="407"/>
      <c r="P4" s="407"/>
      <c r="Q4" s="407"/>
      <c r="R4" s="407"/>
      <c r="S4" s="407"/>
      <c r="T4" s="407" t="s">
        <v>111</v>
      </c>
      <c r="U4" s="407"/>
      <c r="V4" s="407"/>
      <c r="W4" s="407"/>
      <c r="X4" s="407"/>
      <c r="Y4" s="407"/>
      <c r="Z4" s="407"/>
      <c r="AA4" s="415"/>
    </row>
    <row r="5" spans="1:27" s="185" customFormat="1" ht="14.25" customHeight="1">
      <c r="A5" s="405"/>
      <c r="B5" s="405"/>
      <c r="C5" s="405"/>
      <c r="D5" s="408" t="s">
        <v>103</v>
      </c>
      <c r="E5" s="409"/>
      <c r="F5" s="410"/>
      <c r="G5" s="411"/>
      <c r="H5" s="411"/>
      <c r="I5" s="412"/>
      <c r="J5" s="408" t="s">
        <v>104</v>
      </c>
      <c r="K5" s="409"/>
      <c r="L5" s="410"/>
      <c r="M5" s="411"/>
      <c r="N5" s="411"/>
      <c r="O5" s="412"/>
      <c r="P5" s="408" t="s">
        <v>92</v>
      </c>
      <c r="Q5" s="409"/>
      <c r="R5" s="410"/>
      <c r="S5" s="411"/>
      <c r="T5" s="411"/>
      <c r="U5" s="412"/>
      <c r="V5" s="408" t="s">
        <v>93</v>
      </c>
      <c r="W5" s="409"/>
      <c r="X5" s="410"/>
      <c r="Y5" s="411"/>
      <c r="Z5" s="411"/>
      <c r="AA5" s="412"/>
    </row>
    <row r="6" spans="1:27" s="185" customFormat="1" ht="14.25" customHeight="1">
      <c r="A6" s="184"/>
    </row>
    <row r="7" spans="1:27" s="185" customFormat="1" ht="15.95" customHeight="1">
      <c r="A7" s="422" t="s">
        <v>110</v>
      </c>
      <c r="B7" s="423"/>
      <c r="C7" s="424"/>
      <c r="D7" s="401" t="s">
        <v>107</v>
      </c>
      <c r="E7" s="401"/>
      <c r="F7" s="401"/>
      <c r="G7" s="401"/>
      <c r="H7" s="420"/>
      <c r="I7" s="420"/>
      <c r="J7" s="420"/>
      <c r="K7" s="401" t="s">
        <v>108</v>
      </c>
      <c r="L7" s="401"/>
      <c r="M7" s="401"/>
      <c r="N7" s="401"/>
      <c r="O7" s="420"/>
      <c r="P7" s="420"/>
      <c r="Q7" s="420"/>
      <c r="R7" s="401" t="s">
        <v>109</v>
      </c>
      <c r="S7" s="401"/>
      <c r="T7" s="401"/>
      <c r="U7" s="401"/>
      <c r="V7" s="420"/>
      <c r="W7" s="420"/>
      <c r="X7" s="420"/>
    </row>
    <row r="8" spans="1:27" s="185" customFormat="1" ht="15.95" customHeight="1">
      <c r="A8" s="425"/>
      <c r="B8" s="426"/>
      <c r="C8" s="427"/>
      <c r="D8" s="401" t="s">
        <v>116</v>
      </c>
      <c r="E8" s="401"/>
      <c r="F8" s="401"/>
      <c r="G8" s="401"/>
      <c r="H8" s="420"/>
      <c r="I8" s="420"/>
      <c r="J8" s="420"/>
      <c r="K8" s="401" t="s">
        <v>117</v>
      </c>
      <c r="L8" s="401"/>
      <c r="M8" s="401"/>
      <c r="N8" s="401"/>
      <c r="O8" s="420"/>
      <c r="P8" s="420"/>
      <c r="Q8" s="420"/>
      <c r="S8" s="186"/>
      <c r="T8" s="187"/>
      <c r="U8" s="187"/>
      <c r="V8" s="187"/>
      <c r="W8" s="188"/>
      <c r="X8" s="187"/>
    </row>
    <row r="9" spans="1:27" s="185" customFormat="1" ht="14.25" customHeight="1">
      <c r="A9" s="184"/>
    </row>
    <row r="10" spans="1:27" s="185" customFormat="1" ht="35.25" customHeight="1">
      <c r="A10" s="401" t="s">
        <v>168</v>
      </c>
      <c r="B10" s="401"/>
      <c r="C10" s="401"/>
      <c r="D10" s="421" t="s">
        <v>268</v>
      </c>
      <c r="E10" s="421"/>
      <c r="F10" s="421" t="s">
        <v>269</v>
      </c>
      <c r="G10" s="421"/>
      <c r="H10" s="421" t="s">
        <v>270</v>
      </c>
      <c r="I10" s="421"/>
      <c r="J10" s="421" t="s">
        <v>271</v>
      </c>
      <c r="K10" s="421"/>
      <c r="L10" s="421" t="s">
        <v>272</v>
      </c>
      <c r="M10" s="421"/>
      <c r="N10" s="421" t="s">
        <v>273</v>
      </c>
      <c r="O10" s="421"/>
      <c r="P10" s="421" t="s">
        <v>274</v>
      </c>
      <c r="Q10" s="421"/>
      <c r="R10" s="421" t="str">
        <f>A84</f>
        <v>ク．受入テスト</v>
      </c>
      <c r="S10" s="421"/>
      <c r="T10" s="421" t="s">
        <v>275</v>
      </c>
      <c r="U10" s="421"/>
      <c r="V10" s="429" t="s">
        <v>276</v>
      </c>
      <c r="W10" s="421"/>
      <c r="X10" s="416" t="s">
        <v>159</v>
      </c>
      <c r="Y10" s="417"/>
      <c r="Z10" s="418" t="s">
        <v>167</v>
      </c>
      <c r="AA10" s="419"/>
    </row>
    <row r="11" spans="1:27" s="185" customFormat="1" ht="14.25" customHeight="1">
      <c r="A11" s="401" t="s">
        <v>166</v>
      </c>
      <c r="B11" s="401"/>
      <c r="C11" s="401"/>
      <c r="D11" s="428">
        <f>O20</f>
        <v>0</v>
      </c>
      <c r="E11" s="428"/>
      <c r="F11" s="428">
        <f>O32</f>
        <v>0</v>
      </c>
      <c r="G11" s="428"/>
      <c r="H11" s="428">
        <f>O43</f>
        <v>0</v>
      </c>
      <c r="I11" s="428"/>
      <c r="J11" s="428">
        <f>O54</f>
        <v>0</v>
      </c>
      <c r="K11" s="428"/>
      <c r="L11" s="428">
        <f>O61</f>
        <v>0</v>
      </c>
      <c r="M11" s="428"/>
      <c r="N11" s="428">
        <f>O68</f>
        <v>0</v>
      </c>
      <c r="O11" s="428"/>
      <c r="P11" s="428">
        <f>O82</f>
        <v>0</v>
      </c>
      <c r="Q11" s="428"/>
      <c r="R11" s="428">
        <f>O90</f>
        <v>0</v>
      </c>
      <c r="S11" s="428"/>
      <c r="T11" s="428">
        <f>O100</f>
        <v>0</v>
      </c>
      <c r="U11" s="428"/>
      <c r="V11" s="428">
        <f>O108</f>
        <v>0</v>
      </c>
      <c r="W11" s="428"/>
      <c r="X11" s="428" t="s">
        <v>165</v>
      </c>
      <c r="Y11" s="428"/>
      <c r="Z11" s="432">
        <f>SUM(D11:W11)</f>
        <v>0</v>
      </c>
      <c r="AA11" s="433"/>
    </row>
    <row r="12" spans="1:27" s="185" customFormat="1" ht="14.25" customHeight="1" thickBot="1">
      <c r="A12" s="189" t="s">
        <v>101</v>
      </c>
      <c r="B12" s="190">
        <v>160</v>
      </c>
      <c r="C12" s="191" t="s">
        <v>102</v>
      </c>
      <c r="D12" s="434">
        <f>D11/B12</f>
        <v>0</v>
      </c>
      <c r="E12" s="434"/>
      <c r="F12" s="434">
        <f>F11/B12</f>
        <v>0</v>
      </c>
      <c r="G12" s="434"/>
      <c r="H12" s="434">
        <f>H11/B12</f>
        <v>0</v>
      </c>
      <c r="I12" s="434"/>
      <c r="J12" s="434">
        <f>J11/B12</f>
        <v>0</v>
      </c>
      <c r="K12" s="434"/>
      <c r="L12" s="434">
        <f>L11/B12</f>
        <v>0</v>
      </c>
      <c r="M12" s="434"/>
      <c r="N12" s="434">
        <f>N11/B12</f>
        <v>0</v>
      </c>
      <c r="O12" s="434"/>
      <c r="P12" s="434">
        <f>P11/B12</f>
        <v>0</v>
      </c>
      <c r="Q12" s="434"/>
      <c r="R12" s="434">
        <f>R11/B12</f>
        <v>0</v>
      </c>
      <c r="S12" s="434"/>
      <c r="T12" s="434">
        <f>T11/B12</f>
        <v>0</v>
      </c>
      <c r="U12" s="434"/>
      <c r="V12" s="434">
        <f>V11/B12</f>
        <v>0</v>
      </c>
      <c r="W12" s="434"/>
      <c r="X12" s="437" t="s">
        <v>165</v>
      </c>
      <c r="Y12" s="437"/>
      <c r="Z12" s="438">
        <f>SUM(D12:W12)</f>
        <v>0</v>
      </c>
      <c r="AA12" s="439"/>
    </row>
    <row r="13" spans="1:27" s="185" customFormat="1" ht="14.25" customHeight="1" thickTop="1">
      <c r="A13" s="430" t="s">
        <v>169</v>
      </c>
      <c r="B13" s="430"/>
      <c r="C13" s="430"/>
      <c r="D13" s="431">
        <f>T20</f>
        <v>0</v>
      </c>
      <c r="E13" s="431"/>
      <c r="F13" s="431">
        <f>T32</f>
        <v>0</v>
      </c>
      <c r="G13" s="431"/>
      <c r="H13" s="431">
        <f>T43</f>
        <v>0</v>
      </c>
      <c r="I13" s="431"/>
      <c r="J13" s="431">
        <f>T54</f>
        <v>0</v>
      </c>
      <c r="K13" s="431"/>
      <c r="L13" s="431">
        <f>T61</f>
        <v>0</v>
      </c>
      <c r="M13" s="431"/>
      <c r="N13" s="431">
        <f>T68</f>
        <v>0</v>
      </c>
      <c r="O13" s="431"/>
      <c r="P13" s="431">
        <f>T82</f>
        <v>0</v>
      </c>
      <c r="Q13" s="431"/>
      <c r="R13" s="431">
        <f>T90</f>
        <v>0</v>
      </c>
      <c r="S13" s="431"/>
      <c r="T13" s="431">
        <f>T100</f>
        <v>0</v>
      </c>
      <c r="U13" s="431"/>
      <c r="V13" s="431">
        <f>T108</f>
        <v>0</v>
      </c>
      <c r="W13" s="431"/>
      <c r="X13" s="431">
        <f>D111</f>
        <v>0</v>
      </c>
      <c r="Y13" s="431"/>
      <c r="Z13" s="435">
        <f>SUM(D13:Y13)</f>
        <v>0</v>
      </c>
      <c r="AA13" s="436"/>
    </row>
    <row r="14" spans="1:27" s="185" customFormat="1" ht="14.25" customHeight="1">
      <c r="A14" s="186"/>
      <c r="B14" s="192"/>
      <c r="C14" s="193"/>
      <c r="D14" s="194"/>
      <c r="E14" s="194"/>
      <c r="F14" s="194"/>
      <c r="G14" s="194"/>
      <c r="H14" s="194"/>
      <c r="I14" s="194"/>
      <c r="J14" s="194"/>
      <c r="K14" s="194"/>
      <c r="L14" s="194"/>
      <c r="M14" s="194"/>
      <c r="N14" s="194"/>
      <c r="O14" s="194"/>
      <c r="P14" s="194"/>
      <c r="Q14" s="194"/>
      <c r="R14" s="194"/>
      <c r="S14" s="194"/>
      <c r="T14" s="194"/>
      <c r="U14" s="194"/>
      <c r="V14" s="194"/>
      <c r="W14" s="194"/>
      <c r="X14" s="194"/>
      <c r="Y14" s="195"/>
      <c r="Z14" s="195"/>
      <c r="AA14" s="195"/>
    </row>
    <row r="15" spans="1:27" s="185" customFormat="1" ht="14.25" customHeight="1">
      <c r="A15" s="421" t="s">
        <v>379</v>
      </c>
      <c r="B15" s="421"/>
      <c r="C15" s="421"/>
      <c r="D15" s="440" t="s">
        <v>94</v>
      </c>
      <c r="E15" s="441"/>
      <c r="F15" s="442"/>
      <c r="G15" s="443"/>
      <c r="H15" s="443"/>
      <c r="I15" s="443"/>
      <c r="J15" s="444" t="s">
        <v>99</v>
      </c>
      <c r="K15" s="444"/>
      <c r="L15" s="444"/>
      <c r="M15" s="445"/>
      <c r="N15" s="446"/>
      <c r="O15" s="447"/>
      <c r="P15" s="444" t="s">
        <v>100</v>
      </c>
      <c r="Q15" s="444"/>
      <c r="R15" s="444"/>
      <c r="S15" s="469"/>
      <c r="T15" s="469"/>
      <c r="U15" s="469"/>
    </row>
    <row r="16" spans="1:27" s="185" customFormat="1" ht="14.25" customHeight="1">
      <c r="A16" s="421"/>
      <c r="B16" s="421"/>
      <c r="C16" s="421"/>
      <c r="D16" s="408" t="s">
        <v>257</v>
      </c>
      <c r="E16" s="470"/>
      <c r="F16" s="470"/>
      <c r="G16" s="470"/>
      <c r="H16" s="470"/>
      <c r="I16" s="409"/>
      <c r="J16" s="408" t="s">
        <v>246</v>
      </c>
      <c r="K16" s="470"/>
      <c r="L16" s="470"/>
      <c r="M16" s="470"/>
      <c r="N16" s="409"/>
      <c r="O16" s="408" t="s">
        <v>260</v>
      </c>
      <c r="P16" s="470"/>
      <c r="Q16" s="470"/>
      <c r="R16" s="470"/>
      <c r="S16" s="409"/>
      <c r="T16" s="401" t="s">
        <v>131</v>
      </c>
      <c r="U16" s="401"/>
      <c r="V16" s="401"/>
      <c r="W16" s="401"/>
      <c r="X16" s="401"/>
      <c r="Y16" s="401"/>
      <c r="Z16" s="401"/>
      <c r="AA16" s="401"/>
    </row>
    <row r="17" spans="1:27" s="185" customFormat="1" ht="15.75" customHeight="1">
      <c r="A17" s="421"/>
      <c r="B17" s="421"/>
      <c r="C17" s="421"/>
      <c r="D17" s="448" t="s">
        <v>387</v>
      </c>
      <c r="E17" s="449"/>
      <c r="F17" s="449"/>
      <c r="G17" s="449"/>
      <c r="H17" s="449"/>
      <c r="I17" s="450"/>
      <c r="J17" s="451" t="str">
        <f>IF(ISNA(VLOOKUP(D17,'01前提条件'!$A$118:$T$130,18,FALSE)),"",VLOOKUP(D17,'01前提条件'!$A$118:$T$130,18,FALSE))</f>
        <v/>
      </c>
      <c r="K17" s="452"/>
      <c r="L17" s="452"/>
      <c r="M17" s="452"/>
      <c r="N17" s="453"/>
      <c r="O17" s="454"/>
      <c r="P17" s="455"/>
      <c r="Q17" s="455"/>
      <c r="R17" s="455"/>
      <c r="S17" s="456"/>
      <c r="T17" s="457">
        <f>IF(ISERROR(J17*O17),0,J17*O17)</f>
        <v>0</v>
      </c>
      <c r="U17" s="457"/>
      <c r="V17" s="457"/>
      <c r="W17" s="457"/>
      <c r="X17" s="457"/>
      <c r="Y17" s="457"/>
      <c r="Z17" s="457"/>
      <c r="AA17" s="457"/>
    </row>
    <row r="18" spans="1:27" s="185" customFormat="1" ht="15.75" customHeight="1">
      <c r="A18" s="421"/>
      <c r="B18" s="421"/>
      <c r="C18" s="421"/>
      <c r="D18" s="448"/>
      <c r="E18" s="449"/>
      <c r="F18" s="449"/>
      <c r="G18" s="449"/>
      <c r="H18" s="449"/>
      <c r="I18" s="450"/>
      <c r="J18" s="451" t="str">
        <f>IF(ISNA(VLOOKUP(D18,'01前提条件'!$A$118:$T$130,18,FALSE)),"",VLOOKUP(D18,'01前提条件'!$A$118:$T$130,18,FALSE))</f>
        <v/>
      </c>
      <c r="K18" s="452"/>
      <c r="L18" s="452"/>
      <c r="M18" s="452"/>
      <c r="N18" s="453"/>
      <c r="O18" s="454"/>
      <c r="P18" s="455"/>
      <c r="Q18" s="455"/>
      <c r="R18" s="455"/>
      <c r="S18" s="456"/>
      <c r="T18" s="457">
        <f>IF(ISERROR(J18*O18),0,J18*O18)</f>
        <v>0</v>
      </c>
      <c r="U18" s="457"/>
      <c r="V18" s="457"/>
      <c r="W18" s="457"/>
      <c r="X18" s="457"/>
      <c r="Y18" s="457"/>
      <c r="Z18" s="457"/>
      <c r="AA18" s="457"/>
    </row>
    <row r="19" spans="1:27" s="185" customFormat="1" ht="15.75" customHeight="1" thickBot="1">
      <c r="A19" s="421"/>
      <c r="B19" s="421"/>
      <c r="C19" s="421"/>
      <c r="D19" s="448"/>
      <c r="E19" s="449"/>
      <c r="F19" s="449"/>
      <c r="G19" s="449"/>
      <c r="H19" s="449"/>
      <c r="I19" s="450"/>
      <c r="J19" s="451" t="str">
        <f>IF(ISNA(VLOOKUP(D19,'01前提条件'!$A$118:$T$130,18,FALSE)),"",VLOOKUP(D19,'01前提条件'!$A$118:$T$130,18,FALSE))</f>
        <v/>
      </c>
      <c r="K19" s="452"/>
      <c r="L19" s="452"/>
      <c r="M19" s="452"/>
      <c r="N19" s="453"/>
      <c r="O19" s="458"/>
      <c r="P19" s="459"/>
      <c r="Q19" s="459"/>
      <c r="R19" s="459"/>
      <c r="S19" s="460"/>
      <c r="T19" s="461">
        <f>IF(ISERROR(J19*O19),0,J19*O19)</f>
        <v>0</v>
      </c>
      <c r="U19" s="461"/>
      <c r="V19" s="461"/>
      <c r="W19" s="461"/>
      <c r="X19" s="461"/>
      <c r="Y19" s="461"/>
      <c r="Z19" s="461"/>
      <c r="AA19" s="461"/>
    </row>
    <row r="20" spans="1:27" s="185" customFormat="1" ht="30" customHeight="1" thickTop="1">
      <c r="A20" s="421"/>
      <c r="B20" s="421"/>
      <c r="C20" s="421"/>
      <c r="D20" s="462" t="s">
        <v>167</v>
      </c>
      <c r="E20" s="463"/>
      <c r="F20" s="463"/>
      <c r="G20" s="463"/>
      <c r="H20" s="463"/>
      <c r="I20" s="463"/>
      <c r="J20" s="463"/>
      <c r="K20" s="463"/>
      <c r="L20" s="463"/>
      <c r="M20" s="463"/>
      <c r="N20" s="464"/>
      <c r="O20" s="465">
        <f>SUM(O17:S19)</f>
        <v>0</v>
      </c>
      <c r="P20" s="466"/>
      <c r="Q20" s="466"/>
      <c r="R20" s="466"/>
      <c r="S20" s="467"/>
      <c r="T20" s="468">
        <f>SUM(T17:AA19)</f>
        <v>0</v>
      </c>
      <c r="U20" s="468"/>
      <c r="V20" s="468"/>
      <c r="W20" s="468"/>
      <c r="X20" s="468"/>
      <c r="Y20" s="468"/>
      <c r="Z20" s="468"/>
      <c r="AA20" s="468"/>
    </row>
    <row r="21" spans="1:27" s="185" customFormat="1" ht="14.25" customHeight="1">
      <c r="A21" s="184"/>
    </row>
    <row r="22" spans="1:27" s="185" customFormat="1" ht="14.25" customHeight="1">
      <c r="A22" s="421" t="s">
        <v>262</v>
      </c>
      <c r="B22" s="421"/>
      <c r="C22" s="421"/>
      <c r="D22" s="408" t="s">
        <v>118</v>
      </c>
      <c r="E22" s="470"/>
      <c r="F22" s="470"/>
      <c r="G22" s="470"/>
      <c r="H22" s="470"/>
      <c r="I22" s="471"/>
      <c r="J22" s="471"/>
      <c r="K22" s="471"/>
      <c r="L22" s="186"/>
      <c r="M22" s="472" t="s">
        <v>124</v>
      </c>
      <c r="N22" s="472"/>
      <c r="O22" s="472"/>
      <c r="P22" s="472"/>
      <c r="Q22" s="473" t="str">
        <f>IF(ISNUMBER(I22),I22/H7,"")</f>
        <v/>
      </c>
      <c r="R22" s="473"/>
      <c r="S22" s="473"/>
      <c r="T22" s="196"/>
      <c r="U22" s="196"/>
    </row>
    <row r="23" spans="1:27" s="185" customFormat="1" ht="14.25" customHeight="1">
      <c r="A23" s="421"/>
      <c r="B23" s="421"/>
      <c r="C23" s="421"/>
      <c r="D23" s="408" t="s">
        <v>119</v>
      </c>
      <c r="E23" s="470"/>
      <c r="F23" s="470"/>
      <c r="G23" s="470"/>
      <c r="H23" s="470"/>
      <c r="I23" s="471"/>
      <c r="J23" s="471"/>
      <c r="K23" s="471"/>
      <c r="L23" s="186"/>
      <c r="M23" s="472" t="s">
        <v>123</v>
      </c>
      <c r="N23" s="472"/>
      <c r="O23" s="472"/>
      <c r="P23" s="472"/>
      <c r="Q23" s="473" t="str">
        <f>IF(ISNUMBER(I23),I23/O7,"")</f>
        <v/>
      </c>
      <c r="R23" s="473"/>
      <c r="S23" s="473"/>
      <c r="T23" s="196"/>
      <c r="U23" s="196"/>
    </row>
    <row r="24" spans="1:27" s="185" customFormat="1" ht="14.25" customHeight="1">
      <c r="A24" s="421"/>
      <c r="B24" s="421"/>
      <c r="C24" s="421"/>
      <c r="D24" s="408" t="s">
        <v>120</v>
      </c>
      <c r="E24" s="470"/>
      <c r="F24" s="470"/>
      <c r="G24" s="470"/>
      <c r="H24" s="470"/>
      <c r="I24" s="471"/>
      <c r="J24" s="471"/>
      <c r="K24" s="471"/>
      <c r="L24" s="186"/>
      <c r="M24" s="472" t="s">
        <v>122</v>
      </c>
      <c r="N24" s="472"/>
      <c r="O24" s="472"/>
      <c r="P24" s="472"/>
      <c r="Q24" s="473" t="str">
        <f>IF(ISNUMBER(I24),I24/(H8+O8),"")</f>
        <v/>
      </c>
      <c r="R24" s="473"/>
      <c r="S24" s="473"/>
      <c r="T24" s="196"/>
      <c r="U24" s="196"/>
    </row>
    <row r="25" spans="1:27" s="185" customFormat="1" ht="14.25" customHeight="1">
      <c r="A25" s="421"/>
      <c r="B25" s="421"/>
      <c r="C25" s="421"/>
      <c r="D25" s="408" t="s">
        <v>121</v>
      </c>
      <c r="E25" s="470"/>
      <c r="F25" s="470"/>
      <c r="G25" s="470"/>
      <c r="H25" s="470"/>
      <c r="I25" s="471"/>
      <c r="J25" s="471"/>
      <c r="K25" s="471"/>
      <c r="L25" s="186"/>
      <c r="M25" s="472" t="s">
        <v>125</v>
      </c>
      <c r="N25" s="472"/>
      <c r="O25" s="472"/>
      <c r="P25" s="472"/>
      <c r="Q25" s="473" t="str">
        <f>IF(ISNUMBER(I25),I25/(H7+O7+V7),"")</f>
        <v/>
      </c>
      <c r="R25" s="473"/>
      <c r="S25" s="473"/>
      <c r="T25" s="196"/>
      <c r="U25" s="196"/>
    </row>
    <row r="26" spans="1:27" s="185" customFormat="1" ht="14.25" customHeight="1">
      <c r="A26" s="421"/>
      <c r="B26" s="421"/>
      <c r="C26" s="421"/>
      <c r="D26" s="440" t="s">
        <v>132</v>
      </c>
      <c r="E26" s="441"/>
      <c r="F26" s="441"/>
      <c r="G26" s="441"/>
      <c r="H26" s="441"/>
      <c r="I26" s="443"/>
      <c r="J26" s="443"/>
      <c r="K26" s="443"/>
      <c r="L26" s="186"/>
      <c r="M26" s="196"/>
      <c r="N26" s="196"/>
      <c r="O26" s="196"/>
      <c r="P26" s="186"/>
      <c r="Q26" s="186"/>
      <c r="R26" s="186"/>
      <c r="S26" s="196"/>
      <c r="T26" s="196"/>
      <c r="U26" s="196"/>
    </row>
    <row r="27" spans="1:27" s="185" customFormat="1" ht="45" customHeight="1">
      <c r="A27" s="421"/>
      <c r="B27" s="421"/>
      <c r="C27" s="421"/>
      <c r="D27" s="401" t="s">
        <v>133</v>
      </c>
      <c r="E27" s="401"/>
      <c r="F27" s="401"/>
      <c r="G27" s="401"/>
      <c r="H27" s="401"/>
      <c r="I27" s="474"/>
      <c r="J27" s="475"/>
      <c r="K27" s="475"/>
      <c r="L27" s="475"/>
      <c r="M27" s="475"/>
      <c r="N27" s="475"/>
      <c r="O27" s="475"/>
      <c r="P27" s="475"/>
      <c r="Q27" s="475"/>
      <c r="R27" s="475"/>
      <c r="S27" s="475"/>
      <c r="T27" s="475"/>
      <c r="U27" s="475"/>
      <c r="V27" s="475"/>
      <c r="W27" s="475"/>
      <c r="X27" s="475"/>
      <c r="Y27" s="475"/>
      <c r="Z27" s="475"/>
      <c r="AA27" s="476"/>
    </row>
    <row r="28" spans="1:27" s="185" customFormat="1" ht="14.25" customHeight="1">
      <c r="A28" s="421"/>
      <c r="B28" s="421"/>
      <c r="C28" s="421"/>
      <c r="D28" s="408" t="s">
        <v>257</v>
      </c>
      <c r="E28" s="470"/>
      <c r="F28" s="470"/>
      <c r="G28" s="470"/>
      <c r="H28" s="470"/>
      <c r="I28" s="409"/>
      <c r="J28" s="408" t="s">
        <v>246</v>
      </c>
      <c r="K28" s="470"/>
      <c r="L28" s="470"/>
      <c r="M28" s="470"/>
      <c r="N28" s="409"/>
      <c r="O28" s="408" t="s">
        <v>260</v>
      </c>
      <c r="P28" s="470"/>
      <c r="Q28" s="470"/>
      <c r="R28" s="470"/>
      <c r="S28" s="409"/>
      <c r="T28" s="401" t="s">
        <v>130</v>
      </c>
      <c r="U28" s="401"/>
      <c r="V28" s="401"/>
      <c r="W28" s="401"/>
      <c r="X28" s="401"/>
      <c r="Y28" s="401"/>
      <c r="Z28" s="401"/>
      <c r="AA28" s="401"/>
    </row>
    <row r="29" spans="1:27" s="185" customFormat="1" ht="15.75" customHeight="1">
      <c r="A29" s="421"/>
      <c r="B29" s="421"/>
      <c r="C29" s="421"/>
      <c r="D29" s="448" t="s">
        <v>412</v>
      </c>
      <c r="E29" s="449"/>
      <c r="F29" s="449"/>
      <c r="G29" s="449"/>
      <c r="H29" s="449"/>
      <c r="I29" s="450"/>
      <c r="J29" s="451">
        <f>IF(ISNA(VLOOKUP(D29,'01前提条件'!$A$118:$T$130,18,FALSE)),"",VLOOKUP(D29,'01前提条件'!$A$118:$T$130,18,FALSE))</f>
        <v>0</v>
      </c>
      <c r="K29" s="452"/>
      <c r="L29" s="452"/>
      <c r="M29" s="452"/>
      <c r="N29" s="453"/>
      <c r="O29" s="454"/>
      <c r="P29" s="455"/>
      <c r="Q29" s="455"/>
      <c r="R29" s="455"/>
      <c r="S29" s="456"/>
      <c r="T29" s="457">
        <f>IF(ISERROR(J29*O29),0,J29*O29)</f>
        <v>0</v>
      </c>
      <c r="U29" s="457"/>
      <c r="V29" s="457"/>
      <c r="W29" s="457"/>
      <c r="X29" s="457"/>
      <c r="Y29" s="457"/>
      <c r="Z29" s="457"/>
      <c r="AA29" s="457"/>
    </row>
    <row r="30" spans="1:27" s="185" customFormat="1" ht="15.95" customHeight="1">
      <c r="A30" s="421"/>
      <c r="B30" s="421"/>
      <c r="C30" s="421"/>
      <c r="D30" s="448"/>
      <c r="E30" s="449"/>
      <c r="F30" s="449"/>
      <c r="G30" s="449"/>
      <c r="H30" s="449"/>
      <c r="I30" s="450"/>
      <c r="J30" s="451" t="str">
        <f>IF(ISNA(VLOOKUP(D30,'01前提条件'!$A$118:$T$130,18,FALSE)),"",VLOOKUP(D30,'01前提条件'!$A$118:$T$130,18,FALSE))</f>
        <v/>
      </c>
      <c r="K30" s="452"/>
      <c r="L30" s="452"/>
      <c r="M30" s="452"/>
      <c r="N30" s="453"/>
      <c r="O30" s="454"/>
      <c r="P30" s="455"/>
      <c r="Q30" s="455"/>
      <c r="R30" s="455"/>
      <c r="S30" s="456"/>
      <c r="T30" s="457">
        <f>IF(ISERROR(J30*O30),0,J30*O30)</f>
        <v>0</v>
      </c>
      <c r="U30" s="457"/>
      <c r="V30" s="457"/>
      <c r="W30" s="457"/>
      <c r="X30" s="457"/>
      <c r="Y30" s="457"/>
      <c r="Z30" s="457"/>
      <c r="AA30" s="457"/>
    </row>
    <row r="31" spans="1:27" s="185" customFormat="1" ht="15.95" customHeight="1" thickBot="1">
      <c r="A31" s="421"/>
      <c r="B31" s="421"/>
      <c r="C31" s="421"/>
      <c r="D31" s="448"/>
      <c r="E31" s="449"/>
      <c r="F31" s="449"/>
      <c r="G31" s="449"/>
      <c r="H31" s="449"/>
      <c r="I31" s="450"/>
      <c r="J31" s="451" t="str">
        <f>IF(ISNA(VLOOKUP(D31,'01前提条件'!$A$118:$T$130,18,FALSE)),"",VLOOKUP(D31,'01前提条件'!$A$118:$T$130,18,FALSE))</f>
        <v/>
      </c>
      <c r="K31" s="452"/>
      <c r="L31" s="452"/>
      <c r="M31" s="452"/>
      <c r="N31" s="453"/>
      <c r="O31" s="458"/>
      <c r="P31" s="459"/>
      <c r="Q31" s="459"/>
      <c r="R31" s="459"/>
      <c r="S31" s="460"/>
      <c r="T31" s="461">
        <f>IF(ISERROR(J31*O31),0,J31*O31)</f>
        <v>0</v>
      </c>
      <c r="U31" s="461"/>
      <c r="V31" s="461"/>
      <c r="W31" s="461"/>
      <c r="X31" s="461"/>
      <c r="Y31" s="461"/>
      <c r="Z31" s="461"/>
      <c r="AA31" s="461"/>
    </row>
    <row r="32" spans="1:27" s="185" customFormat="1" ht="30" customHeight="1" thickTop="1">
      <c r="A32" s="421"/>
      <c r="B32" s="421"/>
      <c r="C32" s="421"/>
      <c r="D32" s="462" t="s">
        <v>167</v>
      </c>
      <c r="E32" s="463"/>
      <c r="F32" s="463"/>
      <c r="G32" s="463"/>
      <c r="H32" s="463"/>
      <c r="I32" s="463"/>
      <c r="J32" s="463"/>
      <c r="K32" s="463"/>
      <c r="L32" s="463"/>
      <c r="M32" s="463"/>
      <c r="N32" s="464"/>
      <c r="O32" s="477">
        <f>IF(SUM(I22:K26)=SUM(O29:S31),SUM(I22:K26),"合計値が一致しません。再確認してください。")</f>
        <v>0</v>
      </c>
      <c r="P32" s="478"/>
      <c r="Q32" s="478"/>
      <c r="R32" s="478"/>
      <c r="S32" s="479"/>
      <c r="T32" s="480">
        <f>SUM(T29:AA31)</f>
        <v>0</v>
      </c>
      <c r="U32" s="480"/>
      <c r="V32" s="480"/>
      <c r="W32" s="480"/>
      <c r="X32" s="480"/>
      <c r="Y32" s="480"/>
      <c r="Z32" s="480"/>
      <c r="AA32" s="480"/>
    </row>
    <row r="33" spans="1:27" s="185" customFormat="1" ht="14.25" customHeight="1">
      <c r="A33" s="184"/>
      <c r="O33" s="197" t="s">
        <v>281</v>
      </c>
    </row>
    <row r="34" spans="1:27" s="185" customFormat="1" ht="14.25" customHeight="1">
      <c r="A34" s="421" t="s">
        <v>263</v>
      </c>
      <c r="B34" s="421"/>
      <c r="C34" s="421"/>
      <c r="D34" s="408" t="s">
        <v>126</v>
      </c>
      <c r="E34" s="470"/>
      <c r="F34" s="470"/>
      <c r="G34" s="470"/>
      <c r="H34" s="470"/>
      <c r="I34" s="471"/>
      <c r="J34" s="471"/>
      <c r="K34" s="471"/>
      <c r="L34" s="186"/>
      <c r="M34" s="472" t="s">
        <v>124</v>
      </c>
      <c r="N34" s="472"/>
      <c r="O34" s="472"/>
      <c r="P34" s="472"/>
      <c r="Q34" s="473" t="str">
        <f>IF(ISNUMBER(I34),I34/H7,"")</f>
        <v/>
      </c>
      <c r="R34" s="473"/>
      <c r="S34" s="473"/>
      <c r="T34" s="196"/>
      <c r="U34" s="196"/>
    </row>
    <row r="35" spans="1:27" s="185" customFormat="1" ht="14.25" customHeight="1">
      <c r="A35" s="421"/>
      <c r="B35" s="421"/>
      <c r="C35" s="421"/>
      <c r="D35" s="408" t="s">
        <v>127</v>
      </c>
      <c r="E35" s="470"/>
      <c r="F35" s="470"/>
      <c r="G35" s="470"/>
      <c r="H35" s="470"/>
      <c r="I35" s="471"/>
      <c r="J35" s="471"/>
      <c r="K35" s="471"/>
      <c r="L35" s="186"/>
      <c r="M35" s="472" t="s">
        <v>123</v>
      </c>
      <c r="N35" s="472"/>
      <c r="O35" s="472"/>
      <c r="P35" s="472"/>
      <c r="Q35" s="473" t="str">
        <f>IF(ISNUMBER(I35),I35/O7,"")</f>
        <v/>
      </c>
      <c r="R35" s="473"/>
      <c r="S35" s="473"/>
      <c r="T35" s="196"/>
      <c r="U35" s="196"/>
    </row>
    <row r="36" spans="1:27" s="185" customFormat="1" ht="14.25" customHeight="1">
      <c r="A36" s="421"/>
      <c r="B36" s="421"/>
      <c r="C36" s="421"/>
      <c r="D36" s="408" t="s">
        <v>128</v>
      </c>
      <c r="E36" s="470"/>
      <c r="F36" s="470"/>
      <c r="G36" s="470"/>
      <c r="H36" s="470"/>
      <c r="I36" s="471"/>
      <c r="J36" s="471"/>
      <c r="K36" s="471"/>
      <c r="L36" s="186"/>
      <c r="M36" s="472" t="s">
        <v>129</v>
      </c>
      <c r="N36" s="472"/>
      <c r="O36" s="472"/>
      <c r="P36" s="472"/>
      <c r="Q36" s="473" t="str">
        <f>IF(ISNUMBER(I36),I36/V7,"")</f>
        <v/>
      </c>
      <c r="R36" s="473"/>
      <c r="S36" s="473"/>
      <c r="T36" s="196"/>
      <c r="U36" s="196"/>
    </row>
    <row r="37" spans="1:27" s="185" customFormat="1" ht="14.25" customHeight="1">
      <c r="A37" s="421"/>
      <c r="B37" s="421"/>
      <c r="C37" s="421"/>
      <c r="D37" s="440" t="s">
        <v>132</v>
      </c>
      <c r="E37" s="441"/>
      <c r="F37" s="441"/>
      <c r="G37" s="441"/>
      <c r="H37" s="441"/>
      <c r="I37" s="443"/>
      <c r="J37" s="443"/>
      <c r="K37" s="443"/>
      <c r="L37" s="186"/>
      <c r="M37" s="196"/>
      <c r="N37" s="196"/>
      <c r="O37" s="196"/>
      <c r="P37" s="186"/>
      <c r="Q37" s="186"/>
      <c r="R37" s="186"/>
      <c r="S37" s="196"/>
      <c r="T37" s="196"/>
      <c r="U37" s="196"/>
    </row>
    <row r="38" spans="1:27" s="185" customFormat="1" ht="45" customHeight="1">
      <c r="A38" s="421"/>
      <c r="B38" s="421"/>
      <c r="C38" s="421"/>
      <c r="D38" s="401" t="s">
        <v>133</v>
      </c>
      <c r="E38" s="401"/>
      <c r="F38" s="401"/>
      <c r="G38" s="401"/>
      <c r="H38" s="401"/>
      <c r="I38" s="474"/>
      <c r="J38" s="475"/>
      <c r="K38" s="475"/>
      <c r="L38" s="475"/>
      <c r="M38" s="475"/>
      <c r="N38" s="475"/>
      <c r="O38" s="475"/>
      <c r="P38" s="475"/>
      <c r="Q38" s="475"/>
      <c r="R38" s="475"/>
      <c r="S38" s="475"/>
      <c r="T38" s="475"/>
      <c r="U38" s="475"/>
      <c r="V38" s="475"/>
      <c r="W38" s="475"/>
      <c r="X38" s="475"/>
      <c r="Y38" s="475"/>
      <c r="Z38" s="475"/>
      <c r="AA38" s="476"/>
    </row>
    <row r="39" spans="1:27" s="185" customFormat="1" ht="14.25" customHeight="1">
      <c r="A39" s="421"/>
      <c r="B39" s="421"/>
      <c r="C39" s="421"/>
      <c r="D39" s="408" t="s">
        <v>257</v>
      </c>
      <c r="E39" s="470"/>
      <c r="F39" s="470"/>
      <c r="G39" s="470"/>
      <c r="H39" s="470"/>
      <c r="I39" s="409"/>
      <c r="J39" s="408" t="s">
        <v>246</v>
      </c>
      <c r="K39" s="470"/>
      <c r="L39" s="470"/>
      <c r="M39" s="470"/>
      <c r="N39" s="409"/>
      <c r="O39" s="408" t="s">
        <v>260</v>
      </c>
      <c r="P39" s="470"/>
      <c r="Q39" s="470"/>
      <c r="R39" s="470"/>
      <c r="S39" s="409"/>
      <c r="T39" s="401" t="s">
        <v>259</v>
      </c>
      <c r="U39" s="401"/>
      <c r="V39" s="401"/>
      <c r="W39" s="401"/>
      <c r="X39" s="401"/>
      <c r="Y39" s="401"/>
      <c r="Z39" s="401"/>
      <c r="AA39" s="401"/>
    </row>
    <row r="40" spans="1:27" s="185" customFormat="1" ht="15.95" customHeight="1">
      <c r="A40" s="421"/>
      <c r="B40" s="421"/>
      <c r="C40" s="421"/>
      <c r="D40" s="448"/>
      <c r="E40" s="449"/>
      <c r="F40" s="449"/>
      <c r="G40" s="449"/>
      <c r="H40" s="449"/>
      <c r="I40" s="450"/>
      <c r="J40" s="451" t="str">
        <f>IF(ISNA(VLOOKUP(D40,'01前提条件'!$A$118:$T$130,18,FALSE)),"",VLOOKUP(D40,'01前提条件'!$A$118:$T$130,18,FALSE))</f>
        <v/>
      </c>
      <c r="K40" s="452"/>
      <c r="L40" s="452"/>
      <c r="M40" s="452"/>
      <c r="N40" s="453"/>
      <c r="O40" s="454"/>
      <c r="P40" s="455"/>
      <c r="Q40" s="455"/>
      <c r="R40" s="455"/>
      <c r="S40" s="456"/>
      <c r="T40" s="457">
        <f>IF(ISERROR(J40*O40),0,J40*O40)</f>
        <v>0</v>
      </c>
      <c r="U40" s="457"/>
      <c r="V40" s="457"/>
      <c r="W40" s="457"/>
      <c r="X40" s="457"/>
      <c r="Y40" s="457"/>
      <c r="Z40" s="457"/>
      <c r="AA40" s="457"/>
    </row>
    <row r="41" spans="1:27" s="185" customFormat="1" ht="15.95" customHeight="1">
      <c r="A41" s="421"/>
      <c r="B41" s="421"/>
      <c r="C41" s="421"/>
      <c r="D41" s="448"/>
      <c r="E41" s="449"/>
      <c r="F41" s="449"/>
      <c r="G41" s="449"/>
      <c r="H41" s="449"/>
      <c r="I41" s="450"/>
      <c r="J41" s="451" t="str">
        <f>IF(ISNA(VLOOKUP(D41,'01前提条件'!$A$118:$T$130,18,FALSE)),"",VLOOKUP(D41,'01前提条件'!$A$118:$T$130,18,FALSE))</f>
        <v/>
      </c>
      <c r="K41" s="452"/>
      <c r="L41" s="452"/>
      <c r="M41" s="452"/>
      <c r="N41" s="453"/>
      <c r="O41" s="454"/>
      <c r="P41" s="455"/>
      <c r="Q41" s="455"/>
      <c r="R41" s="455"/>
      <c r="S41" s="456"/>
      <c r="T41" s="457">
        <f>IF(ISERROR(J41*O41),0,J41*O41)</f>
        <v>0</v>
      </c>
      <c r="U41" s="457"/>
      <c r="V41" s="457"/>
      <c r="W41" s="457"/>
      <c r="X41" s="457"/>
      <c r="Y41" s="457"/>
      <c r="Z41" s="457"/>
      <c r="AA41" s="457"/>
    </row>
    <row r="42" spans="1:27" s="185" customFormat="1" ht="15.95" customHeight="1" thickBot="1">
      <c r="A42" s="421"/>
      <c r="B42" s="421"/>
      <c r="C42" s="421"/>
      <c r="D42" s="448"/>
      <c r="E42" s="449"/>
      <c r="F42" s="449"/>
      <c r="G42" s="449"/>
      <c r="H42" s="449"/>
      <c r="I42" s="450"/>
      <c r="J42" s="451" t="str">
        <f>IF(ISNA(VLOOKUP(D42,'01前提条件'!$A$118:$T$130,18,FALSE)),"",VLOOKUP(D42,'01前提条件'!$A$118:$T$130,18,FALSE))</f>
        <v/>
      </c>
      <c r="K42" s="452"/>
      <c r="L42" s="452"/>
      <c r="M42" s="452"/>
      <c r="N42" s="453"/>
      <c r="O42" s="458"/>
      <c r="P42" s="459"/>
      <c r="Q42" s="459"/>
      <c r="R42" s="459"/>
      <c r="S42" s="460"/>
      <c r="T42" s="461">
        <f>IF(ISERROR(J42*O42),0,J42*O42)</f>
        <v>0</v>
      </c>
      <c r="U42" s="461"/>
      <c r="V42" s="461"/>
      <c r="W42" s="461"/>
      <c r="X42" s="461"/>
      <c r="Y42" s="461"/>
      <c r="Z42" s="461"/>
      <c r="AA42" s="461"/>
    </row>
    <row r="43" spans="1:27" s="185" customFormat="1" ht="30" customHeight="1" thickTop="1">
      <c r="A43" s="421"/>
      <c r="B43" s="421"/>
      <c r="C43" s="421"/>
      <c r="D43" s="462" t="s">
        <v>167</v>
      </c>
      <c r="E43" s="463"/>
      <c r="F43" s="463"/>
      <c r="G43" s="463"/>
      <c r="H43" s="463"/>
      <c r="I43" s="463"/>
      <c r="J43" s="463"/>
      <c r="K43" s="463"/>
      <c r="L43" s="463"/>
      <c r="M43" s="463"/>
      <c r="N43" s="464"/>
      <c r="O43" s="477">
        <f>IF(SUM(I34:K37)=SUM(O40:S42),SUM(I34:K37),"合計値が一致しません。再確認してください。")</f>
        <v>0</v>
      </c>
      <c r="P43" s="478"/>
      <c r="Q43" s="478"/>
      <c r="R43" s="478"/>
      <c r="S43" s="479"/>
      <c r="T43" s="480">
        <f>SUM(T40:AA42)</f>
        <v>0</v>
      </c>
      <c r="U43" s="480"/>
      <c r="V43" s="480"/>
      <c r="W43" s="480"/>
      <c r="X43" s="480"/>
      <c r="Y43" s="480"/>
      <c r="Z43" s="480"/>
      <c r="AA43" s="480"/>
    </row>
    <row r="44" spans="1:27" s="185" customFormat="1" ht="14.25" customHeight="1">
      <c r="A44" s="184"/>
      <c r="O44" s="197" t="s">
        <v>354</v>
      </c>
    </row>
    <row r="45" spans="1:27" s="185" customFormat="1" ht="14.25" customHeight="1">
      <c r="A45" s="481" t="s">
        <v>264</v>
      </c>
      <c r="B45" s="482"/>
      <c r="C45" s="483"/>
      <c r="D45" s="408" t="s">
        <v>126</v>
      </c>
      <c r="E45" s="470"/>
      <c r="F45" s="470"/>
      <c r="G45" s="470"/>
      <c r="H45" s="470"/>
      <c r="I45" s="471"/>
      <c r="J45" s="471"/>
      <c r="K45" s="471"/>
      <c r="L45" s="186"/>
      <c r="M45" s="472" t="s">
        <v>124</v>
      </c>
      <c r="N45" s="472"/>
      <c r="O45" s="472"/>
      <c r="P45" s="472"/>
      <c r="Q45" s="473" t="str">
        <f>IF(ISNUMBER(I45),I45/H7,"")</f>
        <v/>
      </c>
      <c r="R45" s="473"/>
      <c r="S45" s="473"/>
      <c r="T45" s="196"/>
      <c r="U45" s="196"/>
    </row>
    <row r="46" spans="1:27" s="185" customFormat="1" ht="14.25" customHeight="1">
      <c r="A46" s="484"/>
      <c r="B46" s="485"/>
      <c r="C46" s="486"/>
      <c r="D46" s="408" t="s">
        <v>127</v>
      </c>
      <c r="E46" s="470"/>
      <c r="F46" s="470"/>
      <c r="G46" s="470"/>
      <c r="H46" s="470"/>
      <c r="I46" s="471"/>
      <c r="J46" s="471"/>
      <c r="K46" s="471"/>
      <c r="L46" s="186"/>
      <c r="M46" s="472" t="s">
        <v>123</v>
      </c>
      <c r="N46" s="472"/>
      <c r="O46" s="472"/>
      <c r="P46" s="472"/>
      <c r="Q46" s="473" t="str">
        <f>IF(ISNUMBER(I46),I46/O7,"")</f>
        <v/>
      </c>
      <c r="R46" s="473"/>
      <c r="S46" s="473"/>
      <c r="T46" s="196"/>
      <c r="U46" s="196"/>
    </row>
    <row r="47" spans="1:27" s="185" customFormat="1" ht="14.25" customHeight="1">
      <c r="A47" s="484"/>
      <c r="B47" s="485"/>
      <c r="C47" s="486"/>
      <c r="D47" s="408" t="s">
        <v>128</v>
      </c>
      <c r="E47" s="470"/>
      <c r="F47" s="470"/>
      <c r="G47" s="470"/>
      <c r="H47" s="470"/>
      <c r="I47" s="471"/>
      <c r="J47" s="471"/>
      <c r="K47" s="471"/>
      <c r="L47" s="186"/>
      <c r="M47" s="472" t="s">
        <v>129</v>
      </c>
      <c r="N47" s="472"/>
      <c r="O47" s="472"/>
      <c r="P47" s="472"/>
      <c r="Q47" s="473" t="str">
        <f>IF(ISNUMBER(I47),I47/V7,"")</f>
        <v/>
      </c>
      <c r="R47" s="473"/>
      <c r="S47" s="473"/>
      <c r="T47" s="196"/>
      <c r="U47" s="196"/>
    </row>
    <row r="48" spans="1:27" s="185" customFormat="1" ht="14.25" customHeight="1">
      <c r="A48" s="484"/>
      <c r="B48" s="485"/>
      <c r="C48" s="486"/>
      <c r="D48" s="440" t="s">
        <v>132</v>
      </c>
      <c r="E48" s="441"/>
      <c r="F48" s="441"/>
      <c r="G48" s="441"/>
      <c r="H48" s="441"/>
      <c r="I48" s="443"/>
      <c r="J48" s="443"/>
      <c r="K48" s="443"/>
      <c r="L48" s="186"/>
      <c r="M48" s="196"/>
      <c r="N48" s="196"/>
      <c r="O48" s="196"/>
      <c r="P48" s="186"/>
      <c r="Q48" s="186"/>
      <c r="R48" s="186"/>
      <c r="S48" s="196"/>
      <c r="T48" s="196"/>
      <c r="U48" s="196"/>
    </row>
    <row r="49" spans="1:27" s="185" customFormat="1" ht="45" customHeight="1">
      <c r="A49" s="484"/>
      <c r="B49" s="485"/>
      <c r="C49" s="486"/>
      <c r="D49" s="401" t="s">
        <v>133</v>
      </c>
      <c r="E49" s="401"/>
      <c r="F49" s="401"/>
      <c r="G49" s="401"/>
      <c r="H49" s="401"/>
      <c r="I49" s="474"/>
      <c r="J49" s="475"/>
      <c r="K49" s="475"/>
      <c r="L49" s="475"/>
      <c r="M49" s="475"/>
      <c r="N49" s="475"/>
      <c r="O49" s="475"/>
      <c r="P49" s="475"/>
      <c r="Q49" s="475"/>
      <c r="R49" s="475"/>
      <c r="S49" s="475"/>
      <c r="T49" s="475"/>
      <c r="U49" s="475"/>
      <c r="V49" s="475"/>
      <c r="W49" s="475"/>
      <c r="X49" s="475"/>
      <c r="Y49" s="475"/>
      <c r="Z49" s="475"/>
      <c r="AA49" s="476"/>
    </row>
    <row r="50" spans="1:27" s="185" customFormat="1" ht="14.25" customHeight="1">
      <c r="A50" s="484"/>
      <c r="B50" s="485"/>
      <c r="C50" s="486"/>
      <c r="D50" s="408" t="s">
        <v>257</v>
      </c>
      <c r="E50" s="470"/>
      <c r="F50" s="470"/>
      <c r="G50" s="470"/>
      <c r="H50" s="470"/>
      <c r="I50" s="409"/>
      <c r="J50" s="408" t="s">
        <v>246</v>
      </c>
      <c r="K50" s="470"/>
      <c r="L50" s="470"/>
      <c r="M50" s="470"/>
      <c r="N50" s="409"/>
      <c r="O50" s="408" t="s">
        <v>260</v>
      </c>
      <c r="P50" s="470"/>
      <c r="Q50" s="470"/>
      <c r="R50" s="470"/>
      <c r="S50" s="409"/>
      <c r="T50" s="401" t="s">
        <v>134</v>
      </c>
      <c r="U50" s="401"/>
      <c r="V50" s="401"/>
      <c r="W50" s="401"/>
      <c r="X50" s="401"/>
      <c r="Y50" s="401"/>
      <c r="Z50" s="401"/>
      <c r="AA50" s="401"/>
    </row>
    <row r="51" spans="1:27" s="185" customFormat="1" ht="15.95" customHeight="1">
      <c r="A51" s="484"/>
      <c r="B51" s="485"/>
      <c r="C51" s="486"/>
      <c r="D51" s="448"/>
      <c r="E51" s="449"/>
      <c r="F51" s="449"/>
      <c r="G51" s="449"/>
      <c r="H51" s="449"/>
      <c r="I51" s="450"/>
      <c r="J51" s="451" t="str">
        <f>IF(ISNA(VLOOKUP(D51,'01前提条件'!$A$118:$T$130,18,FALSE)),"",VLOOKUP(D51,'01前提条件'!$A$118:$T$130,18,FALSE))</f>
        <v/>
      </c>
      <c r="K51" s="452"/>
      <c r="L51" s="452"/>
      <c r="M51" s="452"/>
      <c r="N51" s="453"/>
      <c r="O51" s="454"/>
      <c r="P51" s="455"/>
      <c r="Q51" s="455"/>
      <c r="R51" s="455"/>
      <c r="S51" s="456"/>
      <c r="T51" s="457">
        <f>IF(ISERROR(J51*O51),0,J51*O51)</f>
        <v>0</v>
      </c>
      <c r="U51" s="457"/>
      <c r="V51" s="457"/>
      <c r="W51" s="457"/>
      <c r="X51" s="457"/>
      <c r="Y51" s="457"/>
      <c r="Z51" s="457"/>
      <c r="AA51" s="457"/>
    </row>
    <row r="52" spans="1:27" s="185" customFormat="1" ht="15.95" customHeight="1">
      <c r="A52" s="484"/>
      <c r="B52" s="485"/>
      <c r="C52" s="486"/>
      <c r="D52" s="448"/>
      <c r="E52" s="449"/>
      <c r="F52" s="449"/>
      <c r="G52" s="449"/>
      <c r="H52" s="449"/>
      <c r="I52" s="450"/>
      <c r="J52" s="451" t="str">
        <f>IF(ISNA(VLOOKUP(D52,'01前提条件'!$A$118:$T$130,18,FALSE)),"",VLOOKUP(D52,'01前提条件'!$A$118:$T$130,18,FALSE))</f>
        <v/>
      </c>
      <c r="K52" s="452"/>
      <c r="L52" s="452"/>
      <c r="M52" s="452"/>
      <c r="N52" s="453"/>
      <c r="O52" s="454"/>
      <c r="P52" s="455"/>
      <c r="Q52" s="455"/>
      <c r="R52" s="455"/>
      <c r="S52" s="456"/>
      <c r="T52" s="457">
        <f>IF(ISERROR(J52*O52),0,J52*O52)</f>
        <v>0</v>
      </c>
      <c r="U52" s="457"/>
      <c r="V52" s="457"/>
      <c r="W52" s="457"/>
      <c r="X52" s="457"/>
      <c r="Y52" s="457"/>
      <c r="Z52" s="457"/>
      <c r="AA52" s="457"/>
    </row>
    <row r="53" spans="1:27" s="185" customFormat="1" ht="15.95" customHeight="1" thickBot="1">
      <c r="A53" s="484"/>
      <c r="B53" s="485"/>
      <c r="C53" s="486"/>
      <c r="D53" s="448"/>
      <c r="E53" s="449"/>
      <c r="F53" s="449"/>
      <c r="G53" s="449"/>
      <c r="H53" s="449"/>
      <c r="I53" s="450"/>
      <c r="J53" s="451" t="str">
        <f>IF(ISNA(VLOOKUP(D53,'01前提条件'!$A$118:$T$130,18,FALSE)),"",VLOOKUP(D53,'01前提条件'!$A$118:$T$130,18,FALSE))</f>
        <v/>
      </c>
      <c r="K53" s="452"/>
      <c r="L53" s="452"/>
      <c r="M53" s="452"/>
      <c r="N53" s="453"/>
      <c r="O53" s="458"/>
      <c r="P53" s="459"/>
      <c r="Q53" s="459"/>
      <c r="R53" s="459"/>
      <c r="S53" s="460"/>
      <c r="T53" s="461">
        <f>IF(ISERROR(J53*O53),0,J53*O53)</f>
        <v>0</v>
      </c>
      <c r="U53" s="461"/>
      <c r="V53" s="461"/>
      <c r="W53" s="461"/>
      <c r="X53" s="461"/>
      <c r="Y53" s="461"/>
      <c r="Z53" s="461"/>
      <c r="AA53" s="461"/>
    </row>
    <row r="54" spans="1:27" s="185" customFormat="1" ht="30" customHeight="1" thickTop="1">
      <c r="A54" s="487"/>
      <c r="B54" s="488"/>
      <c r="C54" s="489"/>
      <c r="D54" s="462" t="s">
        <v>167</v>
      </c>
      <c r="E54" s="463"/>
      <c r="F54" s="463"/>
      <c r="G54" s="463"/>
      <c r="H54" s="463"/>
      <c r="I54" s="463"/>
      <c r="J54" s="463"/>
      <c r="K54" s="463"/>
      <c r="L54" s="463"/>
      <c r="M54" s="463"/>
      <c r="N54" s="464"/>
      <c r="O54" s="477">
        <f>IF(SUM(I45:K48)=SUM(O51:S53),SUM(I45:K48),"合計値が一致しません。再確認してください。")</f>
        <v>0</v>
      </c>
      <c r="P54" s="478"/>
      <c r="Q54" s="478"/>
      <c r="R54" s="478"/>
      <c r="S54" s="479"/>
      <c r="T54" s="480">
        <f>SUM(T51:AA53)</f>
        <v>0</v>
      </c>
      <c r="U54" s="480"/>
      <c r="V54" s="480"/>
      <c r="W54" s="480"/>
      <c r="X54" s="480"/>
      <c r="Y54" s="480"/>
      <c r="Z54" s="480"/>
      <c r="AA54" s="480"/>
    </row>
    <row r="55" spans="1:27" s="185" customFormat="1" ht="14.25" customHeight="1">
      <c r="A55" s="184"/>
      <c r="O55" s="197" t="s">
        <v>354</v>
      </c>
    </row>
    <row r="56" spans="1:27" s="185" customFormat="1" ht="14.25" customHeight="1">
      <c r="A56" s="421" t="s">
        <v>265</v>
      </c>
      <c r="B56" s="421"/>
      <c r="C56" s="421"/>
      <c r="D56" s="401" t="s">
        <v>95</v>
      </c>
      <c r="E56" s="401"/>
      <c r="F56" s="401"/>
      <c r="G56" s="490">
        <v>200</v>
      </c>
      <c r="H56" s="491"/>
      <c r="I56" s="491"/>
      <c r="J56" s="491"/>
      <c r="K56" s="492"/>
      <c r="L56" s="405" t="s">
        <v>96</v>
      </c>
      <c r="M56" s="405"/>
      <c r="N56" s="405"/>
      <c r="O56" s="405"/>
      <c r="P56" s="405"/>
      <c r="Q56" s="490"/>
      <c r="R56" s="491"/>
      <c r="S56" s="492"/>
      <c r="T56" s="188"/>
      <c r="U56" s="472" t="s">
        <v>136</v>
      </c>
      <c r="V56" s="472"/>
      <c r="W56" s="472"/>
      <c r="X56" s="472"/>
      <c r="Y56" s="473">
        <f>IF(ISNUMBER(G56),O61/G56,"")</f>
        <v>0</v>
      </c>
      <c r="Z56" s="473"/>
      <c r="AA56" s="473"/>
    </row>
    <row r="57" spans="1:27" s="185" customFormat="1" ht="14.25" customHeight="1">
      <c r="A57" s="421"/>
      <c r="B57" s="421"/>
      <c r="C57" s="421"/>
      <c r="D57" s="408" t="s">
        <v>257</v>
      </c>
      <c r="E57" s="470"/>
      <c r="F57" s="470"/>
      <c r="G57" s="470"/>
      <c r="H57" s="470"/>
      <c r="I57" s="409"/>
      <c r="J57" s="408" t="s">
        <v>246</v>
      </c>
      <c r="K57" s="470"/>
      <c r="L57" s="470"/>
      <c r="M57" s="470"/>
      <c r="N57" s="409"/>
      <c r="O57" s="408" t="s">
        <v>260</v>
      </c>
      <c r="P57" s="470"/>
      <c r="Q57" s="470"/>
      <c r="R57" s="470"/>
      <c r="S57" s="409"/>
      <c r="T57" s="401" t="s">
        <v>135</v>
      </c>
      <c r="U57" s="401"/>
      <c r="V57" s="401"/>
      <c r="W57" s="401"/>
      <c r="X57" s="401"/>
      <c r="Y57" s="401"/>
      <c r="Z57" s="401"/>
      <c r="AA57" s="401"/>
    </row>
    <row r="58" spans="1:27" s="185" customFormat="1" ht="15.95" customHeight="1">
      <c r="A58" s="421"/>
      <c r="B58" s="421"/>
      <c r="C58" s="421"/>
      <c r="D58" s="448"/>
      <c r="E58" s="449"/>
      <c r="F58" s="449"/>
      <c r="G58" s="449"/>
      <c r="H58" s="449"/>
      <c r="I58" s="450"/>
      <c r="J58" s="451" t="str">
        <f>IF(ISNA(VLOOKUP(D58,'01前提条件'!$A$118:$T$130,18,FALSE)),"",VLOOKUP(D58,'01前提条件'!$A$118:$T$130,18,FALSE))</f>
        <v/>
      </c>
      <c r="K58" s="452"/>
      <c r="L58" s="452"/>
      <c r="M58" s="452"/>
      <c r="N58" s="453"/>
      <c r="O58" s="454"/>
      <c r="P58" s="455"/>
      <c r="Q58" s="455"/>
      <c r="R58" s="455"/>
      <c r="S58" s="456"/>
      <c r="T58" s="457">
        <f>IF(ISERROR(J58*O58),0,J58*O58)</f>
        <v>0</v>
      </c>
      <c r="U58" s="457"/>
      <c r="V58" s="457"/>
      <c r="W58" s="457"/>
      <c r="X58" s="457"/>
      <c r="Y58" s="457"/>
      <c r="Z58" s="457"/>
      <c r="AA58" s="457"/>
    </row>
    <row r="59" spans="1:27" s="185" customFormat="1" ht="15.95" customHeight="1">
      <c r="A59" s="421"/>
      <c r="B59" s="421"/>
      <c r="C59" s="421"/>
      <c r="D59" s="448"/>
      <c r="E59" s="449"/>
      <c r="F59" s="449"/>
      <c r="G59" s="449"/>
      <c r="H59" s="449"/>
      <c r="I59" s="450"/>
      <c r="J59" s="451" t="str">
        <f>IF(ISNA(VLOOKUP(D59,'01前提条件'!$A$118:$T$130,18,FALSE)),"",VLOOKUP(D59,'01前提条件'!$A$118:$T$130,18,FALSE))</f>
        <v/>
      </c>
      <c r="K59" s="452"/>
      <c r="L59" s="452"/>
      <c r="M59" s="452"/>
      <c r="N59" s="453"/>
      <c r="O59" s="454"/>
      <c r="P59" s="455"/>
      <c r="Q59" s="455"/>
      <c r="R59" s="455"/>
      <c r="S59" s="456"/>
      <c r="T59" s="457">
        <f>IF(ISERROR(J59*O59),0,J59*O59)</f>
        <v>0</v>
      </c>
      <c r="U59" s="457"/>
      <c r="V59" s="457"/>
      <c r="W59" s="457"/>
      <c r="X59" s="457"/>
      <c r="Y59" s="457"/>
      <c r="Z59" s="457"/>
      <c r="AA59" s="457"/>
    </row>
    <row r="60" spans="1:27" s="185" customFormat="1" ht="15.95" customHeight="1" thickBot="1">
      <c r="A60" s="421"/>
      <c r="B60" s="421"/>
      <c r="C60" s="421"/>
      <c r="D60" s="448"/>
      <c r="E60" s="449"/>
      <c r="F60" s="449"/>
      <c r="G60" s="449"/>
      <c r="H60" s="449"/>
      <c r="I60" s="450"/>
      <c r="J60" s="451" t="str">
        <f>IF(ISNA(VLOOKUP(D60,'01前提条件'!$A$118:$T$130,18,FALSE)),"",VLOOKUP(D60,'01前提条件'!$A$118:$T$130,18,FALSE))</f>
        <v/>
      </c>
      <c r="K60" s="452"/>
      <c r="L60" s="452"/>
      <c r="M60" s="452"/>
      <c r="N60" s="453"/>
      <c r="O60" s="458"/>
      <c r="P60" s="459"/>
      <c r="Q60" s="459"/>
      <c r="R60" s="459"/>
      <c r="S60" s="460"/>
      <c r="T60" s="461">
        <f>IF(ISERROR(J60*O60),0,J60*O60)</f>
        <v>0</v>
      </c>
      <c r="U60" s="461"/>
      <c r="V60" s="461"/>
      <c r="W60" s="461"/>
      <c r="X60" s="461"/>
      <c r="Y60" s="461"/>
      <c r="Z60" s="461"/>
      <c r="AA60" s="461"/>
    </row>
    <row r="61" spans="1:27" s="185" customFormat="1" ht="30" customHeight="1" thickTop="1">
      <c r="A61" s="421"/>
      <c r="B61" s="421"/>
      <c r="C61" s="421"/>
      <c r="D61" s="462" t="s">
        <v>167</v>
      </c>
      <c r="E61" s="463"/>
      <c r="F61" s="463"/>
      <c r="G61" s="463"/>
      <c r="H61" s="463"/>
      <c r="I61" s="463"/>
      <c r="J61" s="463"/>
      <c r="K61" s="463"/>
      <c r="L61" s="463"/>
      <c r="M61" s="463"/>
      <c r="N61" s="464"/>
      <c r="O61" s="465">
        <f>SUM(O58:S60)</f>
        <v>0</v>
      </c>
      <c r="P61" s="466"/>
      <c r="Q61" s="466"/>
      <c r="R61" s="466"/>
      <c r="S61" s="467"/>
      <c r="T61" s="480">
        <f>SUM(T58:AA60)</f>
        <v>0</v>
      </c>
      <c r="U61" s="480"/>
      <c r="V61" s="480"/>
      <c r="W61" s="480"/>
      <c r="X61" s="480"/>
      <c r="Y61" s="480"/>
      <c r="Z61" s="480"/>
      <c r="AA61" s="480"/>
    </row>
    <row r="62" spans="1:27" s="185" customFormat="1" ht="14.25" customHeight="1">
      <c r="A62" s="184"/>
    </row>
    <row r="63" spans="1:27" s="185" customFormat="1" ht="14.25" customHeight="1">
      <c r="A63" s="481" t="s">
        <v>266</v>
      </c>
      <c r="B63" s="482"/>
      <c r="C63" s="483"/>
      <c r="D63" s="401" t="s">
        <v>95</v>
      </c>
      <c r="E63" s="401"/>
      <c r="F63" s="401"/>
      <c r="G63" s="490"/>
      <c r="H63" s="491"/>
      <c r="I63" s="491"/>
      <c r="J63" s="491"/>
      <c r="K63" s="492"/>
      <c r="L63" s="405" t="s">
        <v>96</v>
      </c>
      <c r="M63" s="405"/>
      <c r="N63" s="405"/>
      <c r="O63" s="405"/>
      <c r="P63" s="405"/>
      <c r="Q63" s="490"/>
      <c r="R63" s="491"/>
      <c r="S63" s="492"/>
      <c r="T63" s="188"/>
      <c r="U63" s="472" t="s">
        <v>136</v>
      </c>
      <c r="V63" s="472"/>
      <c r="W63" s="472"/>
      <c r="X63" s="472"/>
      <c r="Y63" s="473" t="str">
        <f>IF(ISNUMBER(G63),O68/G63,"")</f>
        <v/>
      </c>
      <c r="Z63" s="473"/>
      <c r="AA63" s="473"/>
    </row>
    <row r="64" spans="1:27" s="185" customFormat="1" ht="14.25" customHeight="1">
      <c r="A64" s="484"/>
      <c r="B64" s="485"/>
      <c r="C64" s="486"/>
      <c r="D64" s="408" t="s">
        <v>257</v>
      </c>
      <c r="E64" s="470"/>
      <c r="F64" s="470"/>
      <c r="G64" s="470"/>
      <c r="H64" s="470"/>
      <c r="I64" s="409"/>
      <c r="J64" s="408" t="s">
        <v>246</v>
      </c>
      <c r="K64" s="470"/>
      <c r="L64" s="470"/>
      <c r="M64" s="470"/>
      <c r="N64" s="409"/>
      <c r="O64" s="408" t="s">
        <v>260</v>
      </c>
      <c r="P64" s="470"/>
      <c r="Q64" s="470"/>
      <c r="R64" s="470"/>
      <c r="S64" s="409"/>
      <c r="T64" s="401" t="s">
        <v>135</v>
      </c>
      <c r="U64" s="401"/>
      <c r="V64" s="401"/>
      <c r="W64" s="401"/>
      <c r="X64" s="401"/>
      <c r="Y64" s="401"/>
      <c r="Z64" s="401"/>
      <c r="AA64" s="401"/>
    </row>
    <row r="65" spans="1:27" s="185" customFormat="1" ht="15.95" customHeight="1">
      <c r="A65" s="484"/>
      <c r="B65" s="485"/>
      <c r="C65" s="486"/>
      <c r="D65" s="448"/>
      <c r="E65" s="449"/>
      <c r="F65" s="449"/>
      <c r="G65" s="449"/>
      <c r="H65" s="449"/>
      <c r="I65" s="450"/>
      <c r="J65" s="451" t="str">
        <f>IF(ISNA(VLOOKUP(D65,'01前提条件'!$A$118:$T$130,18,FALSE)),"",VLOOKUP(D65,'01前提条件'!$A$118:$T$130,18,FALSE))</f>
        <v/>
      </c>
      <c r="K65" s="452"/>
      <c r="L65" s="452"/>
      <c r="M65" s="452"/>
      <c r="N65" s="453"/>
      <c r="O65" s="454"/>
      <c r="P65" s="455"/>
      <c r="Q65" s="455"/>
      <c r="R65" s="455"/>
      <c r="S65" s="456"/>
      <c r="T65" s="457">
        <f>IF(ISERROR(J65*O65),0,J65*O65)</f>
        <v>0</v>
      </c>
      <c r="U65" s="457"/>
      <c r="V65" s="457"/>
      <c r="W65" s="457"/>
      <c r="X65" s="457"/>
      <c r="Y65" s="457"/>
      <c r="Z65" s="457"/>
      <c r="AA65" s="457"/>
    </row>
    <row r="66" spans="1:27" s="185" customFormat="1" ht="15.95" customHeight="1">
      <c r="A66" s="484"/>
      <c r="B66" s="485"/>
      <c r="C66" s="486"/>
      <c r="D66" s="448"/>
      <c r="E66" s="449"/>
      <c r="F66" s="449"/>
      <c r="G66" s="449"/>
      <c r="H66" s="449"/>
      <c r="I66" s="450"/>
      <c r="J66" s="451" t="str">
        <f>IF(ISNA(VLOOKUP(D66,'01前提条件'!$A$118:$T$130,18,FALSE)),"",VLOOKUP(D66,'01前提条件'!$A$118:$T$130,18,FALSE))</f>
        <v/>
      </c>
      <c r="K66" s="452"/>
      <c r="L66" s="452"/>
      <c r="M66" s="452"/>
      <c r="N66" s="453"/>
      <c r="O66" s="454"/>
      <c r="P66" s="455"/>
      <c r="Q66" s="455"/>
      <c r="R66" s="455"/>
      <c r="S66" s="456"/>
      <c r="T66" s="457">
        <f>IF(ISERROR(J66*O66),0,J66*O66)</f>
        <v>0</v>
      </c>
      <c r="U66" s="457"/>
      <c r="V66" s="457"/>
      <c r="W66" s="457"/>
      <c r="X66" s="457"/>
      <c r="Y66" s="457"/>
      <c r="Z66" s="457"/>
      <c r="AA66" s="457"/>
    </row>
    <row r="67" spans="1:27" s="185" customFormat="1" ht="15.95" customHeight="1" thickBot="1">
      <c r="A67" s="484"/>
      <c r="B67" s="485"/>
      <c r="C67" s="486"/>
      <c r="D67" s="448"/>
      <c r="E67" s="449"/>
      <c r="F67" s="449"/>
      <c r="G67" s="449"/>
      <c r="H67" s="449"/>
      <c r="I67" s="450"/>
      <c r="J67" s="451" t="str">
        <f>IF(ISNA(VLOOKUP(D67,'01前提条件'!$A$118:$T$130,18,FALSE)),"",VLOOKUP(D67,'01前提条件'!$A$118:$T$130,18,FALSE))</f>
        <v/>
      </c>
      <c r="K67" s="452"/>
      <c r="L67" s="452"/>
      <c r="M67" s="452"/>
      <c r="N67" s="453"/>
      <c r="O67" s="458"/>
      <c r="P67" s="459"/>
      <c r="Q67" s="459"/>
      <c r="R67" s="459"/>
      <c r="S67" s="460"/>
      <c r="T67" s="461">
        <f>IF(ISERROR(J67*O67),0,J67*O67)</f>
        <v>0</v>
      </c>
      <c r="U67" s="461"/>
      <c r="V67" s="461"/>
      <c r="W67" s="461"/>
      <c r="X67" s="461"/>
      <c r="Y67" s="461"/>
      <c r="Z67" s="461"/>
      <c r="AA67" s="461"/>
    </row>
    <row r="68" spans="1:27" s="185" customFormat="1" ht="30" customHeight="1" thickTop="1">
      <c r="A68" s="487"/>
      <c r="B68" s="488"/>
      <c r="C68" s="489"/>
      <c r="D68" s="462" t="s">
        <v>167</v>
      </c>
      <c r="E68" s="463"/>
      <c r="F68" s="463"/>
      <c r="G68" s="463"/>
      <c r="H68" s="463"/>
      <c r="I68" s="463"/>
      <c r="J68" s="463"/>
      <c r="K68" s="463"/>
      <c r="L68" s="463"/>
      <c r="M68" s="463"/>
      <c r="N68" s="464"/>
      <c r="O68" s="465">
        <f>SUM(O65:S67)</f>
        <v>0</v>
      </c>
      <c r="P68" s="466"/>
      <c r="Q68" s="466"/>
      <c r="R68" s="466"/>
      <c r="S68" s="467"/>
      <c r="T68" s="480">
        <f>SUM(T65:AA67)</f>
        <v>0</v>
      </c>
      <c r="U68" s="480"/>
      <c r="V68" s="480"/>
      <c r="W68" s="480"/>
      <c r="X68" s="480"/>
      <c r="Y68" s="480"/>
      <c r="Z68" s="480"/>
      <c r="AA68" s="480"/>
    </row>
    <row r="69" spans="1:27" s="185" customFormat="1" ht="14.25" customHeight="1">
      <c r="A69" s="184"/>
    </row>
    <row r="70" spans="1:27" s="185" customFormat="1" ht="14.25" customHeight="1">
      <c r="A70" s="481" t="s">
        <v>367</v>
      </c>
      <c r="B70" s="482"/>
      <c r="C70" s="483"/>
      <c r="D70" s="401" t="s">
        <v>146</v>
      </c>
      <c r="E70" s="401"/>
      <c r="F70" s="401"/>
      <c r="G70" s="401"/>
      <c r="H70" s="401"/>
      <c r="I70" s="497"/>
      <c r="J70" s="497"/>
      <c r="K70" s="497"/>
      <c r="L70" s="497"/>
      <c r="M70" s="497"/>
      <c r="N70" s="497"/>
      <c r="O70" s="497"/>
      <c r="P70" s="497"/>
      <c r="Q70" s="497"/>
      <c r="R70" s="497"/>
      <c r="S70" s="497"/>
      <c r="T70" s="497"/>
      <c r="U70" s="497"/>
      <c r="V70" s="497"/>
      <c r="W70" s="497"/>
      <c r="X70" s="497"/>
      <c r="Y70" s="497"/>
      <c r="Z70" s="497"/>
      <c r="AA70" s="497"/>
    </row>
    <row r="71" spans="1:27" s="185" customFormat="1" ht="14.25" customHeight="1">
      <c r="A71" s="484"/>
      <c r="B71" s="485"/>
      <c r="C71" s="486"/>
      <c r="D71" s="401" t="s">
        <v>147</v>
      </c>
      <c r="E71" s="401"/>
      <c r="F71" s="401"/>
      <c r="G71" s="401"/>
      <c r="H71" s="401"/>
      <c r="I71" s="471"/>
      <c r="J71" s="471"/>
      <c r="K71" s="471"/>
    </row>
    <row r="72" spans="1:27" s="185" customFormat="1" ht="14.25" customHeight="1">
      <c r="A72" s="484"/>
      <c r="B72" s="485"/>
      <c r="C72" s="486"/>
      <c r="D72" s="401" t="s">
        <v>151</v>
      </c>
      <c r="E72" s="401"/>
      <c r="F72" s="401"/>
      <c r="G72" s="401"/>
      <c r="H72" s="401"/>
      <c r="I72" s="471"/>
      <c r="J72" s="471"/>
      <c r="K72" s="471"/>
      <c r="L72" s="401" t="s">
        <v>150</v>
      </c>
      <c r="M72" s="401"/>
      <c r="N72" s="401"/>
      <c r="O72" s="401"/>
      <c r="P72" s="401"/>
      <c r="Q72" s="498"/>
      <c r="R72" s="498"/>
      <c r="S72" s="498"/>
      <c r="T72" s="408" t="s">
        <v>149</v>
      </c>
      <c r="U72" s="470"/>
      <c r="V72" s="470"/>
      <c r="W72" s="470"/>
      <c r="X72" s="409"/>
      <c r="Y72" s="410"/>
      <c r="Z72" s="411"/>
      <c r="AA72" s="412"/>
    </row>
    <row r="73" spans="1:27" s="185" customFormat="1" ht="29.25" customHeight="1">
      <c r="A73" s="484"/>
      <c r="B73" s="485"/>
      <c r="C73" s="486"/>
      <c r="D73" s="401" t="s">
        <v>152</v>
      </c>
      <c r="E73" s="401"/>
      <c r="F73" s="401"/>
      <c r="G73" s="401"/>
      <c r="H73" s="401"/>
      <c r="I73" s="493"/>
      <c r="J73" s="493"/>
      <c r="K73" s="493"/>
      <c r="L73" s="493"/>
      <c r="M73" s="493"/>
      <c r="N73" s="493"/>
      <c r="O73" s="493"/>
      <c r="P73" s="493"/>
      <c r="Q73" s="493"/>
      <c r="R73" s="493"/>
      <c r="S73" s="493"/>
      <c r="T73" s="493"/>
      <c r="U73" s="493"/>
      <c r="V73" s="493"/>
      <c r="W73" s="493"/>
      <c r="X73" s="493"/>
      <c r="Y73" s="493"/>
      <c r="Z73" s="493"/>
      <c r="AA73" s="493"/>
    </row>
    <row r="74" spans="1:27" s="185" customFormat="1" ht="14.25" customHeight="1">
      <c r="A74" s="484"/>
      <c r="B74" s="485"/>
      <c r="C74" s="486"/>
      <c r="D74" s="494" t="s">
        <v>148</v>
      </c>
      <c r="E74" s="495"/>
      <c r="F74" s="495"/>
      <c r="G74" s="495"/>
      <c r="H74" s="495"/>
      <c r="I74" s="471"/>
      <c r="J74" s="471"/>
      <c r="K74" s="471"/>
      <c r="L74" s="198"/>
      <c r="M74" s="496" t="s">
        <v>154</v>
      </c>
      <c r="N74" s="496"/>
      <c r="O74" s="496"/>
      <c r="P74" s="496"/>
      <c r="Q74" s="430" t="str">
        <f>IF(ISNUMBER(I74),I74/I71,"")</f>
        <v/>
      </c>
      <c r="R74" s="430"/>
      <c r="S74" s="430"/>
      <c r="T74" s="196"/>
      <c r="U74" s="196"/>
    </row>
    <row r="75" spans="1:27" s="185" customFormat="1" ht="14.25" customHeight="1">
      <c r="A75" s="484"/>
      <c r="B75" s="485"/>
      <c r="C75" s="486"/>
      <c r="D75" s="408" t="s">
        <v>153</v>
      </c>
      <c r="E75" s="470"/>
      <c r="F75" s="470"/>
      <c r="G75" s="470"/>
      <c r="H75" s="470"/>
      <c r="I75" s="471"/>
      <c r="J75" s="471"/>
      <c r="K75" s="471"/>
      <c r="L75" s="186"/>
      <c r="M75" s="472" t="s">
        <v>155</v>
      </c>
      <c r="N75" s="472"/>
      <c r="O75" s="472"/>
      <c r="P75" s="472"/>
      <c r="Q75" s="473" t="str">
        <f>IF(ISNUMBER(I75),I75/Q72,"")</f>
        <v/>
      </c>
      <c r="R75" s="473"/>
      <c r="S75" s="473"/>
      <c r="T75" s="196"/>
      <c r="U75" s="196"/>
    </row>
    <row r="76" spans="1:27" s="185" customFormat="1" ht="14.25" customHeight="1">
      <c r="A76" s="484"/>
      <c r="B76" s="485"/>
      <c r="C76" s="486"/>
      <c r="D76" s="440" t="s">
        <v>132</v>
      </c>
      <c r="E76" s="441"/>
      <c r="F76" s="441"/>
      <c r="G76" s="441"/>
      <c r="H76" s="441"/>
      <c r="I76" s="443"/>
      <c r="J76" s="443"/>
      <c r="K76" s="443"/>
      <c r="L76" s="186"/>
      <c r="M76" s="196"/>
      <c r="N76" s="196"/>
      <c r="O76" s="196"/>
      <c r="P76" s="186"/>
      <c r="Q76" s="186"/>
      <c r="R76" s="186"/>
      <c r="S76" s="196"/>
      <c r="T76" s="196"/>
      <c r="U76" s="196"/>
    </row>
    <row r="77" spans="1:27" s="185" customFormat="1" ht="45" customHeight="1">
      <c r="A77" s="484"/>
      <c r="B77" s="485"/>
      <c r="C77" s="486"/>
      <c r="D77" s="401" t="s">
        <v>133</v>
      </c>
      <c r="E77" s="401"/>
      <c r="F77" s="401"/>
      <c r="G77" s="401"/>
      <c r="H77" s="401"/>
      <c r="I77" s="474"/>
      <c r="J77" s="475"/>
      <c r="K77" s="475"/>
      <c r="L77" s="475"/>
      <c r="M77" s="475"/>
      <c r="N77" s="475"/>
      <c r="O77" s="475"/>
      <c r="P77" s="475"/>
      <c r="Q77" s="475"/>
      <c r="R77" s="475"/>
      <c r="S77" s="475"/>
      <c r="T77" s="475"/>
      <c r="U77" s="475"/>
      <c r="V77" s="475"/>
      <c r="W77" s="475"/>
      <c r="X77" s="475"/>
      <c r="Y77" s="475"/>
      <c r="Z77" s="475"/>
      <c r="AA77" s="476"/>
    </row>
    <row r="78" spans="1:27" s="185" customFormat="1" ht="14.25" customHeight="1">
      <c r="A78" s="484"/>
      <c r="B78" s="485"/>
      <c r="C78" s="486"/>
      <c r="D78" s="408" t="s">
        <v>257</v>
      </c>
      <c r="E78" s="470"/>
      <c r="F78" s="470"/>
      <c r="G78" s="470"/>
      <c r="H78" s="470"/>
      <c r="I78" s="409"/>
      <c r="J78" s="408" t="s">
        <v>246</v>
      </c>
      <c r="K78" s="470"/>
      <c r="L78" s="470"/>
      <c r="M78" s="470"/>
      <c r="N78" s="409"/>
      <c r="O78" s="408" t="s">
        <v>260</v>
      </c>
      <c r="P78" s="470"/>
      <c r="Q78" s="470"/>
      <c r="R78" s="470"/>
      <c r="S78" s="409"/>
      <c r="T78" s="401" t="s">
        <v>258</v>
      </c>
      <c r="U78" s="401"/>
      <c r="V78" s="401"/>
      <c r="W78" s="401"/>
      <c r="X78" s="401"/>
      <c r="Y78" s="401"/>
      <c r="Z78" s="401"/>
      <c r="AA78" s="401"/>
    </row>
    <row r="79" spans="1:27" s="185" customFormat="1" ht="15.95" customHeight="1">
      <c r="A79" s="484"/>
      <c r="B79" s="485"/>
      <c r="C79" s="486"/>
      <c r="D79" s="448"/>
      <c r="E79" s="449"/>
      <c r="F79" s="449"/>
      <c r="G79" s="449"/>
      <c r="H79" s="449"/>
      <c r="I79" s="450"/>
      <c r="J79" s="451" t="str">
        <f>IF(ISNA(VLOOKUP(D79,'01前提条件'!$A$118:$T$130,18,FALSE)),"",VLOOKUP(D79,'01前提条件'!$A$118:$T$130,18,FALSE))</f>
        <v/>
      </c>
      <c r="K79" s="452"/>
      <c r="L79" s="452"/>
      <c r="M79" s="452"/>
      <c r="N79" s="453"/>
      <c r="O79" s="454"/>
      <c r="P79" s="455"/>
      <c r="Q79" s="455"/>
      <c r="R79" s="455"/>
      <c r="S79" s="456"/>
      <c r="T79" s="457">
        <f>IF(ISERROR(J79*O79),0,J79*O79)</f>
        <v>0</v>
      </c>
      <c r="U79" s="457"/>
      <c r="V79" s="457"/>
      <c r="W79" s="457"/>
      <c r="X79" s="457"/>
      <c r="Y79" s="457"/>
      <c r="Z79" s="457"/>
      <c r="AA79" s="457"/>
    </row>
    <row r="80" spans="1:27" s="185" customFormat="1" ht="15.95" customHeight="1">
      <c r="A80" s="484"/>
      <c r="B80" s="485"/>
      <c r="C80" s="486"/>
      <c r="D80" s="448"/>
      <c r="E80" s="449"/>
      <c r="F80" s="449"/>
      <c r="G80" s="449"/>
      <c r="H80" s="449"/>
      <c r="I80" s="450"/>
      <c r="J80" s="451" t="str">
        <f>IF(ISNA(VLOOKUP(D80,'01前提条件'!$A$118:$T$130,18,FALSE)),"",VLOOKUP(D80,'01前提条件'!$A$118:$T$130,18,FALSE))</f>
        <v/>
      </c>
      <c r="K80" s="452"/>
      <c r="L80" s="452"/>
      <c r="M80" s="452"/>
      <c r="N80" s="453"/>
      <c r="O80" s="454"/>
      <c r="P80" s="455"/>
      <c r="Q80" s="455"/>
      <c r="R80" s="455"/>
      <c r="S80" s="456"/>
      <c r="T80" s="457">
        <f>IF(ISERROR(J80*O80),0,J80*O80)</f>
        <v>0</v>
      </c>
      <c r="U80" s="457"/>
      <c r="V80" s="457"/>
      <c r="W80" s="457"/>
      <c r="X80" s="457"/>
      <c r="Y80" s="457"/>
      <c r="Z80" s="457"/>
      <c r="AA80" s="457"/>
    </row>
    <row r="81" spans="1:27" s="185" customFormat="1" ht="15.95" customHeight="1" thickBot="1">
      <c r="A81" s="484"/>
      <c r="B81" s="485"/>
      <c r="C81" s="486"/>
      <c r="D81" s="448"/>
      <c r="E81" s="449"/>
      <c r="F81" s="449"/>
      <c r="G81" s="449"/>
      <c r="H81" s="449"/>
      <c r="I81" s="450"/>
      <c r="J81" s="451" t="str">
        <f>IF(ISNA(VLOOKUP(D81,'01前提条件'!$A$118:$T$130,18,FALSE)),"",VLOOKUP(D81,'01前提条件'!$A$118:$T$130,18,FALSE))</f>
        <v/>
      </c>
      <c r="K81" s="452"/>
      <c r="L81" s="452"/>
      <c r="M81" s="452"/>
      <c r="N81" s="453"/>
      <c r="O81" s="458"/>
      <c r="P81" s="459"/>
      <c r="Q81" s="459"/>
      <c r="R81" s="459"/>
      <c r="S81" s="460"/>
      <c r="T81" s="461">
        <f>IF(ISERROR(J81*O81),0,J81*O81)</f>
        <v>0</v>
      </c>
      <c r="U81" s="461"/>
      <c r="V81" s="461"/>
      <c r="W81" s="461"/>
      <c r="X81" s="461"/>
      <c r="Y81" s="461"/>
      <c r="Z81" s="461"/>
      <c r="AA81" s="461"/>
    </row>
    <row r="82" spans="1:27" s="185" customFormat="1" ht="30" customHeight="1" thickTop="1">
      <c r="A82" s="487"/>
      <c r="B82" s="488"/>
      <c r="C82" s="489"/>
      <c r="D82" s="462" t="s">
        <v>167</v>
      </c>
      <c r="E82" s="463"/>
      <c r="F82" s="463"/>
      <c r="G82" s="463"/>
      <c r="H82" s="463"/>
      <c r="I82" s="463"/>
      <c r="J82" s="463"/>
      <c r="K82" s="463"/>
      <c r="L82" s="463"/>
      <c r="M82" s="463"/>
      <c r="N82" s="464"/>
      <c r="O82" s="477">
        <f>IF(SUM(I74:K76)=SUM(O79:S81),SUM(I74:K76),"合計値が一致しません。再確認してください。")</f>
        <v>0</v>
      </c>
      <c r="P82" s="478"/>
      <c r="Q82" s="478"/>
      <c r="R82" s="478"/>
      <c r="S82" s="479"/>
      <c r="T82" s="480">
        <f>SUM(T79:AA81)</f>
        <v>0</v>
      </c>
      <c r="U82" s="480"/>
      <c r="V82" s="480"/>
      <c r="W82" s="480"/>
      <c r="X82" s="480"/>
      <c r="Y82" s="480"/>
      <c r="Z82" s="480"/>
      <c r="AA82" s="480"/>
    </row>
    <row r="83" spans="1:27" s="185" customFormat="1" ht="14.25" customHeight="1">
      <c r="A83" s="184"/>
      <c r="O83" s="197" t="s">
        <v>355</v>
      </c>
    </row>
    <row r="84" spans="1:27" s="185" customFormat="1" ht="14.25" customHeight="1">
      <c r="A84" s="481" t="s">
        <v>368</v>
      </c>
      <c r="B84" s="482"/>
      <c r="C84" s="483"/>
      <c r="D84" s="401" t="s">
        <v>279</v>
      </c>
      <c r="E84" s="401"/>
      <c r="F84" s="401"/>
      <c r="G84" s="401"/>
      <c r="H84" s="401"/>
      <c r="I84" s="471"/>
      <c r="J84" s="471"/>
      <c r="K84" s="471"/>
      <c r="L84" s="401" t="s">
        <v>94</v>
      </c>
      <c r="M84" s="401"/>
      <c r="N84" s="401"/>
      <c r="O84" s="401"/>
      <c r="P84" s="401"/>
      <c r="Q84" s="498"/>
      <c r="R84" s="498"/>
      <c r="S84" s="498"/>
      <c r="T84" s="401" t="s">
        <v>144</v>
      </c>
      <c r="U84" s="401"/>
      <c r="V84" s="401"/>
      <c r="W84" s="401"/>
      <c r="X84" s="401"/>
      <c r="Y84" s="471" t="s">
        <v>143</v>
      </c>
      <c r="Z84" s="471"/>
      <c r="AA84" s="471"/>
    </row>
    <row r="85" spans="1:27" s="185" customFormat="1" ht="50.1" customHeight="1">
      <c r="A85" s="484"/>
      <c r="B85" s="485"/>
      <c r="C85" s="486"/>
      <c r="D85" s="401" t="s">
        <v>280</v>
      </c>
      <c r="E85" s="401"/>
      <c r="F85" s="401"/>
      <c r="G85" s="401"/>
      <c r="H85" s="401"/>
      <c r="I85" s="474"/>
      <c r="J85" s="475"/>
      <c r="K85" s="475"/>
      <c r="L85" s="475"/>
      <c r="M85" s="475"/>
      <c r="N85" s="475"/>
      <c r="O85" s="475"/>
      <c r="P85" s="475"/>
      <c r="Q85" s="475"/>
      <c r="R85" s="475"/>
      <c r="S85" s="475"/>
      <c r="T85" s="475"/>
      <c r="U85" s="475"/>
      <c r="V85" s="475"/>
      <c r="W85" s="475"/>
      <c r="X85" s="475"/>
      <c r="Y85" s="475"/>
      <c r="Z85" s="475"/>
      <c r="AA85" s="476"/>
    </row>
    <row r="86" spans="1:27" s="185" customFormat="1" ht="14.25" customHeight="1">
      <c r="A86" s="484"/>
      <c r="B86" s="485"/>
      <c r="C86" s="486"/>
      <c r="D86" s="408" t="s">
        <v>257</v>
      </c>
      <c r="E86" s="470"/>
      <c r="F86" s="470"/>
      <c r="G86" s="470"/>
      <c r="H86" s="470"/>
      <c r="I86" s="409"/>
      <c r="J86" s="408" t="s">
        <v>246</v>
      </c>
      <c r="K86" s="470"/>
      <c r="L86" s="470"/>
      <c r="M86" s="470"/>
      <c r="N86" s="409"/>
      <c r="O86" s="408" t="s">
        <v>260</v>
      </c>
      <c r="P86" s="470"/>
      <c r="Q86" s="470"/>
      <c r="R86" s="470"/>
      <c r="S86" s="409"/>
      <c r="T86" s="401" t="s">
        <v>145</v>
      </c>
      <c r="U86" s="401"/>
      <c r="V86" s="401"/>
      <c r="W86" s="401"/>
      <c r="X86" s="401"/>
      <c r="Y86" s="401"/>
      <c r="Z86" s="401"/>
      <c r="AA86" s="401"/>
    </row>
    <row r="87" spans="1:27" s="185" customFormat="1" ht="15.95" customHeight="1">
      <c r="A87" s="484"/>
      <c r="B87" s="485"/>
      <c r="C87" s="486"/>
      <c r="D87" s="448"/>
      <c r="E87" s="449"/>
      <c r="F87" s="449"/>
      <c r="G87" s="449"/>
      <c r="H87" s="449"/>
      <c r="I87" s="450"/>
      <c r="J87" s="451" t="str">
        <f>IF(ISNA(VLOOKUP(D87,'01前提条件'!$A$118:$T$130,18,FALSE)),"",VLOOKUP(D87,'01前提条件'!$A$118:$T$130,18,FALSE))</f>
        <v/>
      </c>
      <c r="K87" s="452"/>
      <c r="L87" s="452"/>
      <c r="M87" s="452"/>
      <c r="N87" s="453"/>
      <c r="O87" s="454"/>
      <c r="P87" s="455"/>
      <c r="Q87" s="455"/>
      <c r="R87" s="455"/>
      <c r="S87" s="456"/>
      <c r="T87" s="457">
        <f>IF(ISERROR(J87*O87),0,J87*O87)</f>
        <v>0</v>
      </c>
      <c r="U87" s="457"/>
      <c r="V87" s="457"/>
      <c r="W87" s="457"/>
      <c r="X87" s="457"/>
      <c r="Y87" s="457"/>
      <c r="Z87" s="457"/>
      <c r="AA87" s="457"/>
    </row>
    <row r="88" spans="1:27" s="185" customFormat="1" ht="15.95" customHeight="1">
      <c r="A88" s="484"/>
      <c r="B88" s="485"/>
      <c r="C88" s="486"/>
      <c r="D88" s="448"/>
      <c r="E88" s="449"/>
      <c r="F88" s="449"/>
      <c r="G88" s="449"/>
      <c r="H88" s="449"/>
      <c r="I88" s="450"/>
      <c r="J88" s="451" t="str">
        <f>IF(ISNA(VLOOKUP(D88,'01前提条件'!$A$118:$T$130,18,FALSE)),"",VLOOKUP(D88,'01前提条件'!$A$118:$T$130,18,FALSE))</f>
        <v/>
      </c>
      <c r="K88" s="452"/>
      <c r="L88" s="452"/>
      <c r="M88" s="452"/>
      <c r="N88" s="453"/>
      <c r="O88" s="454"/>
      <c r="P88" s="455"/>
      <c r="Q88" s="455"/>
      <c r="R88" s="455"/>
      <c r="S88" s="456"/>
      <c r="T88" s="457">
        <f>IF(ISERROR(J88*O88),0,J88*O88)</f>
        <v>0</v>
      </c>
      <c r="U88" s="457"/>
      <c r="V88" s="457"/>
      <c r="W88" s="457"/>
      <c r="X88" s="457"/>
      <c r="Y88" s="457"/>
      <c r="Z88" s="457"/>
      <c r="AA88" s="457"/>
    </row>
    <row r="89" spans="1:27" s="185" customFormat="1" ht="15.95" customHeight="1" thickBot="1">
      <c r="A89" s="484"/>
      <c r="B89" s="485"/>
      <c r="C89" s="486"/>
      <c r="D89" s="448"/>
      <c r="E89" s="449"/>
      <c r="F89" s="449"/>
      <c r="G89" s="449"/>
      <c r="H89" s="449"/>
      <c r="I89" s="450"/>
      <c r="J89" s="451" t="str">
        <f>IF(ISNA(VLOOKUP(D89,'01前提条件'!$A$118:$T$130,18,FALSE)),"",VLOOKUP(D89,'01前提条件'!$A$118:$T$130,18,FALSE))</f>
        <v/>
      </c>
      <c r="K89" s="452"/>
      <c r="L89" s="452"/>
      <c r="M89" s="452"/>
      <c r="N89" s="453"/>
      <c r="O89" s="458"/>
      <c r="P89" s="459"/>
      <c r="Q89" s="459"/>
      <c r="R89" s="459"/>
      <c r="S89" s="460"/>
      <c r="T89" s="461">
        <f>IF(ISERROR(J89*O89),0,J89*O89)</f>
        <v>0</v>
      </c>
      <c r="U89" s="461"/>
      <c r="V89" s="461"/>
      <c r="W89" s="461"/>
      <c r="X89" s="461"/>
      <c r="Y89" s="461"/>
      <c r="Z89" s="461"/>
      <c r="AA89" s="461"/>
    </row>
    <row r="90" spans="1:27" s="185" customFormat="1" ht="30" customHeight="1" thickTop="1">
      <c r="A90" s="487"/>
      <c r="B90" s="488"/>
      <c r="C90" s="489"/>
      <c r="D90" s="462" t="s">
        <v>167</v>
      </c>
      <c r="E90" s="463"/>
      <c r="F90" s="463"/>
      <c r="G90" s="463"/>
      <c r="H90" s="463"/>
      <c r="I90" s="463"/>
      <c r="J90" s="463"/>
      <c r="K90" s="463"/>
      <c r="L90" s="463"/>
      <c r="M90" s="463"/>
      <c r="N90" s="464"/>
      <c r="O90" s="465">
        <f>SUM(O87:S89)</f>
        <v>0</v>
      </c>
      <c r="P90" s="466"/>
      <c r="Q90" s="466"/>
      <c r="R90" s="466"/>
      <c r="S90" s="467"/>
      <c r="T90" s="480">
        <f>SUM(T87:AA89)</f>
        <v>0</v>
      </c>
      <c r="U90" s="480"/>
      <c r="V90" s="480"/>
      <c r="W90" s="480"/>
      <c r="X90" s="480"/>
      <c r="Y90" s="480"/>
      <c r="Z90" s="480"/>
      <c r="AA90" s="480"/>
    </row>
    <row r="91" spans="1:27" s="185" customFormat="1" ht="14.25" customHeight="1">
      <c r="A91" s="199"/>
      <c r="B91" s="197"/>
      <c r="C91" s="197"/>
    </row>
    <row r="92" spans="1:27" s="185" customFormat="1" ht="14.25" customHeight="1">
      <c r="A92" s="481" t="s">
        <v>380</v>
      </c>
      <c r="B92" s="482"/>
      <c r="C92" s="483"/>
      <c r="D92" s="401" t="s">
        <v>141</v>
      </c>
      <c r="E92" s="401"/>
      <c r="F92" s="401"/>
      <c r="G92" s="401"/>
      <c r="H92" s="401"/>
      <c r="I92" s="471"/>
      <c r="J92" s="471"/>
      <c r="K92" s="471"/>
      <c r="L92" s="401" t="s">
        <v>97</v>
      </c>
      <c r="M92" s="401"/>
      <c r="N92" s="401"/>
      <c r="O92" s="401"/>
      <c r="P92" s="401"/>
      <c r="Q92" s="498"/>
      <c r="R92" s="498"/>
      <c r="S92" s="498"/>
      <c r="T92" s="401" t="s">
        <v>98</v>
      </c>
      <c r="U92" s="401"/>
      <c r="V92" s="401"/>
      <c r="W92" s="401"/>
      <c r="X92" s="401"/>
      <c r="Y92" s="471"/>
      <c r="Z92" s="471"/>
      <c r="AA92" s="471"/>
    </row>
    <row r="93" spans="1:27" s="185" customFormat="1" ht="14.25" customHeight="1">
      <c r="A93" s="484"/>
      <c r="B93" s="485"/>
      <c r="C93" s="486"/>
      <c r="D93" s="494" t="s">
        <v>138</v>
      </c>
      <c r="E93" s="495"/>
      <c r="F93" s="495"/>
      <c r="G93" s="495"/>
      <c r="H93" s="495"/>
      <c r="I93" s="499"/>
      <c r="J93" s="499"/>
      <c r="K93" s="499"/>
      <c r="L93" s="200"/>
      <c r="M93" s="496" t="s">
        <v>142</v>
      </c>
      <c r="N93" s="496"/>
      <c r="O93" s="496"/>
      <c r="P93" s="496"/>
      <c r="Q93" s="430" t="str">
        <f>IF(ISNUMBER(I93),I93/Y92,"")</f>
        <v/>
      </c>
      <c r="R93" s="430"/>
      <c r="S93" s="430"/>
      <c r="T93" s="196"/>
      <c r="U93" s="196"/>
    </row>
    <row r="94" spans="1:27" s="185" customFormat="1" ht="14.25" customHeight="1">
      <c r="A94" s="484"/>
      <c r="B94" s="485"/>
      <c r="C94" s="486"/>
      <c r="D94" s="408" t="s">
        <v>139</v>
      </c>
      <c r="E94" s="470"/>
      <c r="F94" s="470"/>
      <c r="G94" s="470"/>
      <c r="H94" s="470"/>
      <c r="I94" s="471"/>
      <c r="J94" s="471"/>
      <c r="K94" s="471"/>
      <c r="L94" s="200"/>
      <c r="M94" s="472" t="s">
        <v>122</v>
      </c>
      <c r="N94" s="472"/>
      <c r="O94" s="472"/>
      <c r="P94" s="472"/>
      <c r="Q94" s="473" t="str">
        <f>IF(ISNUMBER(I94),I94/I92,"")</f>
        <v/>
      </c>
      <c r="R94" s="473"/>
      <c r="S94" s="473"/>
      <c r="T94" s="196"/>
      <c r="U94" s="196"/>
    </row>
    <row r="95" spans="1:27" s="185" customFormat="1" ht="50.1" customHeight="1">
      <c r="A95" s="484"/>
      <c r="B95" s="485"/>
      <c r="C95" s="486"/>
      <c r="D95" s="401" t="s">
        <v>140</v>
      </c>
      <c r="E95" s="401"/>
      <c r="F95" s="401"/>
      <c r="G95" s="401"/>
      <c r="H95" s="401"/>
      <c r="I95" s="474"/>
      <c r="J95" s="475"/>
      <c r="K95" s="475"/>
      <c r="L95" s="475"/>
      <c r="M95" s="475"/>
      <c r="N95" s="475"/>
      <c r="O95" s="475"/>
      <c r="P95" s="475"/>
      <c r="Q95" s="475"/>
      <c r="R95" s="475"/>
      <c r="S95" s="475"/>
      <c r="T95" s="475"/>
      <c r="U95" s="475"/>
      <c r="V95" s="475"/>
      <c r="W95" s="475"/>
      <c r="X95" s="475"/>
      <c r="Y95" s="475"/>
      <c r="Z95" s="475"/>
      <c r="AA95" s="476"/>
    </row>
    <row r="96" spans="1:27" s="185" customFormat="1" ht="14.25" customHeight="1">
      <c r="A96" s="484"/>
      <c r="B96" s="485"/>
      <c r="C96" s="486"/>
      <c r="D96" s="408" t="s">
        <v>257</v>
      </c>
      <c r="E96" s="470"/>
      <c r="F96" s="470"/>
      <c r="G96" s="470"/>
      <c r="H96" s="470"/>
      <c r="I96" s="409"/>
      <c r="J96" s="408" t="s">
        <v>246</v>
      </c>
      <c r="K96" s="470"/>
      <c r="L96" s="470"/>
      <c r="M96" s="470"/>
      <c r="N96" s="409"/>
      <c r="O96" s="408" t="s">
        <v>260</v>
      </c>
      <c r="P96" s="470"/>
      <c r="Q96" s="470"/>
      <c r="R96" s="470"/>
      <c r="S96" s="409"/>
      <c r="T96" s="401" t="s">
        <v>137</v>
      </c>
      <c r="U96" s="401"/>
      <c r="V96" s="401"/>
      <c r="W96" s="401"/>
      <c r="X96" s="401"/>
      <c r="Y96" s="401"/>
      <c r="Z96" s="401"/>
      <c r="AA96" s="401"/>
    </row>
    <row r="97" spans="1:27" s="185" customFormat="1" ht="15.95" customHeight="1">
      <c r="A97" s="484"/>
      <c r="B97" s="485"/>
      <c r="C97" s="486"/>
      <c r="D97" s="448"/>
      <c r="E97" s="449"/>
      <c r="F97" s="449"/>
      <c r="G97" s="449"/>
      <c r="H97" s="449"/>
      <c r="I97" s="450"/>
      <c r="J97" s="451" t="str">
        <f>IF(ISNA(VLOOKUP(D97,'01前提条件'!$A$118:$T$130,18,FALSE)),"",VLOOKUP(D97,'01前提条件'!$A$118:$T$130,18,FALSE))</f>
        <v/>
      </c>
      <c r="K97" s="452"/>
      <c r="L97" s="452"/>
      <c r="M97" s="452"/>
      <c r="N97" s="453"/>
      <c r="O97" s="454"/>
      <c r="P97" s="455"/>
      <c r="Q97" s="455"/>
      <c r="R97" s="455"/>
      <c r="S97" s="456"/>
      <c r="T97" s="457">
        <f>IF(ISERROR(J97*O97),0,J97*O97)</f>
        <v>0</v>
      </c>
      <c r="U97" s="457"/>
      <c r="V97" s="457"/>
      <c r="W97" s="457"/>
      <c r="X97" s="457"/>
      <c r="Y97" s="457"/>
      <c r="Z97" s="457"/>
      <c r="AA97" s="457"/>
    </row>
    <row r="98" spans="1:27" s="185" customFormat="1" ht="15.95" customHeight="1">
      <c r="A98" s="484"/>
      <c r="B98" s="485"/>
      <c r="C98" s="486"/>
      <c r="D98" s="448"/>
      <c r="E98" s="449"/>
      <c r="F98" s="449"/>
      <c r="G98" s="449"/>
      <c r="H98" s="449"/>
      <c r="I98" s="450"/>
      <c r="J98" s="451" t="str">
        <f>IF(ISNA(VLOOKUP(D98,'01前提条件'!$A$118:$T$130,18,FALSE)),"",VLOOKUP(D98,'01前提条件'!$A$118:$T$130,18,FALSE))</f>
        <v/>
      </c>
      <c r="K98" s="452"/>
      <c r="L98" s="452"/>
      <c r="M98" s="452"/>
      <c r="N98" s="453"/>
      <c r="O98" s="454"/>
      <c r="P98" s="455"/>
      <c r="Q98" s="455"/>
      <c r="R98" s="455"/>
      <c r="S98" s="456"/>
      <c r="T98" s="457">
        <f>IF(ISERROR(J98*O98),0,J98*O98)</f>
        <v>0</v>
      </c>
      <c r="U98" s="457"/>
      <c r="V98" s="457"/>
      <c r="W98" s="457"/>
      <c r="X98" s="457"/>
      <c r="Y98" s="457"/>
      <c r="Z98" s="457"/>
      <c r="AA98" s="457"/>
    </row>
    <row r="99" spans="1:27" s="185" customFormat="1" ht="15.95" customHeight="1" thickBot="1">
      <c r="A99" s="484"/>
      <c r="B99" s="485"/>
      <c r="C99" s="486"/>
      <c r="D99" s="448"/>
      <c r="E99" s="449"/>
      <c r="F99" s="449"/>
      <c r="G99" s="449"/>
      <c r="H99" s="449"/>
      <c r="I99" s="450"/>
      <c r="J99" s="451" t="str">
        <f>IF(ISNA(VLOOKUP(D99,'01前提条件'!$A$118:$T$130,18,FALSE)),"",VLOOKUP(D99,'01前提条件'!$A$118:$T$130,18,FALSE))</f>
        <v/>
      </c>
      <c r="K99" s="452"/>
      <c r="L99" s="452"/>
      <c r="M99" s="452"/>
      <c r="N99" s="453"/>
      <c r="O99" s="458"/>
      <c r="P99" s="459"/>
      <c r="Q99" s="459"/>
      <c r="R99" s="459"/>
      <c r="S99" s="460"/>
      <c r="T99" s="461">
        <f>IF(ISERROR(J99*O99),0,J99*O99)</f>
        <v>0</v>
      </c>
      <c r="U99" s="461"/>
      <c r="V99" s="461"/>
      <c r="W99" s="461"/>
      <c r="X99" s="461"/>
      <c r="Y99" s="461"/>
      <c r="Z99" s="461"/>
      <c r="AA99" s="461"/>
    </row>
    <row r="100" spans="1:27" s="185" customFormat="1" ht="30" customHeight="1" thickTop="1">
      <c r="A100" s="487"/>
      <c r="B100" s="488"/>
      <c r="C100" s="489"/>
      <c r="D100" s="462" t="s">
        <v>167</v>
      </c>
      <c r="E100" s="463"/>
      <c r="F100" s="463"/>
      <c r="G100" s="463"/>
      <c r="H100" s="463"/>
      <c r="I100" s="463"/>
      <c r="J100" s="463"/>
      <c r="K100" s="463"/>
      <c r="L100" s="463"/>
      <c r="M100" s="463"/>
      <c r="N100" s="464"/>
      <c r="O100" s="477">
        <f>IF(SUM(I92:K94)=SUM(O97:S99),SUM(I92:K94),"合計値が一致しません。再確認してください。")</f>
        <v>0</v>
      </c>
      <c r="P100" s="478"/>
      <c r="Q100" s="478"/>
      <c r="R100" s="478"/>
      <c r="S100" s="479"/>
      <c r="T100" s="480">
        <f>SUM(T97:AA99)</f>
        <v>0</v>
      </c>
      <c r="U100" s="480"/>
      <c r="V100" s="480"/>
      <c r="W100" s="480"/>
      <c r="X100" s="480"/>
      <c r="Y100" s="480"/>
      <c r="Z100" s="480"/>
      <c r="AA100" s="480"/>
    </row>
    <row r="101" spans="1:27" s="185" customFormat="1" ht="14.25" customHeight="1">
      <c r="A101" s="184"/>
      <c r="O101" s="197" t="s">
        <v>356</v>
      </c>
    </row>
    <row r="102" spans="1:27" s="185" customFormat="1" ht="14.25" customHeight="1">
      <c r="A102" s="481" t="s">
        <v>381</v>
      </c>
      <c r="B102" s="482"/>
      <c r="C102" s="483"/>
      <c r="D102" s="440" t="s">
        <v>94</v>
      </c>
      <c r="E102" s="441"/>
      <c r="F102" s="442"/>
      <c r="G102" s="443"/>
      <c r="H102" s="443"/>
      <c r="I102" s="443"/>
    </row>
    <row r="103" spans="1:27" s="185" customFormat="1" ht="50.1" customHeight="1">
      <c r="A103" s="484"/>
      <c r="B103" s="485"/>
      <c r="C103" s="486"/>
      <c r="D103" s="401" t="s">
        <v>157</v>
      </c>
      <c r="E103" s="401"/>
      <c r="F103" s="401"/>
      <c r="G103" s="401"/>
      <c r="H103" s="401"/>
      <c r="I103" s="474"/>
      <c r="J103" s="475"/>
      <c r="K103" s="475"/>
      <c r="L103" s="475"/>
      <c r="M103" s="475"/>
      <c r="N103" s="475"/>
      <c r="O103" s="475"/>
      <c r="P103" s="475"/>
      <c r="Q103" s="475"/>
      <c r="R103" s="475"/>
      <c r="S103" s="475"/>
      <c r="T103" s="475"/>
      <c r="U103" s="475"/>
      <c r="V103" s="475"/>
      <c r="W103" s="475"/>
      <c r="X103" s="475"/>
      <c r="Y103" s="475"/>
      <c r="Z103" s="475"/>
      <c r="AA103" s="476"/>
    </row>
    <row r="104" spans="1:27" s="185" customFormat="1" ht="14.25" customHeight="1">
      <c r="A104" s="484"/>
      <c r="B104" s="485"/>
      <c r="C104" s="486"/>
      <c r="D104" s="408" t="s">
        <v>257</v>
      </c>
      <c r="E104" s="470"/>
      <c r="F104" s="470"/>
      <c r="G104" s="470"/>
      <c r="H104" s="470"/>
      <c r="I104" s="409"/>
      <c r="J104" s="408" t="s">
        <v>246</v>
      </c>
      <c r="K104" s="470"/>
      <c r="L104" s="470"/>
      <c r="M104" s="470"/>
      <c r="N104" s="409"/>
      <c r="O104" s="408" t="s">
        <v>260</v>
      </c>
      <c r="P104" s="470"/>
      <c r="Q104" s="470"/>
      <c r="R104" s="470"/>
      <c r="S104" s="409"/>
      <c r="T104" s="401" t="s">
        <v>156</v>
      </c>
      <c r="U104" s="401"/>
      <c r="V104" s="401"/>
      <c r="W104" s="401"/>
      <c r="X104" s="401"/>
      <c r="Y104" s="401"/>
      <c r="Z104" s="401"/>
      <c r="AA104" s="401"/>
    </row>
    <row r="105" spans="1:27" s="185" customFormat="1" ht="15.95" customHeight="1">
      <c r="A105" s="484"/>
      <c r="B105" s="485"/>
      <c r="C105" s="486"/>
      <c r="D105" s="448"/>
      <c r="E105" s="449"/>
      <c r="F105" s="449"/>
      <c r="G105" s="449"/>
      <c r="H105" s="449"/>
      <c r="I105" s="450"/>
      <c r="J105" s="451" t="str">
        <f>IF(ISNA(VLOOKUP(D105,'01前提条件'!$A$118:$T$130,18,FALSE)),"",VLOOKUP(D105,'01前提条件'!$A$118:$T$130,18,FALSE))</f>
        <v/>
      </c>
      <c r="K105" s="452"/>
      <c r="L105" s="452"/>
      <c r="M105" s="452"/>
      <c r="N105" s="453"/>
      <c r="O105" s="454"/>
      <c r="P105" s="455"/>
      <c r="Q105" s="455"/>
      <c r="R105" s="455"/>
      <c r="S105" s="456"/>
      <c r="T105" s="500">
        <f>IF(ISERROR(J105*O105),0,J105*O105)</f>
        <v>0</v>
      </c>
      <c r="U105" s="501"/>
      <c r="V105" s="501"/>
      <c r="W105" s="501"/>
      <c r="X105" s="501"/>
      <c r="Y105" s="501"/>
      <c r="Z105" s="501"/>
      <c r="AA105" s="502"/>
    </row>
    <row r="106" spans="1:27" s="185" customFormat="1" ht="15.95" customHeight="1">
      <c r="A106" s="484"/>
      <c r="B106" s="485"/>
      <c r="C106" s="486"/>
      <c r="D106" s="448"/>
      <c r="E106" s="449"/>
      <c r="F106" s="449"/>
      <c r="G106" s="449"/>
      <c r="H106" s="449"/>
      <c r="I106" s="450"/>
      <c r="J106" s="451" t="str">
        <f>IF(ISNA(VLOOKUP(D106,'01前提条件'!$A$118:$T$130,18,FALSE)),"",VLOOKUP(D106,'01前提条件'!$A$118:$T$130,18,FALSE))</f>
        <v/>
      </c>
      <c r="K106" s="452"/>
      <c r="L106" s="452"/>
      <c r="M106" s="452"/>
      <c r="N106" s="453"/>
      <c r="O106" s="454"/>
      <c r="P106" s="455"/>
      <c r="Q106" s="455"/>
      <c r="R106" s="455"/>
      <c r="S106" s="456"/>
      <c r="T106" s="500">
        <f>IF(ISERROR(J106*O106),0,J106*O106)</f>
        <v>0</v>
      </c>
      <c r="U106" s="501"/>
      <c r="V106" s="501"/>
      <c r="W106" s="501"/>
      <c r="X106" s="501"/>
      <c r="Y106" s="501"/>
      <c r="Z106" s="501"/>
      <c r="AA106" s="502"/>
    </row>
    <row r="107" spans="1:27" s="185" customFormat="1" ht="15.95" customHeight="1" thickBot="1">
      <c r="A107" s="484"/>
      <c r="B107" s="485"/>
      <c r="C107" s="486"/>
      <c r="D107" s="448"/>
      <c r="E107" s="449"/>
      <c r="F107" s="449"/>
      <c r="G107" s="449"/>
      <c r="H107" s="449"/>
      <c r="I107" s="450"/>
      <c r="J107" s="451" t="str">
        <f>IF(ISNA(VLOOKUP(D107,'01前提条件'!$A$118:$T$130,18,FALSE)),"",VLOOKUP(D107,'01前提条件'!$A$118:$T$130,18,FALSE))</f>
        <v/>
      </c>
      <c r="K107" s="452"/>
      <c r="L107" s="452"/>
      <c r="M107" s="452"/>
      <c r="N107" s="453"/>
      <c r="O107" s="458"/>
      <c r="P107" s="459"/>
      <c r="Q107" s="459"/>
      <c r="R107" s="459"/>
      <c r="S107" s="460"/>
      <c r="T107" s="461">
        <f>IF(ISERROR(J107*O107),0,J107*O107)</f>
        <v>0</v>
      </c>
      <c r="U107" s="461"/>
      <c r="V107" s="461"/>
      <c r="W107" s="461"/>
      <c r="X107" s="461"/>
      <c r="Y107" s="461"/>
      <c r="Z107" s="461"/>
      <c r="AA107" s="461"/>
    </row>
    <row r="108" spans="1:27" s="185" customFormat="1" ht="15.75" customHeight="1" thickTop="1">
      <c r="A108" s="487"/>
      <c r="B108" s="488"/>
      <c r="C108" s="489"/>
      <c r="D108" s="462" t="s">
        <v>167</v>
      </c>
      <c r="E108" s="463"/>
      <c r="F108" s="463"/>
      <c r="G108" s="463"/>
      <c r="H108" s="463"/>
      <c r="I108" s="463"/>
      <c r="J108" s="463"/>
      <c r="K108" s="463"/>
      <c r="L108" s="463"/>
      <c r="M108" s="463"/>
      <c r="N108" s="464"/>
      <c r="O108" s="465">
        <f>SUM(O105:S107)</f>
        <v>0</v>
      </c>
      <c r="P108" s="466"/>
      <c r="Q108" s="466"/>
      <c r="R108" s="466"/>
      <c r="S108" s="467"/>
      <c r="T108" s="480">
        <f>SUM(T105:AA107)</f>
        <v>0</v>
      </c>
      <c r="U108" s="480"/>
      <c r="V108" s="480"/>
      <c r="W108" s="480"/>
      <c r="X108" s="480"/>
      <c r="Y108" s="480"/>
      <c r="Z108" s="480"/>
      <c r="AA108" s="480"/>
    </row>
    <row r="109" spans="1:27" s="185" customFormat="1" ht="14.25" customHeight="1">
      <c r="A109" s="201"/>
    </row>
    <row r="110" spans="1:27" s="185" customFormat="1" ht="14.25" customHeight="1">
      <c r="A110" s="481" t="s">
        <v>382</v>
      </c>
      <c r="B110" s="482"/>
      <c r="C110" s="483"/>
      <c r="D110" s="408" t="s">
        <v>160</v>
      </c>
      <c r="E110" s="470"/>
      <c r="F110" s="470"/>
      <c r="G110" s="470"/>
      <c r="H110" s="470"/>
      <c r="I110" s="470"/>
      <c r="J110" s="470"/>
      <c r="K110" s="409"/>
    </row>
    <row r="111" spans="1:27" s="185" customFormat="1" ht="23.25" customHeight="1">
      <c r="A111" s="487"/>
      <c r="B111" s="488"/>
      <c r="C111" s="489"/>
      <c r="D111" s="503">
        <f>SUM(U112:AA114)</f>
        <v>0</v>
      </c>
      <c r="E111" s="504"/>
      <c r="F111" s="504"/>
      <c r="G111" s="504"/>
      <c r="H111" s="504"/>
      <c r="I111" s="504"/>
      <c r="J111" s="504"/>
      <c r="K111" s="505"/>
    </row>
    <row r="112" spans="1:27" s="204" customFormat="1" ht="12" customHeight="1">
      <c r="A112" s="506" t="s">
        <v>158</v>
      </c>
      <c r="B112" s="506"/>
      <c r="C112" s="506"/>
      <c r="D112" s="506"/>
      <c r="E112" s="506"/>
      <c r="F112" s="506"/>
      <c r="G112" s="506"/>
      <c r="H112" s="506"/>
      <c r="I112" s="506"/>
      <c r="J112" s="507" t="s">
        <v>59</v>
      </c>
      <c r="K112" s="507"/>
      <c r="L112" s="507"/>
      <c r="M112" s="508" t="s">
        <v>161</v>
      </c>
      <c r="N112" s="508"/>
      <c r="O112" s="508"/>
      <c r="P112" s="508"/>
      <c r="Q112" s="508"/>
      <c r="R112" s="508"/>
      <c r="S112" s="508"/>
      <c r="T112" s="508"/>
      <c r="U112" s="516"/>
      <c r="V112" s="516"/>
      <c r="W112" s="516"/>
      <c r="X112" s="516"/>
      <c r="Y112" s="516"/>
      <c r="Z112" s="516"/>
      <c r="AA112" s="516"/>
    </row>
    <row r="113" spans="1:27" s="204" customFormat="1" ht="13.5" customHeight="1">
      <c r="A113" s="506"/>
      <c r="B113" s="506"/>
      <c r="C113" s="506"/>
      <c r="D113" s="506"/>
      <c r="E113" s="506"/>
      <c r="F113" s="506"/>
      <c r="G113" s="506"/>
      <c r="H113" s="506"/>
      <c r="I113" s="506"/>
      <c r="J113" s="507"/>
      <c r="K113" s="507"/>
      <c r="L113" s="507"/>
      <c r="M113" s="517" t="s">
        <v>162</v>
      </c>
      <c r="N113" s="517"/>
      <c r="O113" s="517"/>
      <c r="P113" s="517"/>
      <c r="Q113" s="517"/>
      <c r="R113" s="517"/>
      <c r="S113" s="517"/>
      <c r="T113" s="517"/>
      <c r="U113" s="518"/>
      <c r="V113" s="518"/>
      <c r="W113" s="518"/>
      <c r="X113" s="518"/>
      <c r="Y113" s="518"/>
      <c r="Z113" s="518"/>
      <c r="AA113" s="518"/>
    </row>
    <row r="114" spans="1:27" s="204" customFormat="1" ht="13.5" customHeight="1">
      <c r="A114" s="506"/>
      <c r="B114" s="506"/>
      <c r="C114" s="506"/>
      <c r="D114" s="506"/>
      <c r="E114" s="506"/>
      <c r="F114" s="506"/>
      <c r="G114" s="506"/>
      <c r="H114" s="506"/>
      <c r="I114" s="506"/>
      <c r="J114" s="507"/>
      <c r="K114" s="507"/>
      <c r="L114" s="507"/>
      <c r="M114" s="519"/>
      <c r="N114" s="519"/>
      <c r="O114" s="519"/>
      <c r="P114" s="519"/>
      <c r="Q114" s="519"/>
      <c r="R114" s="519"/>
      <c r="S114" s="519"/>
      <c r="T114" s="519"/>
      <c r="U114" s="520"/>
      <c r="V114" s="520"/>
      <c r="W114" s="520"/>
      <c r="X114" s="520"/>
      <c r="Y114" s="520"/>
      <c r="Z114" s="520"/>
      <c r="AA114" s="520"/>
    </row>
    <row r="115" spans="1:27" s="201" customFormat="1" ht="48" customHeight="1">
      <c r="A115" s="202" t="s">
        <v>60</v>
      </c>
      <c r="B115" s="440" t="s">
        <v>189</v>
      </c>
      <c r="C115" s="441"/>
      <c r="D115" s="441"/>
      <c r="E115" s="441"/>
      <c r="F115" s="441"/>
      <c r="G115" s="441"/>
      <c r="H115" s="441"/>
      <c r="I115" s="442"/>
      <c r="J115" s="521" t="s">
        <v>188</v>
      </c>
      <c r="K115" s="522"/>
      <c r="L115" s="521" t="s">
        <v>190</v>
      </c>
      <c r="M115" s="522"/>
      <c r="N115" s="523" t="s">
        <v>163</v>
      </c>
      <c r="O115" s="524"/>
      <c r="P115" s="203" t="s">
        <v>192</v>
      </c>
      <c r="Q115" s="525" t="s">
        <v>54</v>
      </c>
      <c r="R115" s="526"/>
      <c r="S115" s="527"/>
      <c r="T115" s="440" t="s">
        <v>164</v>
      </c>
      <c r="U115" s="441"/>
      <c r="V115" s="441"/>
      <c r="W115" s="441"/>
      <c r="X115" s="441"/>
      <c r="Y115" s="441"/>
      <c r="Z115" s="441"/>
      <c r="AA115" s="441"/>
    </row>
    <row r="116" spans="1:27" ht="14.25" customHeight="1">
      <c r="A116" s="222"/>
      <c r="B116" s="509"/>
      <c r="C116" s="509"/>
      <c r="D116" s="509"/>
      <c r="E116" s="509"/>
      <c r="F116" s="509"/>
      <c r="G116" s="509"/>
      <c r="H116" s="509"/>
      <c r="I116" s="509"/>
      <c r="J116" s="510"/>
      <c r="K116" s="510"/>
      <c r="L116" s="510"/>
      <c r="M116" s="510"/>
      <c r="N116" s="509"/>
      <c r="O116" s="511"/>
      <c r="P116" s="180"/>
      <c r="Q116" s="512">
        <f>TRUNC(L116*N116)</f>
        <v>0</v>
      </c>
      <c r="R116" s="513"/>
      <c r="S116" s="514"/>
      <c r="T116" s="515"/>
      <c r="U116" s="515"/>
      <c r="V116" s="515"/>
      <c r="W116" s="515"/>
      <c r="X116" s="515"/>
      <c r="Y116" s="515"/>
      <c r="Z116" s="515"/>
      <c r="AA116" s="515"/>
    </row>
    <row r="117" spans="1:27" ht="14.25" customHeight="1">
      <c r="A117" s="220"/>
      <c r="B117" s="528"/>
      <c r="C117" s="528"/>
      <c r="D117" s="528"/>
      <c r="E117" s="528"/>
      <c r="F117" s="528"/>
      <c r="G117" s="528"/>
      <c r="H117" s="528"/>
      <c r="I117" s="528"/>
      <c r="J117" s="529"/>
      <c r="K117" s="529"/>
      <c r="L117" s="529"/>
      <c r="M117" s="529"/>
      <c r="N117" s="528"/>
      <c r="O117" s="530"/>
      <c r="P117" s="181"/>
      <c r="Q117" s="531">
        <f>TRUNC(L117*N117)</f>
        <v>0</v>
      </c>
      <c r="R117" s="532"/>
      <c r="S117" s="533"/>
      <c r="T117" s="534"/>
      <c r="U117" s="534"/>
      <c r="V117" s="534"/>
      <c r="W117" s="534"/>
      <c r="X117" s="534"/>
      <c r="Y117" s="534"/>
      <c r="Z117" s="534"/>
      <c r="AA117" s="534"/>
    </row>
    <row r="118" spans="1:27" ht="14.25" customHeight="1">
      <c r="A118" s="220"/>
      <c r="B118" s="528"/>
      <c r="C118" s="528"/>
      <c r="D118" s="528"/>
      <c r="E118" s="528"/>
      <c r="F118" s="528"/>
      <c r="G118" s="528"/>
      <c r="H118" s="528"/>
      <c r="I118" s="528"/>
      <c r="J118" s="529"/>
      <c r="K118" s="529"/>
      <c r="L118" s="529"/>
      <c r="M118" s="529"/>
      <c r="N118" s="528"/>
      <c r="O118" s="530"/>
      <c r="P118" s="181"/>
      <c r="Q118" s="531">
        <f>TRUNC(L118*N118)</f>
        <v>0</v>
      </c>
      <c r="R118" s="532"/>
      <c r="S118" s="533"/>
      <c r="T118" s="534"/>
      <c r="U118" s="534"/>
      <c r="V118" s="534"/>
      <c r="W118" s="534"/>
      <c r="X118" s="534"/>
      <c r="Y118" s="534"/>
      <c r="Z118" s="534"/>
      <c r="AA118" s="534"/>
    </row>
    <row r="119" spans="1:27" ht="14.25" customHeight="1">
      <c r="A119" s="220"/>
      <c r="B119" s="528"/>
      <c r="C119" s="528"/>
      <c r="D119" s="528"/>
      <c r="E119" s="528"/>
      <c r="F119" s="528"/>
      <c r="G119" s="528"/>
      <c r="H119" s="528"/>
      <c r="I119" s="528"/>
      <c r="J119" s="529"/>
      <c r="K119" s="529"/>
      <c r="L119" s="529"/>
      <c r="M119" s="529"/>
      <c r="N119" s="528"/>
      <c r="O119" s="530"/>
      <c r="P119" s="181"/>
      <c r="Q119" s="531">
        <f>TRUNC(L119*N119)</f>
        <v>0</v>
      </c>
      <c r="R119" s="532"/>
      <c r="S119" s="533"/>
      <c r="T119" s="534"/>
      <c r="U119" s="534"/>
      <c r="V119" s="534"/>
      <c r="W119" s="534"/>
      <c r="X119" s="534"/>
      <c r="Y119" s="534"/>
      <c r="Z119" s="534"/>
      <c r="AA119" s="534"/>
    </row>
    <row r="120" spans="1:27" ht="14.25" customHeight="1">
      <c r="A120" s="220"/>
      <c r="B120" s="528"/>
      <c r="C120" s="528"/>
      <c r="D120" s="528"/>
      <c r="E120" s="528"/>
      <c r="F120" s="528"/>
      <c r="G120" s="528"/>
      <c r="H120" s="528"/>
      <c r="I120" s="528"/>
      <c r="J120" s="529"/>
      <c r="K120" s="529"/>
      <c r="L120" s="529"/>
      <c r="M120" s="529"/>
      <c r="N120" s="528"/>
      <c r="O120" s="530"/>
      <c r="P120" s="181"/>
      <c r="Q120" s="531">
        <f>TRUNC(L120*N120)</f>
        <v>0</v>
      </c>
      <c r="R120" s="532"/>
      <c r="S120" s="533"/>
      <c r="T120" s="534"/>
      <c r="U120" s="534"/>
      <c r="V120" s="534"/>
      <c r="W120" s="534"/>
      <c r="X120" s="534"/>
      <c r="Y120" s="534"/>
      <c r="Z120" s="534"/>
      <c r="AA120" s="534"/>
    </row>
    <row r="121" spans="1:27" ht="14.25" customHeight="1">
      <c r="A121" s="220"/>
      <c r="B121" s="528"/>
      <c r="C121" s="528"/>
      <c r="D121" s="528"/>
      <c r="E121" s="528"/>
      <c r="F121" s="528"/>
      <c r="G121" s="528"/>
      <c r="H121" s="528"/>
      <c r="I121" s="528"/>
      <c r="J121" s="529"/>
      <c r="K121" s="529"/>
      <c r="L121" s="529"/>
      <c r="M121" s="529"/>
      <c r="N121" s="528"/>
      <c r="O121" s="530"/>
      <c r="P121" s="181"/>
      <c r="Q121" s="531">
        <f t="shared" ref="Q121:Q141" si="0">TRUNC(L121*N121)</f>
        <v>0</v>
      </c>
      <c r="R121" s="532"/>
      <c r="S121" s="533"/>
      <c r="T121" s="534"/>
      <c r="U121" s="534"/>
      <c r="V121" s="534"/>
      <c r="W121" s="534"/>
      <c r="X121" s="534"/>
      <c r="Y121" s="534"/>
      <c r="Z121" s="534"/>
      <c r="AA121" s="534"/>
    </row>
    <row r="122" spans="1:27" ht="14.25" customHeight="1">
      <c r="A122" s="220"/>
      <c r="B122" s="528"/>
      <c r="C122" s="528"/>
      <c r="D122" s="528"/>
      <c r="E122" s="528"/>
      <c r="F122" s="528"/>
      <c r="G122" s="528"/>
      <c r="H122" s="528"/>
      <c r="I122" s="528"/>
      <c r="J122" s="529"/>
      <c r="K122" s="529"/>
      <c r="L122" s="529"/>
      <c r="M122" s="529"/>
      <c r="N122" s="528"/>
      <c r="O122" s="530"/>
      <c r="P122" s="181"/>
      <c r="Q122" s="531">
        <f t="shared" si="0"/>
        <v>0</v>
      </c>
      <c r="R122" s="532"/>
      <c r="S122" s="533"/>
      <c r="T122" s="534"/>
      <c r="U122" s="534"/>
      <c r="V122" s="534"/>
      <c r="W122" s="534"/>
      <c r="X122" s="534"/>
      <c r="Y122" s="534"/>
      <c r="Z122" s="534"/>
      <c r="AA122" s="534"/>
    </row>
    <row r="123" spans="1:27" ht="14.25" customHeight="1">
      <c r="A123" s="220"/>
      <c r="B123" s="528"/>
      <c r="C123" s="528"/>
      <c r="D123" s="528"/>
      <c r="E123" s="528"/>
      <c r="F123" s="528"/>
      <c r="G123" s="528"/>
      <c r="H123" s="528"/>
      <c r="I123" s="528"/>
      <c r="J123" s="529"/>
      <c r="K123" s="529"/>
      <c r="L123" s="529"/>
      <c r="M123" s="529"/>
      <c r="N123" s="528"/>
      <c r="O123" s="530"/>
      <c r="P123" s="181"/>
      <c r="Q123" s="531">
        <f t="shared" si="0"/>
        <v>0</v>
      </c>
      <c r="R123" s="532"/>
      <c r="S123" s="533"/>
      <c r="T123" s="534"/>
      <c r="U123" s="534"/>
      <c r="V123" s="534"/>
      <c r="W123" s="534"/>
      <c r="X123" s="534"/>
      <c r="Y123" s="534"/>
      <c r="Z123" s="534"/>
      <c r="AA123" s="534"/>
    </row>
    <row r="124" spans="1:27" ht="14.25" customHeight="1">
      <c r="A124" s="220"/>
      <c r="B124" s="528"/>
      <c r="C124" s="528"/>
      <c r="D124" s="528"/>
      <c r="E124" s="528"/>
      <c r="F124" s="528"/>
      <c r="G124" s="528"/>
      <c r="H124" s="528"/>
      <c r="I124" s="528"/>
      <c r="J124" s="529"/>
      <c r="K124" s="529"/>
      <c r="L124" s="529"/>
      <c r="M124" s="529"/>
      <c r="N124" s="528"/>
      <c r="O124" s="530"/>
      <c r="P124" s="181"/>
      <c r="Q124" s="531">
        <f t="shared" si="0"/>
        <v>0</v>
      </c>
      <c r="R124" s="532"/>
      <c r="S124" s="533"/>
      <c r="T124" s="534"/>
      <c r="U124" s="534"/>
      <c r="V124" s="534"/>
      <c r="W124" s="534"/>
      <c r="X124" s="534"/>
      <c r="Y124" s="534"/>
      <c r="Z124" s="534"/>
      <c r="AA124" s="534"/>
    </row>
    <row r="125" spans="1:27" ht="14.25" customHeight="1">
      <c r="A125" s="220"/>
      <c r="B125" s="528"/>
      <c r="C125" s="528"/>
      <c r="D125" s="528"/>
      <c r="E125" s="528"/>
      <c r="F125" s="528"/>
      <c r="G125" s="528"/>
      <c r="H125" s="528"/>
      <c r="I125" s="528"/>
      <c r="J125" s="529"/>
      <c r="K125" s="529"/>
      <c r="L125" s="529"/>
      <c r="M125" s="529"/>
      <c r="N125" s="528"/>
      <c r="O125" s="530"/>
      <c r="P125" s="181"/>
      <c r="Q125" s="531">
        <f t="shared" si="0"/>
        <v>0</v>
      </c>
      <c r="R125" s="532"/>
      <c r="S125" s="533"/>
      <c r="T125" s="534"/>
      <c r="U125" s="534"/>
      <c r="V125" s="534"/>
      <c r="W125" s="534"/>
      <c r="X125" s="534"/>
      <c r="Y125" s="534"/>
      <c r="Z125" s="534"/>
      <c r="AA125" s="534"/>
    </row>
    <row r="126" spans="1:27" ht="14.25" customHeight="1">
      <c r="A126" s="220"/>
      <c r="B126" s="528"/>
      <c r="C126" s="528"/>
      <c r="D126" s="528"/>
      <c r="E126" s="528"/>
      <c r="F126" s="528"/>
      <c r="G126" s="528"/>
      <c r="H126" s="528"/>
      <c r="I126" s="528"/>
      <c r="J126" s="529"/>
      <c r="K126" s="529"/>
      <c r="L126" s="529"/>
      <c r="M126" s="529"/>
      <c r="N126" s="528"/>
      <c r="O126" s="530"/>
      <c r="P126" s="181"/>
      <c r="Q126" s="531">
        <f t="shared" si="0"/>
        <v>0</v>
      </c>
      <c r="R126" s="532"/>
      <c r="S126" s="533"/>
      <c r="T126" s="534"/>
      <c r="U126" s="534"/>
      <c r="V126" s="534"/>
      <c r="W126" s="534"/>
      <c r="X126" s="534"/>
      <c r="Y126" s="534"/>
      <c r="Z126" s="534"/>
      <c r="AA126" s="534"/>
    </row>
    <row r="127" spans="1:27" ht="14.25" customHeight="1">
      <c r="A127" s="220"/>
      <c r="B127" s="528"/>
      <c r="C127" s="528"/>
      <c r="D127" s="528"/>
      <c r="E127" s="528"/>
      <c r="F127" s="528"/>
      <c r="G127" s="528"/>
      <c r="H127" s="528"/>
      <c r="I127" s="528"/>
      <c r="J127" s="529"/>
      <c r="K127" s="529"/>
      <c r="L127" s="529"/>
      <c r="M127" s="529"/>
      <c r="N127" s="528"/>
      <c r="O127" s="530"/>
      <c r="P127" s="181"/>
      <c r="Q127" s="531">
        <f t="shared" si="0"/>
        <v>0</v>
      </c>
      <c r="R127" s="532"/>
      <c r="S127" s="533"/>
      <c r="T127" s="534"/>
      <c r="U127" s="534"/>
      <c r="V127" s="534"/>
      <c r="W127" s="534"/>
      <c r="X127" s="534"/>
      <c r="Y127" s="534"/>
      <c r="Z127" s="534"/>
      <c r="AA127" s="534"/>
    </row>
    <row r="128" spans="1:27" ht="14.25" customHeight="1">
      <c r="A128" s="220"/>
      <c r="B128" s="528"/>
      <c r="C128" s="528"/>
      <c r="D128" s="528"/>
      <c r="E128" s="528"/>
      <c r="F128" s="528"/>
      <c r="G128" s="528"/>
      <c r="H128" s="528"/>
      <c r="I128" s="528"/>
      <c r="J128" s="529"/>
      <c r="K128" s="529"/>
      <c r="L128" s="529"/>
      <c r="M128" s="529"/>
      <c r="N128" s="528"/>
      <c r="O128" s="530"/>
      <c r="P128" s="181"/>
      <c r="Q128" s="531">
        <f t="shared" si="0"/>
        <v>0</v>
      </c>
      <c r="R128" s="532"/>
      <c r="S128" s="533"/>
      <c r="T128" s="534"/>
      <c r="U128" s="534"/>
      <c r="V128" s="534"/>
      <c r="W128" s="534"/>
      <c r="X128" s="534"/>
      <c r="Y128" s="534"/>
      <c r="Z128" s="534"/>
      <c r="AA128" s="534"/>
    </row>
    <row r="129" spans="1:27" ht="14.25" customHeight="1">
      <c r="A129" s="220"/>
      <c r="B129" s="528"/>
      <c r="C129" s="528"/>
      <c r="D129" s="528"/>
      <c r="E129" s="528"/>
      <c r="F129" s="528"/>
      <c r="G129" s="528"/>
      <c r="H129" s="528"/>
      <c r="I129" s="528"/>
      <c r="J129" s="529"/>
      <c r="K129" s="529"/>
      <c r="L129" s="529"/>
      <c r="M129" s="529"/>
      <c r="N129" s="528"/>
      <c r="O129" s="530"/>
      <c r="P129" s="181"/>
      <c r="Q129" s="531">
        <f t="shared" si="0"/>
        <v>0</v>
      </c>
      <c r="R129" s="532"/>
      <c r="S129" s="533"/>
      <c r="T129" s="534"/>
      <c r="U129" s="534"/>
      <c r="V129" s="534"/>
      <c r="W129" s="534"/>
      <c r="X129" s="534"/>
      <c r="Y129" s="534"/>
      <c r="Z129" s="534"/>
      <c r="AA129" s="534"/>
    </row>
    <row r="130" spans="1:27" ht="14.25" customHeight="1">
      <c r="A130" s="220"/>
      <c r="B130" s="528"/>
      <c r="C130" s="528"/>
      <c r="D130" s="528"/>
      <c r="E130" s="528"/>
      <c r="F130" s="528"/>
      <c r="G130" s="528"/>
      <c r="H130" s="528"/>
      <c r="I130" s="528"/>
      <c r="J130" s="529"/>
      <c r="K130" s="529"/>
      <c r="L130" s="529"/>
      <c r="M130" s="529"/>
      <c r="N130" s="528"/>
      <c r="O130" s="530"/>
      <c r="P130" s="181"/>
      <c r="Q130" s="531">
        <f t="shared" si="0"/>
        <v>0</v>
      </c>
      <c r="R130" s="532"/>
      <c r="S130" s="533"/>
      <c r="T130" s="534"/>
      <c r="U130" s="534"/>
      <c r="V130" s="534"/>
      <c r="W130" s="534"/>
      <c r="X130" s="534"/>
      <c r="Y130" s="534"/>
      <c r="Z130" s="534"/>
      <c r="AA130" s="534"/>
    </row>
    <row r="131" spans="1:27" ht="14.25" customHeight="1">
      <c r="A131" s="220"/>
      <c r="B131" s="528"/>
      <c r="C131" s="528"/>
      <c r="D131" s="528"/>
      <c r="E131" s="528"/>
      <c r="F131" s="528"/>
      <c r="G131" s="528"/>
      <c r="H131" s="528"/>
      <c r="I131" s="528"/>
      <c r="J131" s="529"/>
      <c r="K131" s="529"/>
      <c r="L131" s="529"/>
      <c r="M131" s="529"/>
      <c r="N131" s="528"/>
      <c r="O131" s="530"/>
      <c r="P131" s="181"/>
      <c r="Q131" s="531">
        <f t="shared" si="0"/>
        <v>0</v>
      </c>
      <c r="R131" s="532"/>
      <c r="S131" s="533"/>
      <c r="T131" s="534"/>
      <c r="U131" s="534"/>
      <c r="V131" s="534"/>
      <c r="W131" s="534"/>
      <c r="X131" s="534"/>
      <c r="Y131" s="534"/>
      <c r="Z131" s="534"/>
      <c r="AA131" s="534"/>
    </row>
    <row r="132" spans="1:27" ht="14.25" customHeight="1">
      <c r="A132" s="220"/>
      <c r="B132" s="528"/>
      <c r="C132" s="528"/>
      <c r="D132" s="528"/>
      <c r="E132" s="528"/>
      <c r="F132" s="528"/>
      <c r="G132" s="528"/>
      <c r="H132" s="528"/>
      <c r="I132" s="528"/>
      <c r="J132" s="529"/>
      <c r="K132" s="529"/>
      <c r="L132" s="529"/>
      <c r="M132" s="529"/>
      <c r="N132" s="528"/>
      <c r="O132" s="530"/>
      <c r="P132" s="181"/>
      <c r="Q132" s="531">
        <f t="shared" si="0"/>
        <v>0</v>
      </c>
      <c r="R132" s="532"/>
      <c r="S132" s="533"/>
      <c r="T132" s="534"/>
      <c r="U132" s="534"/>
      <c r="V132" s="534"/>
      <c r="W132" s="534"/>
      <c r="X132" s="534"/>
      <c r="Y132" s="534"/>
      <c r="Z132" s="534"/>
      <c r="AA132" s="534"/>
    </row>
    <row r="133" spans="1:27" ht="14.25" customHeight="1">
      <c r="A133" s="220"/>
      <c r="B133" s="528"/>
      <c r="C133" s="528"/>
      <c r="D133" s="528"/>
      <c r="E133" s="528"/>
      <c r="F133" s="528"/>
      <c r="G133" s="528"/>
      <c r="H133" s="528"/>
      <c r="I133" s="528"/>
      <c r="J133" s="529"/>
      <c r="K133" s="529"/>
      <c r="L133" s="529"/>
      <c r="M133" s="529"/>
      <c r="N133" s="528"/>
      <c r="O133" s="530"/>
      <c r="P133" s="181"/>
      <c r="Q133" s="531">
        <f t="shared" si="0"/>
        <v>0</v>
      </c>
      <c r="R133" s="532"/>
      <c r="S133" s="533"/>
      <c r="T133" s="534"/>
      <c r="U133" s="534"/>
      <c r="V133" s="534"/>
      <c r="W133" s="534"/>
      <c r="X133" s="534"/>
      <c r="Y133" s="534"/>
      <c r="Z133" s="534"/>
      <c r="AA133" s="534"/>
    </row>
    <row r="134" spans="1:27" ht="14.25" customHeight="1">
      <c r="A134" s="220"/>
      <c r="B134" s="528"/>
      <c r="C134" s="528"/>
      <c r="D134" s="528"/>
      <c r="E134" s="528"/>
      <c r="F134" s="528"/>
      <c r="G134" s="528"/>
      <c r="H134" s="528"/>
      <c r="I134" s="528"/>
      <c r="J134" s="529"/>
      <c r="K134" s="529"/>
      <c r="L134" s="529"/>
      <c r="M134" s="529"/>
      <c r="N134" s="528"/>
      <c r="O134" s="530"/>
      <c r="P134" s="181"/>
      <c r="Q134" s="531">
        <f t="shared" si="0"/>
        <v>0</v>
      </c>
      <c r="R134" s="532"/>
      <c r="S134" s="533"/>
      <c r="T134" s="534"/>
      <c r="U134" s="534"/>
      <c r="V134" s="534"/>
      <c r="W134" s="534"/>
      <c r="X134" s="534"/>
      <c r="Y134" s="534"/>
      <c r="Z134" s="534"/>
      <c r="AA134" s="534"/>
    </row>
    <row r="135" spans="1:27" ht="14.25" customHeight="1">
      <c r="A135" s="220"/>
      <c r="B135" s="528"/>
      <c r="C135" s="528"/>
      <c r="D135" s="528"/>
      <c r="E135" s="528"/>
      <c r="F135" s="528"/>
      <c r="G135" s="528"/>
      <c r="H135" s="528"/>
      <c r="I135" s="528"/>
      <c r="J135" s="529"/>
      <c r="K135" s="529"/>
      <c r="L135" s="529"/>
      <c r="M135" s="529"/>
      <c r="N135" s="528"/>
      <c r="O135" s="530"/>
      <c r="P135" s="181"/>
      <c r="Q135" s="531">
        <f t="shared" si="0"/>
        <v>0</v>
      </c>
      <c r="R135" s="532"/>
      <c r="S135" s="533"/>
      <c r="T135" s="534"/>
      <c r="U135" s="534"/>
      <c r="V135" s="534"/>
      <c r="W135" s="534"/>
      <c r="X135" s="534"/>
      <c r="Y135" s="534"/>
      <c r="Z135" s="534"/>
      <c r="AA135" s="534"/>
    </row>
    <row r="136" spans="1:27" ht="14.25" customHeight="1">
      <c r="A136" s="220"/>
      <c r="B136" s="528"/>
      <c r="C136" s="528"/>
      <c r="D136" s="528"/>
      <c r="E136" s="528"/>
      <c r="F136" s="528"/>
      <c r="G136" s="528"/>
      <c r="H136" s="528"/>
      <c r="I136" s="528"/>
      <c r="J136" s="529"/>
      <c r="K136" s="529"/>
      <c r="L136" s="529"/>
      <c r="M136" s="529"/>
      <c r="N136" s="528"/>
      <c r="O136" s="530"/>
      <c r="P136" s="181"/>
      <c r="Q136" s="531">
        <f t="shared" si="0"/>
        <v>0</v>
      </c>
      <c r="R136" s="532"/>
      <c r="S136" s="533"/>
      <c r="T136" s="534"/>
      <c r="U136" s="534"/>
      <c r="V136" s="534"/>
      <c r="W136" s="534"/>
      <c r="X136" s="534"/>
      <c r="Y136" s="534"/>
      <c r="Z136" s="534"/>
      <c r="AA136" s="534"/>
    </row>
    <row r="137" spans="1:27" ht="14.25" customHeight="1">
      <c r="A137" s="220"/>
      <c r="B137" s="528"/>
      <c r="C137" s="528"/>
      <c r="D137" s="528"/>
      <c r="E137" s="528"/>
      <c r="F137" s="528"/>
      <c r="G137" s="528"/>
      <c r="H137" s="528"/>
      <c r="I137" s="528"/>
      <c r="J137" s="529"/>
      <c r="K137" s="529"/>
      <c r="L137" s="529"/>
      <c r="M137" s="529"/>
      <c r="N137" s="528"/>
      <c r="O137" s="530"/>
      <c r="P137" s="181"/>
      <c r="Q137" s="531">
        <f t="shared" si="0"/>
        <v>0</v>
      </c>
      <c r="R137" s="532"/>
      <c r="S137" s="533"/>
      <c r="T137" s="534"/>
      <c r="U137" s="534"/>
      <c r="V137" s="534"/>
      <c r="W137" s="534"/>
      <c r="X137" s="534"/>
      <c r="Y137" s="534"/>
      <c r="Z137" s="534"/>
      <c r="AA137" s="534"/>
    </row>
    <row r="138" spans="1:27" ht="14.25" customHeight="1">
      <c r="A138" s="220"/>
      <c r="B138" s="528"/>
      <c r="C138" s="528"/>
      <c r="D138" s="528"/>
      <c r="E138" s="528"/>
      <c r="F138" s="528"/>
      <c r="G138" s="528"/>
      <c r="H138" s="528"/>
      <c r="I138" s="528"/>
      <c r="J138" s="529"/>
      <c r="K138" s="529"/>
      <c r="L138" s="529"/>
      <c r="M138" s="529"/>
      <c r="N138" s="528"/>
      <c r="O138" s="530"/>
      <c r="P138" s="181"/>
      <c r="Q138" s="531">
        <f t="shared" si="0"/>
        <v>0</v>
      </c>
      <c r="R138" s="532"/>
      <c r="S138" s="533"/>
      <c r="T138" s="534"/>
      <c r="U138" s="534"/>
      <c r="V138" s="534"/>
      <c r="W138" s="534"/>
      <c r="X138" s="534"/>
      <c r="Y138" s="534"/>
      <c r="Z138" s="534"/>
      <c r="AA138" s="534"/>
    </row>
    <row r="139" spans="1:27" ht="14.25" customHeight="1">
      <c r="A139" s="220"/>
      <c r="B139" s="528"/>
      <c r="C139" s="528"/>
      <c r="D139" s="528"/>
      <c r="E139" s="528"/>
      <c r="F139" s="528"/>
      <c r="G139" s="528"/>
      <c r="H139" s="528"/>
      <c r="I139" s="528"/>
      <c r="J139" s="529"/>
      <c r="K139" s="529"/>
      <c r="L139" s="529"/>
      <c r="M139" s="529"/>
      <c r="N139" s="528"/>
      <c r="O139" s="530"/>
      <c r="P139" s="181"/>
      <c r="Q139" s="531">
        <f t="shared" si="0"/>
        <v>0</v>
      </c>
      <c r="R139" s="532"/>
      <c r="S139" s="533"/>
      <c r="T139" s="534"/>
      <c r="U139" s="534"/>
      <c r="V139" s="534"/>
      <c r="W139" s="534"/>
      <c r="X139" s="534"/>
      <c r="Y139" s="534"/>
      <c r="Z139" s="534"/>
      <c r="AA139" s="534"/>
    </row>
    <row r="140" spans="1:27" ht="14.25" customHeight="1">
      <c r="A140" s="220"/>
      <c r="B140" s="528"/>
      <c r="C140" s="528"/>
      <c r="D140" s="528"/>
      <c r="E140" s="528"/>
      <c r="F140" s="528"/>
      <c r="G140" s="528"/>
      <c r="H140" s="528"/>
      <c r="I140" s="528"/>
      <c r="J140" s="529"/>
      <c r="K140" s="529"/>
      <c r="L140" s="529"/>
      <c r="M140" s="529"/>
      <c r="N140" s="528"/>
      <c r="O140" s="530"/>
      <c r="P140" s="181"/>
      <c r="Q140" s="531">
        <f t="shared" si="0"/>
        <v>0</v>
      </c>
      <c r="R140" s="532"/>
      <c r="S140" s="533"/>
      <c r="T140" s="534"/>
      <c r="U140" s="534"/>
      <c r="V140" s="534"/>
      <c r="W140" s="534"/>
      <c r="X140" s="534"/>
      <c r="Y140" s="534"/>
      <c r="Z140" s="534"/>
      <c r="AA140" s="534"/>
    </row>
    <row r="141" spans="1:27" ht="14.25" customHeight="1">
      <c r="A141" s="220"/>
      <c r="B141" s="528"/>
      <c r="C141" s="528"/>
      <c r="D141" s="528"/>
      <c r="E141" s="528"/>
      <c r="F141" s="528"/>
      <c r="G141" s="528"/>
      <c r="H141" s="528"/>
      <c r="I141" s="528"/>
      <c r="J141" s="529"/>
      <c r="K141" s="529"/>
      <c r="L141" s="529"/>
      <c r="M141" s="529"/>
      <c r="N141" s="528"/>
      <c r="O141" s="530"/>
      <c r="P141" s="181"/>
      <c r="Q141" s="531">
        <f t="shared" si="0"/>
        <v>0</v>
      </c>
      <c r="R141" s="532"/>
      <c r="S141" s="533"/>
      <c r="T141" s="534"/>
      <c r="U141" s="534"/>
      <c r="V141" s="534"/>
      <c r="W141" s="534"/>
      <c r="X141" s="534"/>
      <c r="Y141" s="534"/>
      <c r="Z141" s="534"/>
      <c r="AA141" s="534"/>
    </row>
    <row r="142" spans="1:27" ht="14.25" customHeight="1">
      <c r="A142" s="221"/>
      <c r="B142" s="535"/>
      <c r="C142" s="535"/>
      <c r="D142" s="535"/>
      <c r="E142" s="535"/>
      <c r="F142" s="535"/>
      <c r="G142" s="535"/>
      <c r="H142" s="535"/>
      <c r="I142" s="535"/>
      <c r="J142" s="536"/>
      <c r="K142" s="536"/>
      <c r="L142" s="536"/>
      <c r="M142" s="536"/>
      <c r="N142" s="535"/>
      <c r="O142" s="537"/>
      <c r="P142" s="182"/>
      <c r="Q142" s="538">
        <f>TRUNC(L142*N142)</f>
        <v>0</v>
      </c>
      <c r="R142" s="539"/>
      <c r="S142" s="540"/>
      <c r="T142" s="541"/>
      <c r="U142" s="541"/>
      <c r="V142" s="541"/>
      <c r="W142" s="541"/>
      <c r="X142" s="541"/>
      <c r="Y142" s="541"/>
      <c r="Z142" s="541"/>
      <c r="AA142" s="541"/>
    </row>
    <row r="143" spans="1:27" s="185" customFormat="1" ht="14.25" customHeight="1">
      <c r="A143" s="201"/>
    </row>
  </sheetData>
  <mergeCells count="588">
    <mergeCell ref="B142:I142"/>
    <mergeCell ref="J142:K142"/>
    <mergeCell ref="L142:M142"/>
    <mergeCell ref="N142:O142"/>
    <mergeCell ref="Q142:S142"/>
    <mergeCell ref="T142:AA142"/>
    <mergeCell ref="B141:I141"/>
    <mergeCell ref="J141:K141"/>
    <mergeCell ref="L141:M141"/>
    <mergeCell ref="N141:O141"/>
    <mergeCell ref="Q141:S141"/>
    <mergeCell ref="T141:AA141"/>
    <mergeCell ref="B140:I140"/>
    <mergeCell ref="J140:K140"/>
    <mergeCell ref="L140:M140"/>
    <mergeCell ref="N140:O140"/>
    <mergeCell ref="Q140:S140"/>
    <mergeCell ref="T140:AA140"/>
    <mergeCell ref="B139:I139"/>
    <mergeCell ref="J139:K139"/>
    <mergeCell ref="L139:M139"/>
    <mergeCell ref="N139:O139"/>
    <mergeCell ref="Q139:S139"/>
    <mergeCell ref="T139:AA139"/>
    <mergeCell ref="B138:I138"/>
    <mergeCell ref="J138:K138"/>
    <mergeCell ref="L138:M138"/>
    <mergeCell ref="N138:O138"/>
    <mergeCell ref="Q138:S138"/>
    <mergeCell ref="T138:AA138"/>
    <mergeCell ref="B137:I137"/>
    <mergeCell ref="J137:K137"/>
    <mergeCell ref="L137:M137"/>
    <mergeCell ref="N137:O137"/>
    <mergeCell ref="Q137:S137"/>
    <mergeCell ref="T137:AA137"/>
    <mergeCell ref="B136:I136"/>
    <mergeCell ref="J136:K136"/>
    <mergeCell ref="L136:M136"/>
    <mergeCell ref="N136:O136"/>
    <mergeCell ref="Q136:S136"/>
    <mergeCell ref="T136:AA136"/>
    <mergeCell ref="B135:I135"/>
    <mergeCell ref="J135:K135"/>
    <mergeCell ref="L135:M135"/>
    <mergeCell ref="N135:O135"/>
    <mergeCell ref="Q135:S135"/>
    <mergeCell ref="T135:AA135"/>
    <mergeCell ref="B134:I134"/>
    <mergeCell ref="J134:K134"/>
    <mergeCell ref="L134:M134"/>
    <mergeCell ref="N134:O134"/>
    <mergeCell ref="Q134:S134"/>
    <mergeCell ref="T134:AA134"/>
    <mergeCell ref="B133:I133"/>
    <mergeCell ref="J133:K133"/>
    <mergeCell ref="L133:M133"/>
    <mergeCell ref="N133:O133"/>
    <mergeCell ref="Q133:S133"/>
    <mergeCell ref="T133:AA133"/>
    <mergeCell ref="B132:I132"/>
    <mergeCell ref="J132:K132"/>
    <mergeCell ref="L132:M132"/>
    <mergeCell ref="N132:O132"/>
    <mergeCell ref="Q132:S132"/>
    <mergeCell ref="T132:AA132"/>
    <mergeCell ref="B131:I131"/>
    <mergeCell ref="J131:K131"/>
    <mergeCell ref="L131:M131"/>
    <mergeCell ref="N131:O131"/>
    <mergeCell ref="Q131:S131"/>
    <mergeCell ref="T131:AA131"/>
    <mergeCell ref="B130:I130"/>
    <mergeCell ref="J130:K130"/>
    <mergeCell ref="L130:M130"/>
    <mergeCell ref="N130:O130"/>
    <mergeCell ref="Q130:S130"/>
    <mergeCell ref="T130:AA130"/>
    <mergeCell ref="B129:I129"/>
    <mergeCell ref="J129:K129"/>
    <mergeCell ref="L129:M129"/>
    <mergeCell ref="N129:O129"/>
    <mergeCell ref="Q129:S129"/>
    <mergeCell ref="T129:AA129"/>
    <mergeCell ref="B128:I128"/>
    <mergeCell ref="J128:K128"/>
    <mergeCell ref="L128:M128"/>
    <mergeCell ref="N128:O128"/>
    <mergeCell ref="Q128:S128"/>
    <mergeCell ref="T128:AA128"/>
    <mergeCell ref="B127:I127"/>
    <mergeCell ref="J127:K127"/>
    <mergeCell ref="L127:M127"/>
    <mergeCell ref="N127:O127"/>
    <mergeCell ref="Q127:S127"/>
    <mergeCell ref="T127:AA127"/>
    <mergeCell ref="B126:I126"/>
    <mergeCell ref="J126:K126"/>
    <mergeCell ref="L126:M126"/>
    <mergeCell ref="N126:O126"/>
    <mergeCell ref="Q126:S126"/>
    <mergeCell ref="T126:AA126"/>
    <mergeCell ref="B125:I125"/>
    <mergeCell ref="J125:K125"/>
    <mergeCell ref="L125:M125"/>
    <mergeCell ref="N125:O125"/>
    <mergeCell ref="Q125:S125"/>
    <mergeCell ref="T125:AA125"/>
    <mergeCell ref="B124:I124"/>
    <mergeCell ref="J124:K124"/>
    <mergeCell ref="L124:M124"/>
    <mergeCell ref="N124:O124"/>
    <mergeCell ref="Q124:S124"/>
    <mergeCell ref="T124:AA124"/>
    <mergeCell ref="B123:I123"/>
    <mergeCell ref="J123:K123"/>
    <mergeCell ref="L123:M123"/>
    <mergeCell ref="N123:O123"/>
    <mergeCell ref="Q123:S123"/>
    <mergeCell ref="T123:AA123"/>
    <mergeCell ref="B122:I122"/>
    <mergeCell ref="J122:K122"/>
    <mergeCell ref="L122:M122"/>
    <mergeCell ref="N122:O122"/>
    <mergeCell ref="Q122:S122"/>
    <mergeCell ref="T122:AA122"/>
    <mergeCell ref="B121:I121"/>
    <mergeCell ref="J121:K121"/>
    <mergeCell ref="L121:M121"/>
    <mergeCell ref="N121:O121"/>
    <mergeCell ref="Q121:S121"/>
    <mergeCell ref="T121:AA121"/>
    <mergeCell ref="B120:I120"/>
    <mergeCell ref="J120:K120"/>
    <mergeCell ref="L120:M120"/>
    <mergeCell ref="N120:O120"/>
    <mergeCell ref="Q120:S120"/>
    <mergeCell ref="T120:AA120"/>
    <mergeCell ref="B119:I119"/>
    <mergeCell ref="J119:K119"/>
    <mergeCell ref="L119:M119"/>
    <mergeCell ref="N119:O119"/>
    <mergeCell ref="Q119:S119"/>
    <mergeCell ref="T119:AA119"/>
    <mergeCell ref="B118:I118"/>
    <mergeCell ref="J118:K118"/>
    <mergeCell ref="L118:M118"/>
    <mergeCell ref="N118:O118"/>
    <mergeCell ref="Q118:S118"/>
    <mergeCell ref="T118:AA118"/>
    <mergeCell ref="B117:I117"/>
    <mergeCell ref="J117:K117"/>
    <mergeCell ref="L117:M117"/>
    <mergeCell ref="N117:O117"/>
    <mergeCell ref="Q117:S117"/>
    <mergeCell ref="T117:AA117"/>
    <mergeCell ref="T115:AA115"/>
    <mergeCell ref="B116:I116"/>
    <mergeCell ref="J116:K116"/>
    <mergeCell ref="L116:M116"/>
    <mergeCell ref="N116:O116"/>
    <mergeCell ref="Q116:S116"/>
    <mergeCell ref="T116:AA116"/>
    <mergeCell ref="U112:AA112"/>
    <mergeCell ref="M113:T113"/>
    <mergeCell ref="U113:AA113"/>
    <mergeCell ref="M114:T114"/>
    <mergeCell ref="U114:AA114"/>
    <mergeCell ref="B115:I115"/>
    <mergeCell ref="J115:K115"/>
    <mergeCell ref="L115:M115"/>
    <mergeCell ref="N115:O115"/>
    <mergeCell ref="Q115:S115"/>
    <mergeCell ref="A110:C111"/>
    <mergeCell ref="D110:K110"/>
    <mergeCell ref="D111:K111"/>
    <mergeCell ref="A112:I114"/>
    <mergeCell ref="J112:L114"/>
    <mergeCell ref="M112:T112"/>
    <mergeCell ref="D107:I107"/>
    <mergeCell ref="J107:N107"/>
    <mergeCell ref="O107:S107"/>
    <mergeCell ref="T107:AA107"/>
    <mergeCell ref="D108:N108"/>
    <mergeCell ref="O108:S108"/>
    <mergeCell ref="T108:AA108"/>
    <mergeCell ref="J105:N105"/>
    <mergeCell ref="O105:S105"/>
    <mergeCell ref="T105:AA105"/>
    <mergeCell ref="D106:I106"/>
    <mergeCell ref="J106:N106"/>
    <mergeCell ref="O106:S106"/>
    <mergeCell ref="T106:AA106"/>
    <mergeCell ref="A102:C108"/>
    <mergeCell ref="D102:F102"/>
    <mergeCell ref="G102:I102"/>
    <mergeCell ref="D103:H103"/>
    <mergeCell ref="I103:AA103"/>
    <mergeCell ref="D104:I104"/>
    <mergeCell ref="J104:N104"/>
    <mergeCell ref="O104:S104"/>
    <mergeCell ref="T104:AA104"/>
    <mergeCell ref="D105:I105"/>
    <mergeCell ref="Q94:S94"/>
    <mergeCell ref="D99:I99"/>
    <mergeCell ref="J99:N99"/>
    <mergeCell ref="O99:S99"/>
    <mergeCell ref="T99:AA99"/>
    <mergeCell ref="D100:N100"/>
    <mergeCell ref="O100:S100"/>
    <mergeCell ref="T100:AA100"/>
    <mergeCell ref="D97:I97"/>
    <mergeCell ref="J97:N97"/>
    <mergeCell ref="O97:S97"/>
    <mergeCell ref="T97:AA97"/>
    <mergeCell ref="D98:I98"/>
    <mergeCell ref="J98:N98"/>
    <mergeCell ref="O98:S98"/>
    <mergeCell ref="T98:AA98"/>
    <mergeCell ref="D90:N90"/>
    <mergeCell ref="O90:S90"/>
    <mergeCell ref="T90:AA90"/>
    <mergeCell ref="A92:C100"/>
    <mergeCell ref="D92:H92"/>
    <mergeCell ref="I92:K92"/>
    <mergeCell ref="L92:P92"/>
    <mergeCell ref="Q92:S92"/>
    <mergeCell ref="T92:X92"/>
    <mergeCell ref="Y92:AA92"/>
    <mergeCell ref="A84:C90"/>
    <mergeCell ref="D95:H95"/>
    <mergeCell ref="I95:AA95"/>
    <mergeCell ref="D96:I96"/>
    <mergeCell ref="J96:N96"/>
    <mergeCell ref="O96:S96"/>
    <mergeCell ref="T96:AA96"/>
    <mergeCell ref="D93:H93"/>
    <mergeCell ref="I93:K93"/>
    <mergeCell ref="M93:P93"/>
    <mergeCell ref="Q93:S93"/>
    <mergeCell ref="D94:H94"/>
    <mergeCell ref="I94:K94"/>
    <mergeCell ref="M94:P94"/>
    <mergeCell ref="D88:I88"/>
    <mergeCell ref="J88:N88"/>
    <mergeCell ref="O88:S88"/>
    <mergeCell ref="T88:AA88"/>
    <mergeCell ref="D89:I89"/>
    <mergeCell ref="J89:N89"/>
    <mergeCell ref="O89:S89"/>
    <mergeCell ref="T89:AA89"/>
    <mergeCell ref="Y84:AA84"/>
    <mergeCell ref="D85:H85"/>
    <mergeCell ref="I85:AA85"/>
    <mergeCell ref="D86:I86"/>
    <mergeCell ref="J86:N86"/>
    <mergeCell ref="O86:S86"/>
    <mergeCell ref="T86:AA86"/>
    <mergeCell ref="D84:H84"/>
    <mergeCell ref="I84:K84"/>
    <mergeCell ref="L84:P84"/>
    <mergeCell ref="Q84:S84"/>
    <mergeCell ref="T84:X84"/>
    <mergeCell ref="D87:I87"/>
    <mergeCell ref="J87:N87"/>
    <mergeCell ref="O87:S87"/>
    <mergeCell ref="T87:AA87"/>
    <mergeCell ref="O81:S81"/>
    <mergeCell ref="T81:AA81"/>
    <mergeCell ref="D82:N82"/>
    <mergeCell ref="O82:S82"/>
    <mergeCell ref="T82:AA82"/>
    <mergeCell ref="D79:I79"/>
    <mergeCell ref="J79:N79"/>
    <mergeCell ref="O79:S79"/>
    <mergeCell ref="T79:AA79"/>
    <mergeCell ref="D80:I80"/>
    <mergeCell ref="J80:N80"/>
    <mergeCell ref="O80:S80"/>
    <mergeCell ref="T80:AA80"/>
    <mergeCell ref="A70:C82"/>
    <mergeCell ref="D70:H70"/>
    <mergeCell ref="I70:AA70"/>
    <mergeCell ref="D71:H71"/>
    <mergeCell ref="I71:K71"/>
    <mergeCell ref="D72:H72"/>
    <mergeCell ref="I72:K72"/>
    <mergeCell ref="L72:P72"/>
    <mergeCell ref="Q72:S72"/>
    <mergeCell ref="T72:X72"/>
    <mergeCell ref="D77:H77"/>
    <mergeCell ref="I77:AA77"/>
    <mergeCell ref="D78:I78"/>
    <mergeCell ref="J78:N78"/>
    <mergeCell ref="O78:S78"/>
    <mergeCell ref="T78:AA78"/>
    <mergeCell ref="D75:H75"/>
    <mergeCell ref="I75:K75"/>
    <mergeCell ref="M75:P75"/>
    <mergeCell ref="Q75:S75"/>
    <mergeCell ref="D76:H76"/>
    <mergeCell ref="I76:K76"/>
    <mergeCell ref="D81:I81"/>
    <mergeCell ref="J81:N81"/>
    <mergeCell ref="D65:I65"/>
    <mergeCell ref="J65:N65"/>
    <mergeCell ref="O65:S65"/>
    <mergeCell ref="T65:AA65"/>
    <mergeCell ref="Y72:AA72"/>
    <mergeCell ref="D73:H73"/>
    <mergeCell ref="I73:AA73"/>
    <mergeCell ref="D74:H74"/>
    <mergeCell ref="I74:K74"/>
    <mergeCell ref="M74:P74"/>
    <mergeCell ref="Q74:S74"/>
    <mergeCell ref="O58:S58"/>
    <mergeCell ref="T58:AA58"/>
    <mergeCell ref="A63:C68"/>
    <mergeCell ref="D63:F63"/>
    <mergeCell ref="G63:K63"/>
    <mergeCell ref="L63:P63"/>
    <mergeCell ref="Q63:S63"/>
    <mergeCell ref="U63:X63"/>
    <mergeCell ref="D66:I66"/>
    <mergeCell ref="J66:N66"/>
    <mergeCell ref="O66:S66"/>
    <mergeCell ref="T66:AA66"/>
    <mergeCell ref="D67:I67"/>
    <mergeCell ref="J67:N67"/>
    <mergeCell ref="O67:S67"/>
    <mergeCell ref="T67:AA67"/>
    <mergeCell ref="D68:N68"/>
    <mergeCell ref="O68:S68"/>
    <mergeCell ref="T68:AA68"/>
    <mergeCell ref="Y63:AA63"/>
    <mergeCell ref="D64:I64"/>
    <mergeCell ref="J64:N64"/>
    <mergeCell ref="O64:S64"/>
    <mergeCell ref="T64:AA64"/>
    <mergeCell ref="A56:C61"/>
    <mergeCell ref="D56:F56"/>
    <mergeCell ref="G56:K56"/>
    <mergeCell ref="L56:P56"/>
    <mergeCell ref="Q56:S56"/>
    <mergeCell ref="U56:X56"/>
    <mergeCell ref="D59:I59"/>
    <mergeCell ref="J59:N59"/>
    <mergeCell ref="O59:S59"/>
    <mergeCell ref="T59:AA59"/>
    <mergeCell ref="D60:I60"/>
    <mergeCell ref="J60:N60"/>
    <mergeCell ref="O60:S60"/>
    <mergeCell ref="T60:AA60"/>
    <mergeCell ref="D61:N61"/>
    <mergeCell ref="O61:S61"/>
    <mergeCell ref="T61:AA61"/>
    <mergeCell ref="Y56:AA56"/>
    <mergeCell ref="D57:I57"/>
    <mergeCell ref="J57:N57"/>
    <mergeCell ref="O57:S57"/>
    <mergeCell ref="T57:AA57"/>
    <mergeCell ref="D58:I58"/>
    <mergeCell ref="J58:N58"/>
    <mergeCell ref="D53:I53"/>
    <mergeCell ref="J53:N53"/>
    <mergeCell ref="O53:S53"/>
    <mergeCell ref="T53:AA53"/>
    <mergeCell ref="D54:N54"/>
    <mergeCell ref="O54:S54"/>
    <mergeCell ref="T54:AA54"/>
    <mergeCell ref="D51:I51"/>
    <mergeCell ref="J51:N51"/>
    <mergeCell ref="O51:S51"/>
    <mergeCell ref="T51:AA51"/>
    <mergeCell ref="D52:I52"/>
    <mergeCell ref="J52:N52"/>
    <mergeCell ref="O52:S52"/>
    <mergeCell ref="T52:AA52"/>
    <mergeCell ref="D43:N43"/>
    <mergeCell ref="O43:S43"/>
    <mergeCell ref="T43:AA43"/>
    <mergeCell ref="A45:C54"/>
    <mergeCell ref="D45:H45"/>
    <mergeCell ref="I45:K45"/>
    <mergeCell ref="M45:P45"/>
    <mergeCell ref="Q45:S45"/>
    <mergeCell ref="D46:H46"/>
    <mergeCell ref="I46:K46"/>
    <mergeCell ref="D48:H48"/>
    <mergeCell ref="I48:K48"/>
    <mergeCell ref="D49:H49"/>
    <mergeCell ref="I49:AA49"/>
    <mergeCell ref="D50:I50"/>
    <mergeCell ref="J50:N50"/>
    <mergeCell ref="O50:S50"/>
    <mergeCell ref="T50:AA50"/>
    <mergeCell ref="M46:P46"/>
    <mergeCell ref="Q46:S46"/>
    <mergeCell ref="D47:H47"/>
    <mergeCell ref="I47:K47"/>
    <mergeCell ref="M47:P47"/>
    <mergeCell ref="Q47:S47"/>
    <mergeCell ref="T42:AA42"/>
    <mergeCell ref="D39:I39"/>
    <mergeCell ref="J39:N39"/>
    <mergeCell ref="O39:S39"/>
    <mergeCell ref="T39:AA39"/>
    <mergeCell ref="D40:I40"/>
    <mergeCell ref="J40:N40"/>
    <mergeCell ref="O40:S40"/>
    <mergeCell ref="T40:AA40"/>
    <mergeCell ref="I36:K36"/>
    <mergeCell ref="M36:P36"/>
    <mergeCell ref="Q36:S36"/>
    <mergeCell ref="D37:H37"/>
    <mergeCell ref="I37:K37"/>
    <mergeCell ref="D38:H38"/>
    <mergeCell ref="I38:AA38"/>
    <mergeCell ref="A34:C43"/>
    <mergeCell ref="D34:H34"/>
    <mergeCell ref="I34:K34"/>
    <mergeCell ref="M34:P34"/>
    <mergeCell ref="Q34:S34"/>
    <mergeCell ref="D35:H35"/>
    <mergeCell ref="I35:K35"/>
    <mergeCell ref="M35:P35"/>
    <mergeCell ref="Q35:S35"/>
    <mergeCell ref="D36:H36"/>
    <mergeCell ref="D41:I41"/>
    <mergeCell ref="J41:N41"/>
    <mergeCell ref="O41:S41"/>
    <mergeCell ref="T41:AA41"/>
    <mergeCell ref="D42:I42"/>
    <mergeCell ref="J42:N42"/>
    <mergeCell ref="O42:S42"/>
    <mergeCell ref="Q25:S25"/>
    <mergeCell ref="D31:I31"/>
    <mergeCell ref="J31:N31"/>
    <mergeCell ref="O31:S31"/>
    <mergeCell ref="T31:AA31"/>
    <mergeCell ref="D32:N32"/>
    <mergeCell ref="O32:S32"/>
    <mergeCell ref="T32:AA32"/>
    <mergeCell ref="D29:I29"/>
    <mergeCell ref="J29:N29"/>
    <mergeCell ref="O29:S29"/>
    <mergeCell ref="T29:AA29"/>
    <mergeCell ref="D30:I30"/>
    <mergeCell ref="J30:N30"/>
    <mergeCell ref="O30:S30"/>
    <mergeCell ref="T30:AA30"/>
    <mergeCell ref="A22:C32"/>
    <mergeCell ref="D22:H22"/>
    <mergeCell ref="I22:K22"/>
    <mergeCell ref="M22:P22"/>
    <mergeCell ref="Q22:S22"/>
    <mergeCell ref="D23:H23"/>
    <mergeCell ref="I23:K23"/>
    <mergeCell ref="M23:P23"/>
    <mergeCell ref="Q23:S23"/>
    <mergeCell ref="D24:H24"/>
    <mergeCell ref="D26:H26"/>
    <mergeCell ref="I26:K26"/>
    <mergeCell ref="D27:H27"/>
    <mergeCell ref="I27:AA27"/>
    <mergeCell ref="D28:I28"/>
    <mergeCell ref="J28:N28"/>
    <mergeCell ref="O28:S28"/>
    <mergeCell ref="T28:AA28"/>
    <mergeCell ref="I24:K24"/>
    <mergeCell ref="M24:P24"/>
    <mergeCell ref="Q24:S24"/>
    <mergeCell ref="D25:H25"/>
    <mergeCell ref="I25:K25"/>
    <mergeCell ref="M25:P25"/>
    <mergeCell ref="T18:AA18"/>
    <mergeCell ref="D19:I19"/>
    <mergeCell ref="J19:N19"/>
    <mergeCell ref="O19:S19"/>
    <mergeCell ref="T19:AA19"/>
    <mergeCell ref="D20:N20"/>
    <mergeCell ref="O20:S20"/>
    <mergeCell ref="T20:AA20"/>
    <mergeCell ref="S15:U15"/>
    <mergeCell ref="D16:I16"/>
    <mergeCell ref="J16:N16"/>
    <mergeCell ref="O16:S16"/>
    <mergeCell ref="T16:AA16"/>
    <mergeCell ref="D17:I17"/>
    <mergeCell ref="J17:N17"/>
    <mergeCell ref="O17:S17"/>
    <mergeCell ref="T17:AA17"/>
    <mergeCell ref="A15:C20"/>
    <mergeCell ref="D15:F15"/>
    <mergeCell ref="G15:I15"/>
    <mergeCell ref="J15:L15"/>
    <mergeCell ref="M15:O15"/>
    <mergeCell ref="P15:R15"/>
    <mergeCell ref="D18:I18"/>
    <mergeCell ref="J18:N18"/>
    <mergeCell ref="O18:S18"/>
    <mergeCell ref="P13:Q13"/>
    <mergeCell ref="R13:S13"/>
    <mergeCell ref="T13:U13"/>
    <mergeCell ref="V13:W13"/>
    <mergeCell ref="X13:Y13"/>
    <mergeCell ref="Z13:AA13"/>
    <mergeCell ref="V12:W12"/>
    <mergeCell ref="X12:Y12"/>
    <mergeCell ref="Z12:AA12"/>
    <mergeCell ref="A13:C13"/>
    <mergeCell ref="D13:E13"/>
    <mergeCell ref="F13:G13"/>
    <mergeCell ref="H13:I13"/>
    <mergeCell ref="J13:K13"/>
    <mergeCell ref="L13:M13"/>
    <mergeCell ref="N13:O13"/>
    <mergeCell ref="Z11:AA11"/>
    <mergeCell ref="D12:E12"/>
    <mergeCell ref="F12:G12"/>
    <mergeCell ref="H12:I12"/>
    <mergeCell ref="J12:K12"/>
    <mergeCell ref="L12:M12"/>
    <mergeCell ref="N12:O12"/>
    <mergeCell ref="P12:Q12"/>
    <mergeCell ref="R12:S12"/>
    <mergeCell ref="T12:U12"/>
    <mergeCell ref="N11:O11"/>
    <mergeCell ref="P11:Q11"/>
    <mergeCell ref="R11:S11"/>
    <mergeCell ref="T11:U11"/>
    <mergeCell ref="V11:W11"/>
    <mergeCell ref="X11:Y11"/>
    <mergeCell ref="A11:C11"/>
    <mergeCell ref="D11:E11"/>
    <mergeCell ref="F11:G11"/>
    <mergeCell ref="H11:I11"/>
    <mergeCell ref="J11:K11"/>
    <mergeCell ref="L11:M11"/>
    <mergeCell ref="P10:Q10"/>
    <mergeCell ref="R10:S10"/>
    <mergeCell ref="T10:U10"/>
    <mergeCell ref="V10:W10"/>
    <mergeCell ref="T4:AA4"/>
    <mergeCell ref="X10:Y10"/>
    <mergeCell ref="Z10:AA10"/>
    <mergeCell ref="H8:J8"/>
    <mergeCell ref="K8:N8"/>
    <mergeCell ref="O8:Q8"/>
    <mergeCell ref="A10:C10"/>
    <mergeCell ref="D10:E10"/>
    <mergeCell ref="F10:G10"/>
    <mergeCell ref="H10:I10"/>
    <mergeCell ref="J10:K10"/>
    <mergeCell ref="L10:M10"/>
    <mergeCell ref="N10:O10"/>
    <mergeCell ref="A7:C8"/>
    <mergeCell ref="D7:G7"/>
    <mergeCell ref="H7:J7"/>
    <mergeCell ref="K7:N7"/>
    <mergeCell ref="O7:Q7"/>
    <mergeCell ref="R7:U7"/>
    <mergeCell ref="V7:X7"/>
    <mergeCell ref="D8:G8"/>
    <mergeCell ref="A1:C1"/>
    <mergeCell ref="D1:I1"/>
    <mergeCell ref="J1:L1"/>
    <mergeCell ref="M1:R1"/>
    <mergeCell ref="V1:AA1"/>
    <mergeCell ref="A3:C5"/>
    <mergeCell ref="D3:E3"/>
    <mergeCell ref="F3:G3"/>
    <mergeCell ref="H3:K3"/>
    <mergeCell ref="L3:O3"/>
    <mergeCell ref="V5:W5"/>
    <mergeCell ref="X5:AA5"/>
    <mergeCell ref="D5:E5"/>
    <mergeCell ref="F5:I5"/>
    <mergeCell ref="J5:K5"/>
    <mergeCell ref="L5:O5"/>
    <mergeCell ref="P5:Q5"/>
    <mergeCell ref="R5:U5"/>
    <mergeCell ref="P3:S3"/>
    <mergeCell ref="T3:AA3"/>
    <mergeCell ref="D4:E4"/>
    <mergeCell ref="F4:H4"/>
    <mergeCell ref="I4:L4"/>
    <mergeCell ref="M4:S4"/>
  </mergeCells>
  <phoneticPr fontId="2"/>
  <pageMargins left="0.7" right="0.7" top="0.75" bottom="0.75" header="0.3" footer="0.3"/>
  <pageSetup paperSize="9" scale="63"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'01前提条件'!$AE$117:$AE$130</xm:f>
          </x14:formula1>
          <xm:sqref>D105:I107 D17:I19 D29:I31 D40:I42 D51:I53 D58:I60 D65:I67 D79:I81 D87:I89 D97:I99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showGridLines="0" view="pageBreakPreview" topLeftCell="A2" zoomScaleNormal="100" zoomScaleSheetLayoutView="100" workbookViewId="0">
      <selection activeCell="C25" sqref="C25:F25"/>
    </sheetView>
  </sheetViews>
  <sheetFormatPr defaultColWidth="5.25" defaultRowHeight="14.25" customHeight="1"/>
  <cols>
    <col min="1" max="1" width="5.25" style="217" customWidth="1"/>
    <col min="2" max="4" width="5.25" style="205" customWidth="1"/>
    <col min="5" max="6" width="5.25" style="183" customWidth="1"/>
    <col min="7" max="7" width="5.25" style="205" customWidth="1"/>
    <col min="8" max="8" width="5.25" style="183" customWidth="1"/>
    <col min="9" max="16384" width="5.25" style="205"/>
  </cols>
  <sheetData>
    <row r="1" spans="1:27" ht="14.25" customHeight="1">
      <c r="A1" s="551" t="s">
        <v>409</v>
      </c>
      <c r="B1" s="552"/>
      <c r="C1" s="553"/>
      <c r="D1" s="557" t="s">
        <v>392</v>
      </c>
      <c r="E1" s="558"/>
      <c r="F1" s="558"/>
      <c r="G1" s="558"/>
      <c r="H1" s="558"/>
      <c r="I1" s="559"/>
      <c r="J1" s="210"/>
      <c r="K1" s="210"/>
      <c r="L1" s="210"/>
      <c r="M1" s="211"/>
      <c r="O1" s="211"/>
      <c r="P1" s="211"/>
      <c r="Q1" s="211"/>
      <c r="R1" s="211"/>
      <c r="S1" s="211"/>
      <c r="T1" s="211"/>
      <c r="U1" s="206"/>
      <c r="V1" s="206"/>
      <c r="W1" s="206"/>
      <c r="X1" s="206"/>
      <c r="Y1" s="206"/>
      <c r="Z1" s="206"/>
      <c r="AA1" s="206"/>
    </row>
    <row r="2" spans="1:27" ht="14.25" customHeight="1">
      <c r="A2" s="554"/>
      <c r="B2" s="555"/>
      <c r="C2" s="556"/>
      <c r="D2" s="560"/>
      <c r="E2" s="561"/>
      <c r="F2" s="561"/>
      <c r="G2" s="561"/>
      <c r="H2" s="561"/>
      <c r="I2" s="562"/>
      <c r="J2" s="210"/>
      <c r="K2" s="210"/>
      <c r="L2" s="210"/>
      <c r="M2" s="211"/>
      <c r="N2" s="212" t="s">
        <v>406</v>
      </c>
      <c r="O2" s="211"/>
      <c r="P2" s="211"/>
      <c r="Q2" s="211"/>
      <c r="R2" s="211"/>
      <c r="S2" s="211"/>
      <c r="T2" s="211"/>
      <c r="U2" s="206"/>
      <c r="V2" s="206"/>
      <c r="W2" s="206"/>
      <c r="X2" s="206"/>
      <c r="Y2" s="206"/>
      <c r="Z2" s="206"/>
      <c r="AA2" s="206"/>
    </row>
    <row r="3" spans="1:27" ht="14.25" customHeight="1">
      <c r="A3" s="554"/>
      <c r="B3" s="555"/>
      <c r="C3" s="556"/>
      <c r="D3" s="560"/>
      <c r="E3" s="561"/>
      <c r="F3" s="561"/>
      <c r="G3" s="561"/>
      <c r="H3" s="561"/>
      <c r="I3" s="562"/>
      <c r="J3" s="210"/>
      <c r="K3" s="210"/>
      <c r="L3" s="210"/>
      <c r="M3" s="211"/>
      <c r="N3" s="212" t="s">
        <v>405</v>
      </c>
      <c r="O3" s="211"/>
      <c r="P3" s="211"/>
      <c r="Q3" s="211"/>
      <c r="R3" s="211"/>
      <c r="S3" s="211"/>
      <c r="T3" s="211"/>
      <c r="U3" s="206"/>
      <c r="V3" s="206"/>
      <c r="W3" s="206"/>
      <c r="X3" s="206"/>
      <c r="Y3" s="206"/>
      <c r="Z3" s="206"/>
      <c r="AA3" s="206"/>
    </row>
    <row r="4" spans="1:27" ht="14.25" customHeight="1">
      <c r="A4" s="554"/>
      <c r="B4" s="555"/>
      <c r="C4" s="556"/>
      <c r="D4" s="560"/>
      <c r="E4" s="561"/>
      <c r="F4" s="561"/>
      <c r="G4" s="561"/>
      <c r="H4" s="561"/>
      <c r="I4" s="562"/>
      <c r="J4" s="210"/>
      <c r="K4" s="210"/>
      <c r="L4" s="210"/>
      <c r="M4" s="210"/>
      <c r="N4" s="210"/>
      <c r="O4" s="210"/>
      <c r="P4" s="210"/>
      <c r="Q4" s="210"/>
      <c r="R4" s="210"/>
      <c r="S4" s="210"/>
      <c r="T4" s="210"/>
      <c r="U4" s="206"/>
      <c r="V4" s="206"/>
      <c r="W4" s="206"/>
      <c r="X4" s="206"/>
      <c r="Y4" s="206"/>
      <c r="Z4" s="206"/>
      <c r="AA4" s="206"/>
    </row>
    <row r="5" spans="1:27" ht="14.25" customHeight="1">
      <c r="A5" s="563" t="s">
        <v>407</v>
      </c>
      <c r="B5" s="569" t="s">
        <v>60</v>
      </c>
      <c r="C5" s="570" t="s">
        <v>393</v>
      </c>
      <c r="D5" s="571"/>
      <c r="E5" s="571"/>
      <c r="F5" s="572"/>
      <c r="G5" s="570" t="s">
        <v>394</v>
      </c>
      <c r="H5" s="571"/>
      <c r="I5" s="571"/>
      <c r="J5" s="571"/>
      <c r="K5" s="571"/>
      <c r="L5" s="571"/>
      <c r="M5" s="572"/>
      <c r="N5" s="564" t="s">
        <v>401</v>
      </c>
      <c r="O5" s="564"/>
      <c r="P5" s="564"/>
      <c r="Q5" s="564"/>
      <c r="R5" s="564"/>
      <c r="S5" s="564"/>
      <c r="T5" s="564"/>
      <c r="U5" s="564"/>
      <c r="V5" s="564"/>
      <c r="W5" s="564"/>
      <c r="X5" s="564"/>
      <c r="Y5" s="564"/>
      <c r="Z5" s="564"/>
      <c r="AA5" s="564"/>
    </row>
    <row r="6" spans="1:27" ht="27.75" customHeight="1">
      <c r="A6" s="563"/>
      <c r="B6" s="569"/>
      <c r="C6" s="573"/>
      <c r="D6" s="574"/>
      <c r="E6" s="574"/>
      <c r="F6" s="575"/>
      <c r="G6" s="573"/>
      <c r="H6" s="574"/>
      <c r="I6" s="574"/>
      <c r="J6" s="574"/>
      <c r="K6" s="574"/>
      <c r="L6" s="574"/>
      <c r="M6" s="575"/>
      <c r="N6" s="565" t="s">
        <v>395</v>
      </c>
      <c r="O6" s="542"/>
      <c r="P6" s="542" t="s">
        <v>396</v>
      </c>
      <c r="Q6" s="542"/>
      <c r="R6" s="542" t="s">
        <v>397</v>
      </c>
      <c r="S6" s="542"/>
      <c r="T6" s="542" t="s">
        <v>402</v>
      </c>
      <c r="U6" s="542"/>
      <c r="V6" s="542" t="s">
        <v>398</v>
      </c>
      <c r="W6" s="542"/>
      <c r="X6" s="542" t="s">
        <v>399</v>
      </c>
      <c r="Y6" s="543"/>
      <c r="Z6" s="544" t="s">
        <v>400</v>
      </c>
      <c r="AA6" s="544"/>
    </row>
    <row r="7" spans="1:27" ht="14.25" customHeight="1">
      <c r="A7" s="215">
        <v>1</v>
      </c>
      <c r="B7" s="207"/>
      <c r="C7" s="509"/>
      <c r="D7" s="509"/>
      <c r="E7" s="509"/>
      <c r="F7" s="509"/>
      <c r="G7" s="509"/>
      <c r="H7" s="509"/>
      <c r="I7" s="509"/>
      <c r="J7" s="509"/>
      <c r="K7" s="509"/>
      <c r="L7" s="509"/>
      <c r="M7" s="509"/>
      <c r="N7" s="545"/>
      <c r="O7" s="546"/>
      <c r="P7" s="546"/>
      <c r="Q7" s="546"/>
      <c r="R7" s="546"/>
      <c r="S7" s="546"/>
      <c r="T7" s="546"/>
      <c r="U7" s="546"/>
      <c r="V7" s="546"/>
      <c r="W7" s="546"/>
      <c r="X7" s="546"/>
      <c r="Y7" s="566"/>
      <c r="Z7" s="567">
        <f>SUM(N7:Y7)</f>
        <v>0</v>
      </c>
      <c r="AA7" s="567"/>
    </row>
    <row r="8" spans="1:27" ht="14.25" customHeight="1">
      <c r="A8" s="218">
        <v>2</v>
      </c>
      <c r="B8" s="208"/>
      <c r="C8" s="528"/>
      <c r="D8" s="528"/>
      <c r="E8" s="528"/>
      <c r="F8" s="528"/>
      <c r="G8" s="528"/>
      <c r="H8" s="528"/>
      <c r="I8" s="528"/>
      <c r="J8" s="528"/>
      <c r="K8" s="528"/>
      <c r="L8" s="528"/>
      <c r="M8" s="528"/>
      <c r="N8" s="547"/>
      <c r="O8" s="548"/>
      <c r="P8" s="548"/>
      <c r="Q8" s="548"/>
      <c r="R8" s="548"/>
      <c r="S8" s="548"/>
      <c r="T8" s="548"/>
      <c r="U8" s="548"/>
      <c r="V8" s="548"/>
      <c r="W8" s="548"/>
      <c r="X8" s="548"/>
      <c r="Y8" s="549"/>
      <c r="Z8" s="550">
        <f t="shared" ref="Z8:Z36" si="0">SUM(N8:Y8)</f>
        <v>0</v>
      </c>
      <c r="AA8" s="550"/>
    </row>
    <row r="9" spans="1:27" ht="14.25" customHeight="1">
      <c r="A9" s="218">
        <v>3</v>
      </c>
      <c r="B9" s="208"/>
      <c r="C9" s="528"/>
      <c r="D9" s="528"/>
      <c r="E9" s="528"/>
      <c r="F9" s="528"/>
      <c r="G9" s="528"/>
      <c r="H9" s="528"/>
      <c r="I9" s="528"/>
      <c r="J9" s="528"/>
      <c r="K9" s="528"/>
      <c r="L9" s="528"/>
      <c r="M9" s="528"/>
      <c r="N9" s="547"/>
      <c r="O9" s="548"/>
      <c r="P9" s="548"/>
      <c r="Q9" s="548"/>
      <c r="R9" s="548"/>
      <c r="S9" s="548"/>
      <c r="T9" s="548"/>
      <c r="U9" s="548"/>
      <c r="V9" s="548"/>
      <c r="W9" s="548"/>
      <c r="X9" s="548"/>
      <c r="Y9" s="549"/>
      <c r="Z9" s="550">
        <f t="shared" si="0"/>
        <v>0</v>
      </c>
      <c r="AA9" s="550"/>
    </row>
    <row r="10" spans="1:27" ht="14.25" customHeight="1">
      <c r="A10" s="218">
        <v>4</v>
      </c>
      <c r="B10" s="208"/>
      <c r="C10" s="528"/>
      <c r="D10" s="528"/>
      <c r="E10" s="528"/>
      <c r="F10" s="528"/>
      <c r="G10" s="528"/>
      <c r="H10" s="528"/>
      <c r="I10" s="528"/>
      <c r="J10" s="528"/>
      <c r="K10" s="528"/>
      <c r="L10" s="528"/>
      <c r="M10" s="528"/>
      <c r="N10" s="547"/>
      <c r="O10" s="548"/>
      <c r="P10" s="548"/>
      <c r="Q10" s="548"/>
      <c r="R10" s="548"/>
      <c r="S10" s="548"/>
      <c r="T10" s="548"/>
      <c r="U10" s="548"/>
      <c r="V10" s="548"/>
      <c r="W10" s="548"/>
      <c r="X10" s="548"/>
      <c r="Y10" s="549"/>
      <c r="Z10" s="550">
        <f t="shared" si="0"/>
        <v>0</v>
      </c>
      <c r="AA10" s="550"/>
    </row>
    <row r="11" spans="1:27" ht="14.25" customHeight="1">
      <c r="A11" s="218">
        <v>5</v>
      </c>
      <c r="B11" s="208"/>
      <c r="C11" s="528"/>
      <c r="D11" s="528"/>
      <c r="E11" s="528"/>
      <c r="F11" s="528"/>
      <c r="G11" s="528"/>
      <c r="H11" s="528"/>
      <c r="I11" s="528"/>
      <c r="J11" s="528"/>
      <c r="K11" s="528"/>
      <c r="L11" s="528"/>
      <c r="M11" s="528"/>
      <c r="N11" s="547"/>
      <c r="O11" s="548"/>
      <c r="P11" s="548"/>
      <c r="Q11" s="548"/>
      <c r="R11" s="548"/>
      <c r="S11" s="548"/>
      <c r="T11" s="548"/>
      <c r="U11" s="548"/>
      <c r="V11" s="548"/>
      <c r="W11" s="548"/>
      <c r="X11" s="548"/>
      <c r="Y11" s="549"/>
      <c r="Z11" s="550">
        <f t="shared" si="0"/>
        <v>0</v>
      </c>
      <c r="AA11" s="550"/>
    </row>
    <row r="12" spans="1:27" ht="14.25" customHeight="1">
      <c r="A12" s="218">
        <v>6</v>
      </c>
      <c r="B12" s="208"/>
      <c r="C12" s="528"/>
      <c r="D12" s="528"/>
      <c r="E12" s="528"/>
      <c r="F12" s="528"/>
      <c r="G12" s="528"/>
      <c r="H12" s="528"/>
      <c r="I12" s="528"/>
      <c r="J12" s="528"/>
      <c r="K12" s="528"/>
      <c r="L12" s="528"/>
      <c r="M12" s="528"/>
      <c r="N12" s="547"/>
      <c r="O12" s="548"/>
      <c r="P12" s="548"/>
      <c r="Q12" s="548"/>
      <c r="R12" s="548"/>
      <c r="S12" s="548"/>
      <c r="T12" s="548"/>
      <c r="U12" s="548"/>
      <c r="V12" s="548"/>
      <c r="W12" s="548"/>
      <c r="X12" s="548"/>
      <c r="Y12" s="549"/>
      <c r="Z12" s="550">
        <f t="shared" si="0"/>
        <v>0</v>
      </c>
      <c r="AA12" s="550"/>
    </row>
    <row r="13" spans="1:27" ht="14.25" customHeight="1">
      <c r="A13" s="218">
        <v>7</v>
      </c>
      <c r="B13" s="208"/>
      <c r="C13" s="528"/>
      <c r="D13" s="528"/>
      <c r="E13" s="528"/>
      <c r="F13" s="528"/>
      <c r="G13" s="528"/>
      <c r="H13" s="528"/>
      <c r="I13" s="528"/>
      <c r="J13" s="528"/>
      <c r="K13" s="528"/>
      <c r="L13" s="528"/>
      <c r="M13" s="528"/>
      <c r="N13" s="547"/>
      <c r="O13" s="548"/>
      <c r="P13" s="548"/>
      <c r="Q13" s="548"/>
      <c r="R13" s="548"/>
      <c r="S13" s="548"/>
      <c r="T13" s="548"/>
      <c r="U13" s="548"/>
      <c r="V13" s="548"/>
      <c r="W13" s="548"/>
      <c r="X13" s="548"/>
      <c r="Y13" s="549"/>
      <c r="Z13" s="550">
        <f t="shared" si="0"/>
        <v>0</v>
      </c>
      <c r="AA13" s="550"/>
    </row>
    <row r="14" spans="1:27" ht="14.25" customHeight="1">
      <c r="A14" s="218">
        <v>8</v>
      </c>
      <c r="B14" s="208"/>
      <c r="C14" s="528"/>
      <c r="D14" s="528"/>
      <c r="E14" s="528"/>
      <c r="F14" s="528"/>
      <c r="G14" s="528"/>
      <c r="H14" s="528"/>
      <c r="I14" s="528"/>
      <c r="J14" s="528"/>
      <c r="K14" s="528"/>
      <c r="L14" s="528"/>
      <c r="M14" s="528"/>
      <c r="N14" s="547"/>
      <c r="O14" s="548"/>
      <c r="P14" s="548"/>
      <c r="Q14" s="548"/>
      <c r="R14" s="548"/>
      <c r="S14" s="548"/>
      <c r="T14" s="548"/>
      <c r="U14" s="548"/>
      <c r="V14" s="548"/>
      <c r="W14" s="548"/>
      <c r="X14" s="548"/>
      <c r="Y14" s="549"/>
      <c r="Z14" s="550">
        <f t="shared" si="0"/>
        <v>0</v>
      </c>
      <c r="AA14" s="550"/>
    </row>
    <row r="15" spans="1:27" ht="14.25" customHeight="1">
      <c r="A15" s="218">
        <v>9</v>
      </c>
      <c r="B15" s="208"/>
      <c r="C15" s="528"/>
      <c r="D15" s="528"/>
      <c r="E15" s="528"/>
      <c r="F15" s="528"/>
      <c r="G15" s="528"/>
      <c r="H15" s="528"/>
      <c r="I15" s="528"/>
      <c r="J15" s="528"/>
      <c r="K15" s="528"/>
      <c r="L15" s="528"/>
      <c r="M15" s="528"/>
      <c r="N15" s="547"/>
      <c r="O15" s="548"/>
      <c r="P15" s="548"/>
      <c r="Q15" s="548"/>
      <c r="R15" s="548"/>
      <c r="S15" s="548"/>
      <c r="T15" s="548"/>
      <c r="U15" s="548"/>
      <c r="V15" s="548"/>
      <c r="W15" s="548"/>
      <c r="X15" s="548"/>
      <c r="Y15" s="549"/>
      <c r="Z15" s="550">
        <f t="shared" si="0"/>
        <v>0</v>
      </c>
      <c r="AA15" s="550"/>
    </row>
    <row r="16" spans="1:27" ht="14.25" customHeight="1">
      <c r="A16" s="218">
        <v>10</v>
      </c>
      <c r="B16" s="208"/>
      <c r="C16" s="528"/>
      <c r="D16" s="528"/>
      <c r="E16" s="528"/>
      <c r="F16" s="528"/>
      <c r="G16" s="528"/>
      <c r="H16" s="528"/>
      <c r="I16" s="528"/>
      <c r="J16" s="528"/>
      <c r="K16" s="528"/>
      <c r="L16" s="528"/>
      <c r="M16" s="528"/>
      <c r="N16" s="547"/>
      <c r="O16" s="548"/>
      <c r="P16" s="548"/>
      <c r="Q16" s="548"/>
      <c r="R16" s="548"/>
      <c r="S16" s="548"/>
      <c r="T16" s="548"/>
      <c r="U16" s="548"/>
      <c r="V16" s="548"/>
      <c r="W16" s="548"/>
      <c r="X16" s="548"/>
      <c r="Y16" s="549"/>
      <c r="Z16" s="550">
        <f t="shared" si="0"/>
        <v>0</v>
      </c>
      <c r="AA16" s="550"/>
    </row>
    <row r="17" spans="1:27" ht="14.25" customHeight="1">
      <c r="A17" s="218">
        <v>11</v>
      </c>
      <c r="B17" s="208"/>
      <c r="C17" s="528"/>
      <c r="D17" s="528"/>
      <c r="E17" s="528"/>
      <c r="F17" s="528"/>
      <c r="G17" s="528"/>
      <c r="H17" s="528"/>
      <c r="I17" s="528"/>
      <c r="J17" s="528"/>
      <c r="K17" s="528"/>
      <c r="L17" s="528"/>
      <c r="M17" s="528"/>
      <c r="N17" s="547"/>
      <c r="O17" s="548"/>
      <c r="P17" s="548"/>
      <c r="Q17" s="548"/>
      <c r="R17" s="548"/>
      <c r="S17" s="548"/>
      <c r="T17" s="548"/>
      <c r="U17" s="548"/>
      <c r="V17" s="548"/>
      <c r="W17" s="548"/>
      <c r="X17" s="548"/>
      <c r="Y17" s="549"/>
      <c r="Z17" s="550">
        <f t="shared" si="0"/>
        <v>0</v>
      </c>
      <c r="AA17" s="550"/>
    </row>
    <row r="18" spans="1:27" ht="14.25" customHeight="1">
      <c r="A18" s="218">
        <v>12</v>
      </c>
      <c r="B18" s="208"/>
      <c r="C18" s="528"/>
      <c r="D18" s="528"/>
      <c r="E18" s="528"/>
      <c r="F18" s="528"/>
      <c r="G18" s="528"/>
      <c r="H18" s="528"/>
      <c r="I18" s="528"/>
      <c r="J18" s="528"/>
      <c r="K18" s="528"/>
      <c r="L18" s="528"/>
      <c r="M18" s="528"/>
      <c r="N18" s="547"/>
      <c r="O18" s="548"/>
      <c r="P18" s="548"/>
      <c r="Q18" s="548"/>
      <c r="R18" s="548"/>
      <c r="S18" s="548"/>
      <c r="T18" s="548"/>
      <c r="U18" s="548"/>
      <c r="V18" s="548"/>
      <c r="W18" s="548"/>
      <c r="X18" s="548"/>
      <c r="Y18" s="549"/>
      <c r="Z18" s="550">
        <f t="shared" si="0"/>
        <v>0</v>
      </c>
      <c r="AA18" s="550"/>
    </row>
    <row r="19" spans="1:27" ht="14.25" customHeight="1">
      <c r="A19" s="218">
        <v>13</v>
      </c>
      <c r="B19" s="208"/>
      <c r="C19" s="528"/>
      <c r="D19" s="528"/>
      <c r="E19" s="528"/>
      <c r="F19" s="528"/>
      <c r="G19" s="528"/>
      <c r="H19" s="528"/>
      <c r="I19" s="528"/>
      <c r="J19" s="528"/>
      <c r="K19" s="528"/>
      <c r="L19" s="528"/>
      <c r="M19" s="528"/>
      <c r="N19" s="547"/>
      <c r="O19" s="548"/>
      <c r="P19" s="548"/>
      <c r="Q19" s="548"/>
      <c r="R19" s="548"/>
      <c r="S19" s="548"/>
      <c r="T19" s="548"/>
      <c r="U19" s="548"/>
      <c r="V19" s="548"/>
      <c r="W19" s="548"/>
      <c r="X19" s="548"/>
      <c r="Y19" s="549"/>
      <c r="Z19" s="550">
        <f t="shared" si="0"/>
        <v>0</v>
      </c>
      <c r="AA19" s="550"/>
    </row>
    <row r="20" spans="1:27" ht="14.25" customHeight="1">
      <c r="A20" s="218">
        <v>14</v>
      </c>
      <c r="B20" s="208"/>
      <c r="C20" s="528"/>
      <c r="D20" s="528"/>
      <c r="E20" s="528"/>
      <c r="F20" s="528"/>
      <c r="G20" s="528"/>
      <c r="H20" s="528"/>
      <c r="I20" s="528"/>
      <c r="J20" s="528"/>
      <c r="K20" s="528"/>
      <c r="L20" s="528"/>
      <c r="M20" s="528"/>
      <c r="N20" s="547"/>
      <c r="O20" s="548"/>
      <c r="P20" s="548"/>
      <c r="Q20" s="548"/>
      <c r="R20" s="548"/>
      <c r="S20" s="548"/>
      <c r="T20" s="548"/>
      <c r="U20" s="548"/>
      <c r="V20" s="548"/>
      <c r="W20" s="548"/>
      <c r="X20" s="548"/>
      <c r="Y20" s="549"/>
      <c r="Z20" s="550">
        <f t="shared" si="0"/>
        <v>0</v>
      </c>
      <c r="AA20" s="550"/>
    </row>
    <row r="21" spans="1:27" ht="14.25" customHeight="1">
      <c r="A21" s="218">
        <v>15</v>
      </c>
      <c r="B21" s="208"/>
      <c r="C21" s="528"/>
      <c r="D21" s="528"/>
      <c r="E21" s="528"/>
      <c r="F21" s="528"/>
      <c r="G21" s="528"/>
      <c r="H21" s="528"/>
      <c r="I21" s="528"/>
      <c r="J21" s="528"/>
      <c r="K21" s="528"/>
      <c r="L21" s="528"/>
      <c r="M21" s="528"/>
      <c r="N21" s="547"/>
      <c r="O21" s="548"/>
      <c r="P21" s="548"/>
      <c r="Q21" s="548"/>
      <c r="R21" s="548"/>
      <c r="S21" s="548"/>
      <c r="T21" s="548"/>
      <c r="U21" s="548"/>
      <c r="V21" s="548"/>
      <c r="W21" s="548"/>
      <c r="X21" s="548"/>
      <c r="Y21" s="549"/>
      <c r="Z21" s="550">
        <f t="shared" si="0"/>
        <v>0</v>
      </c>
      <c r="AA21" s="550"/>
    </row>
    <row r="22" spans="1:27" ht="14.25" customHeight="1">
      <c r="A22" s="218">
        <v>16</v>
      </c>
      <c r="B22" s="208"/>
      <c r="C22" s="528"/>
      <c r="D22" s="528"/>
      <c r="E22" s="528"/>
      <c r="F22" s="528"/>
      <c r="G22" s="528"/>
      <c r="H22" s="528"/>
      <c r="I22" s="528"/>
      <c r="J22" s="528"/>
      <c r="K22" s="528"/>
      <c r="L22" s="528"/>
      <c r="M22" s="528"/>
      <c r="N22" s="547"/>
      <c r="O22" s="548"/>
      <c r="P22" s="548"/>
      <c r="Q22" s="548"/>
      <c r="R22" s="548"/>
      <c r="S22" s="548"/>
      <c r="T22" s="548"/>
      <c r="U22" s="548"/>
      <c r="V22" s="548"/>
      <c r="W22" s="548"/>
      <c r="X22" s="548"/>
      <c r="Y22" s="549"/>
      <c r="Z22" s="550">
        <f t="shared" si="0"/>
        <v>0</v>
      </c>
      <c r="AA22" s="550"/>
    </row>
    <row r="23" spans="1:27" ht="14.25" customHeight="1">
      <c r="A23" s="218">
        <v>17</v>
      </c>
      <c r="B23" s="208"/>
      <c r="C23" s="528"/>
      <c r="D23" s="528"/>
      <c r="E23" s="528"/>
      <c r="F23" s="528"/>
      <c r="G23" s="528"/>
      <c r="H23" s="528"/>
      <c r="I23" s="528"/>
      <c r="J23" s="528"/>
      <c r="K23" s="528"/>
      <c r="L23" s="528"/>
      <c r="M23" s="528"/>
      <c r="N23" s="547"/>
      <c r="O23" s="548"/>
      <c r="P23" s="548"/>
      <c r="Q23" s="548"/>
      <c r="R23" s="548"/>
      <c r="S23" s="548"/>
      <c r="T23" s="548"/>
      <c r="U23" s="548"/>
      <c r="V23" s="548"/>
      <c r="W23" s="548"/>
      <c r="X23" s="548"/>
      <c r="Y23" s="549"/>
      <c r="Z23" s="550">
        <f t="shared" si="0"/>
        <v>0</v>
      </c>
      <c r="AA23" s="550"/>
    </row>
    <row r="24" spans="1:27" ht="14.25" customHeight="1">
      <c r="A24" s="218">
        <v>18</v>
      </c>
      <c r="B24" s="208"/>
      <c r="C24" s="528"/>
      <c r="D24" s="528"/>
      <c r="E24" s="528"/>
      <c r="F24" s="528"/>
      <c r="G24" s="528"/>
      <c r="H24" s="528"/>
      <c r="I24" s="528"/>
      <c r="J24" s="528"/>
      <c r="K24" s="528"/>
      <c r="L24" s="528"/>
      <c r="M24" s="528"/>
      <c r="N24" s="547"/>
      <c r="O24" s="548"/>
      <c r="P24" s="548"/>
      <c r="Q24" s="548"/>
      <c r="R24" s="548"/>
      <c r="S24" s="548"/>
      <c r="T24" s="548"/>
      <c r="U24" s="548"/>
      <c r="V24" s="548"/>
      <c r="W24" s="548"/>
      <c r="X24" s="548"/>
      <c r="Y24" s="549"/>
      <c r="Z24" s="550">
        <f t="shared" si="0"/>
        <v>0</v>
      </c>
      <c r="AA24" s="550"/>
    </row>
    <row r="25" spans="1:27" ht="14.25" customHeight="1">
      <c r="A25" s="218">
        <v>19</v>
      </c>
      <c r="B25" s="208"/>
      <c r="C25" s="528"/>
      <c r="D25" s="528"/>
      <c r="E25" s="528"/>
      <c r="F25" s="528"/>
      <c r="G25" s="528"/>
      <c r="H25" s="528"/>
      <c r="I25" s="528"/>
      <c r="J25" s="528"/>
      <c r="K25" s="528"/>
      <c r="L25" s="528"/>
      <c r="M25" s="528"/>
      <c r="N25" s="547"/>
      <c r="O25" s="548"/>
      <c r="P25" s="548"/>
      <c r="Q25" s="548"/>
      <c r="R25" s="548"/>
      <c r="S25" s="548"/>
      <c r="T25" s="548"/>
      <c r="U25" s="548"/>
      <c r="V25" s="548"/>
      <c r="W25" s="548"/>
      <c r="X25" s="548"/>
      <c r="Y25" s="549"/>
      <c r="Z25" s="550">
        <f t="shared" si="0"/>
        <v>0</v>
      </c>
      <c r="AA25" s="550"/>
    </row>
    <row r="26" spans="1:27" ht="14.25" customHeight="1">
      <c r="A26" s="218">
        <v>20</v>
      </c>
      <c r="B26" s="208"/>
      <c r="C26" s="528"/>
      <c r="D26" s="528"/>
      <c r="E26" s="528"/>
      <c r="F26" s="528"/>
      <c r="G26" s="528"/>
      <c r="H26" s="528"/>
      <c r="I26" s="528"/>
      <c r="J26" s="528"/>
      <c r="K26" s="528"/>
      <c r="L26" s="528"/>
      <c r="M26" s="528"/>
      <c r="N26" s="547"/>
      <c r="O26" s="548"/>
      <c r="P26" s="548"/>
      <c r="Q26" s="548"/>
      <c r="R26" s="548"/>
      <c r="S26" s="548"/>
      <c r="T26" s="548"/>
      <c r="U26" s="548"/>
      <c r="V26" s="548"/>
      <c r="W26" s="548"/>
      <c r="X26" s="548"/>
      <c r="Y26" s="549"/>
      <c r="Z26" s="550">
        <f t="shared" si="0"/>
        <v>0</v>
      </c>
      <c r="AA26" s="550"/>
    </row>
    <row r="27" spans="1:27" ht="14.25" customHeight="1">
      <c r="A27" s="218">
        <v>21</v>
      </c>
      <c r="B27" s="208"/>
      <c r="C27" s="528"/>
      <c r="D27" s="528"/>
      <c r="E27" s="528"/>
      <c r="F27" s="528"/>
      <c r="G27" s="528"/>
      <c r="H27" s="528"/>
      <c r="I27" s="528"/>
      <c r="J27" s="528"/>
      <c r="K27" s="528"/>
      <c r="L27" s="528"/>
      <c r="M27" s="528"/>
      <c r="N27" s="547"/>
      <c r="O27" s="548"/>
      <c r="P27" s="548"/>
      <c r="Q27" s="548"/>
      <c r="R27" s="548"/>
      <c r="S27" s="548"/>
      <c r="T27" s="548"/>
      <c r="U27" s="548"/>
      <c r="V27" s="548"/>
      <c r="W27" s="548"/>
      <c r="X27" s="548"/>
      <c r="Y27" s="549"/>
      <c r="Z27" s="550">
        <f t="shared" si="0"/>
        <v>0</v>
      </c>
      <c r="AA27" s="550"/>
    </row>
    <row r="28" spans="1:27" ht="14.25" customHeight="1">
      <c r="A28" s="218">
        <v>22</v>
      </c>
      <c r="B28" s="208"/>
      <c r="C28" s="528"/>
      <c r="D28" s="528"/>
      <c r="E28" s="528"/>
      <c r="F28" s="528"/>
      <c r="G28" s="528"/>
      <c r="H28" s="528"/>
      <c r="I28" s="528"/>
      <c r="J28" s="528"/>
      <c r="K28" s="528"/>
      <c r="L28" s="528"/>
      <c r="M28" s="528"/>
      <c r="N28" s="547"/>
      <c r="O28" s="548"/>
      <c r="P28" s="548"/>
      <c r="Q28" s="548"/>
      <c r="R28" s="548"/>
      <c r="S28" s="548"/>
      <c r="T28" s="548"/>
      <c r="U28" s="548"/>
      <c r="V28" s="548"/>
      <c r="W28" s="548"/>
      <c r="X28" s="548"/>
      <c r="Y28" s="549"/>
      <c r="Z28" s="550">
        <f t="shared" si="0"/>
        <v>0</v>
      </c>
      <c r="AA28" s="550"/>
    </row>
    <row r="29" spans="1:27" ht="14.25" customHeight="1">
      <c r="A29" s="218">
        <v>23</v>
      </c>
      <c r="B29" s="208"/>
      <c r="C29" s="528"/>
      <c r="D29" s="528"/>
      <c r="E29" s="528"/>
      <c r="F29" s="528"/>
      <c r="G29" s="528"/>
      <c r="H29" s="528"/>
      <c r="I29" s="528"/>
      <c r="J29" s="528"/>
      <c r="K29" s="528"/>
      <c r="L29" s="528"/>
      <c r="M29" s="528"/>
      <c r="N29" s="547"/>
      <c r="O29" s="548"/>
      <c r="P29" s="548"/>
      <c r="Q29" s="548"/>
      <c r="R29" s="548"/>
      <c r="S29" s="548"/>
      <c r="T29" s="548"/>
      <c r="U29" s="548"/>
      <c r="V29" s="548"/>
      <c r="W29" s="548"/>
      <c r="X29" s="548"/>
      <c r="Y29" s="549"/>
      <c r="Z29" s="550">
        <f t="shared" si="0"/>
        <v>0</v>
      </c>
      <c r="AA29" s="550"/>
    </row>
    <row r="30" spans="1:27" ht="14.25" customHeight="1">
      <c r="A30" s="218">
        <v>24</v>
      </c>
      <c r="B30" s="208"/>
      <c r="C30" s="528"/>
      <c r="D30" s="528"/>
      <c r="E30" s="528"/>
      <c r="F30" s="528"/>
      <c r="G30" s="528"/>
      <c r="H30" s="528"/>
      <c r="I30" s="528"/>
      <c r="J30" s="528"/>
      <c r="K30" s="528"/>
      <c r="L30" s="528"/>
      <c r="M30" s="528"/>
      <c r="N30" s="547"/>
      <c r="O30" s="548"/>
      <c r="P30" s="548"/>
      <c r="Q30" s="548"/>
      <c r="R30" s="548"/>
      <c r="S30" s="548"/>
      <c r="T30" s="548"/>
      <c r="U30" s="548"/>
      <c r="V30" s="548"/>
      <c r="W30" s="548"/>
      <c r="X30" s="548"/>
      <c r="Y30" s="549"/>
      <c r="Z30" s="550">
        <f t="shared" si="0"/>
        <v>0</v>
      </c>
      <c r="AA30" s="550"/>
    </row>
    <row r="31" spans="1:27" ht="14.25" customHeight="1">
      <c r="A31" s="218">
        <v>25</v>
      </c>
      <c r="B31" s="208"/>
      <c r="C31" s="528"/>
      <c r="D31" s="528"/>
      <c r="E31" s="528"/>
      <c r="F31" s="528"/>
      <c r="G31" s="528"/>
      <c r="H31" s="528"/>
      <c r="I31" s="528"/>
      <c r="J31" s="528"/>
      <c r="K31" s="528"/>
      <c r="L31" s="528"/>
      <c r="M31" s="528"/>
      <c r="N31" s="547"/>
      <c r="O31" s="548"/>
      <c r="P31" s="548"/>
      <c r="Q31" s="548"/>
      <c r="R31" s="548"/>
      <c r="S31" s="548"/>
      <c r="T31" s="548"/>
      <c r="U31" s="548"/>
      <c r="V31" s="548"/>
      <c r="W31" s="548"/>
      <c r="X31" s="548"/>
      <c r="Y31" s="549"/>
      <c r="Z31" s="550">
        <f t="shared" si="0"/>
        <v>0</v>
      </c>
      <c r="AA31" s="550"/>
    </row>
    <row r="32" spans="1:27" ht="14.25" customHeight="1">
      <c r="A32" s="218">
        <v>26</v>
      </c>
      <c r="B32" s="208"/>
      <c r="C32" s="528"/>
      <c r="D32" s="528"/>
      <c r="E32" s="528"/>
      <c r="F32" s="528"/>
      <c r="G32" s="528"/>
      <c r="H32" s="528"/>
      <c r="I32" s="528"/>
      <c r="J32" s="528"/>
      <c r="K32" s="528"/>
      <c r="L32" s="528"/>
      <c r="M32" s="528"/>
      <c r="N32" s="547"/>
      <c r="O32" s="548"/>
      <c r="P32" s="548"/>
      <c r="Q32" s="548"/>
      <c r="R32" s="548"/>
      <c r="S32" s="548"/>
      <c r="T32" s="548"/>
      <c r="U32" s="548"/>
      <c r="V32" s="548"/>
      <c r="W32" s="548"/>
      <c r="X32" s="548"/>
      <c r="Y32" s="549"/>
      <c r="Z32" s="550">
        <f t="shared" si="0"/>
        <v>0</v>
      </c>
      <c r="AA32" s="550"/>
    </row>
    <row r="33" spans="1:27" ht="14.25" customHeight="1">
      <c r="A33" s="218">
        <v>27</v>
      </c>
      <c r="B33" s="208"/>
      <c r="C33" s="528"/>
      <c r="D33" s="528"/>
      <c r="E33" s="528"/>
      <c r="F33" s="528"/>
      <c r="G33" s="528"/>
      <c r="H33" s="528"/>
      <c r="I33" s="528"/>
      <c r="J33" s="528"/>
      <c r="K33" s="528"/>
      <c r="L33" s="528"/>
      <c r="M33" s="528"/>
      <c r="N33" s="547"/>
      <c r="O33" s="548"/>
      <c r="P33" s="548"/>
      <c r="Q33" s="548"/>
      <c r="R33" s="548"/>
      <c r="S33" s="548"/>
      <c r="T33" s="548"/>
      <c r="U33" s="548"/>
      <c r="V33" s="548"/>
      <c r="W33" s="548"/>
      <c r="X33" s="548"/>
      <c r="Y33" s="549"/>
      <c r="Z33" s="550">
        <f t="shared" ref="Z33" si="1">SUM(N33:Y33)</f>
        <v>0</v>
      </c>
      <c r="AA33" s="550"/>
    </row>
    <row r="34" spans="1:27" ht="14.25" customHeight="1">
      <c r="A34" s="218">
        <v>28</v>
      </c>
      <c r="B34" s="208"/>
      <c r="C34" s="528"/>
      <c r="D34" s="528"/>
      <c r="E34" s="528"/>
      <c r="F34" s="528"/>
      <c r="G34" s="528"/>
      <c r="H34" s="528"/>
      <c r="I34" s="528"/>
      <c r="J34" s="528"/>
      <c r="K34" s="528"/>
      <c r="L34" s="528"/>
      <c r="M34" s="528"/>
      <c r="N34" s="547"/>
      <c r="O34" s="548"/>
      <c r="P34" s="548"/>
      <c r="Q34" s="548"/>
      <c r="R34" s="548"/>
      <c r="S34" s="548"/>
      <c r="T34" s="548"/>
      <c r="U34" s="548"/>
      <c r="V34" s="548"/>
      <c r="W34" s="548"/>
      <c r="X34" s="548"/>
      <c r="Y34" s="549"/>
      <c r="Z34" s="550">
        <f t="shared" si="0"/>
        <v>0</v>
      </c>
      <c r="AA34" s="550"/>
    </row>
    <row r="35" spans="1:27" ht="14.25" customHeight="1">
      <c r="A35" s="218">
        <v>29</v>
      </c>
      <c r="B35" s="208"/>
      <c r="C35" s="528"/>
      <c r="D35" s="528"/>
      <c r="E35" s="528"/>
      <c r="F35" s="528"/>
      <c r="G35" s="528"/>
      <c r="H35" s="528"/>
      <c r="I35" s="528"/>
      <c r="J35" s="528"/>
      <c r="K35" s="528"/>
      <c r="L35" s="528"/>
      <c r="M35" s="528"/>
      <c r="N35" s="547"/>
      <c r="O35" s="548"/>
      <c r="P35" s="548"/>
      <c r="Q35" s="548"/>
      <c r="R35" s="548"/>
      <c r="S35" s="548"/>
      <c r="T35" s="548"/>
      <c r="U35" s="548"/>
      <c r="V35" s="548"/>
      <c r="W35" s="548"/>
      <c r="X35" s="548"/>
      <c r="Y35" s="549"/>
      <c r="Z35" s="550">
        <f t="shared" si="0"/>
        <v>0</v>
      </c>
      <c r="AA35" s="550"/>
    </row>
    <row r="36" spans="1:27" ht="14.25" customHeight="1">
      <c r="A36" s="219">
        <v>30</v>
      </c>
      <c r="B36" s="209"/>
      <c r="C36" s="535"/>
      <c r="D36" s="535"/>
      <c r="E36" s="535"/>
      <c r="F36" s="535"/>
      <c r="G36" s="535"/>
      <c r="H36" s="535"/>
      <c r="I36" s="535"/>
      <c r="J36" s="535"/>
      <c r="K36" s="535"/>
      <c r="L36" s="535"/>
      <c r="M36" s="535"/>
      <c r="N36" s="576"/>
      <c r="O36" s="577"/>
      <c r="P36" s="577"/>
      <c r="Q36" s="577"/>
      <c r="R36" s="577"/>
      <c r="S36" s="577"/>
      <c r="T36" s="577"/>
      <c r="U36" s="577"/>
      <c r="V36" s="577"/>
      <c r="W36" s="577"/>
      <c r="X36" s="577"/>
      <c r="Y36" s="578"/>
      <c r="Z36" s="568">
        <f t="shared" si="0"/>
        <v>0</v>
      </c>
      <c r="AA36" s="568"/>
    </row>
    <row r="37" spans="1:27" ht="14.25" customHeight="1">
      <c r="A37" s="216"/>
      <c r="B37" s="213"/>
      <c r="C37" s="213"/>
      <c r="D37" s="213"/>
      <c r="E37" s="214"/>
      <c r="F37" s="214"/>
      <c r="G37" s="213"/>
      <c r="H37" s="214"/>
      <c r="I37" s="213"/>
      <c r="J37" s="213"/>
      <c r="K37" s="213"/>
      <c r="L37" s="213"/>
      <c r="M37" s="213"/>
      <c r="N37" s="213"/>
      <c r="O37" s="213"/>
      <c r="P37" s="213"/>
      <c r="Q37" s="213"/>
      <c r="R37" s="213"/>
      <c r="S37" s="213"/>
      <c r="T37" s="213"/>
      <c r="U37" s="213"/>
      <c r="V37" s="213"/>
      <c r="W37" s="213"/>
      <c r="X37" s="213"/>
      <c r="Y37" s="213"/>
      <c r="Z37" s="213"/>
      <c r="AA37" s="213"/>
    </row>
  </sheetData>
  <mergeCells count="284">
    <mergeCell ref="G32:M32"/>
    <mergeCell ref="C34:F34"/>
    <mergeCell ref="G34:M34"/>
    <mergeCell ref="C35:F35"/>
    <mergeCell ref="G35:M35"/>
    <mergeCell ref="C36:F36"/>
    <mergeCell ref="G36:M36"/>
    <mergeCell ref="C27:F27"/>
    <mergeCell ref="G27:M27"/>
    <mergeCell ref="C28:F28"/>
    <mergeCell ref="G28:M28"/>
    <mergeCell ref="C29:F29"/>
    <mergeCell ref="G29:M29"/>
    <mergeCell ref="C31:F31"/>
    <mergeCell ref="G31:M31"/>
    <mergeCell ref="C32:F32"/>
    <mergeCell ref="C30:F30"/>
    <mergeCell ref="G30:M30"/>
    <mergeCell ref="C33:F33"/>
    <mergeCell ref="G33:M33"/>
    <mergeCell ref="C22:F22"/>
    <mergeCell ref="G22:M22"/>
    <mergeCell ref="C23:F23"/>
    <mergeCell ref="G23:M23"/>
    <mergeCell ref="C24:F24"/>
    <mergeCell ref="G24:M24"/>
    <mergeCell ref="C19:F19"/>
    <mergeCell ref="G19:M19"/>
    <mergeCell ref="C20:F20"/>
    <mergeCell ref="G20:M20"/>
    <mergeCell ref="C21:F21"/>
    <mergeCell ref="G21:M21"/>
    <mergeCell ref="C13:F13"/>
    <mergeCell ref="G13:M13"/>
    <mergeCell ref="C14:F14"/>
    <mergeCell ref="G14:M14"/>
    <mergeCell ref="C15:F15"/>
    <mergeCell ref="G15:M15"/>
    <mergeCell ref="G9:M9"/>
    <mergeCell ref="C10:F10"/>
    <mergeCell ref="G10:M10"/>
    <mergeCell ref="C11:F11"/>
    <mergeCell ref="G11:M11"/>
    <mergeCell ref="C12:F12"/>
    <mergeCell ref="G12:M12"/>
    <mergeCell ref="Z36:AA36"/>
    <mergeCell ref="B5:B6"/>
    <mergeCell ref="C5:F6"/>
    <mergeCell ref="G5:M6"/>
    <mergeCell ref="C7:F7"/>
    <mergeCell ref="G7:M7"/>
    <mergeCell ref="C8:F8"/>
    <mergeCell ref="G8:M8"/>
    <mergeCell ref="C9:F9"/>
    <mergeCell ref="X35:Y35"/>
    <mergeCell ref="Z35:AA35"/>
    <mergeCell ref="N36:O36"/>
    <mergeCell ref="P36:Q36"/>
    <mergeCell ref="R36:S36"/>
    <mergeCell ref="T36:U36"/>
    <mergeCell ref="V36:W36"/>
    <mergeCell ref="X36:Y36"/>
    <mergeCell ref="V34:W34"/>
    <mergeCell ref="X34:Y34"/>
    <mergeCell ref="Z34:AA34"/>
    <mergeCell ref="N35:O35"/>
    <mergeCell ref="P35:Q35"/>
    <mergeCell ref="R35:S35"/>
    <mergeCell ref="T35:U35"/>
    <mergeCell ref="V35:W35"/>
    <mergeCell ref="N34:O34"/>
    <mergeCell ref="P34:Q34"/>
    <mergeCell ref="R34:S34"/>
    <mergeCell ref="T34:U34"/>
    <mergeCell ref="Z31:AA31"/>
    <mergeCell ref="N32:O32"/>
    <mergeCell ref="P32:Q32"/>
    <mergeCell ref="R32:S32"/>
    <mergeCell ref="T32:U32"/>
    <mergeCell ref="V32:W32"/>
    <mergeCell ref="X32:Y32"/>
    <mergeCell ref="Z32:AA32"/>
    <mergeCell ref="N33:O33"/>
    <mergeCell ref="P33:Q33"/>
    <mergeCell ref="R33:S33"/>
    <mergeCell ref="T33:U33"/>
    <mergeCell ref="V33:W33"/>
    <mergeCell ref="X33:Y33"/>
    <mergeCell ref="Z33:AA33"/>
    <mergeCell ref="X30:Y30"/>
    <mergeCell ref="Z30:AA30"/>
    <mergeCell ref="N31:O31"/>
    <mergeCell ref="P31:Q31"/>
    <mergeCell ref="R31:S31"/>
    <mergeCell ref="T31:U31"/>
    <mergeCell ref="V31:W31"/>
    <mergeCell ref="X31:Y31"/>
    <mergeCell ref="V29:W29"/>
    <mergeCell ref="X29:Y29"/>
    <mergeCell ref="Z29:AA29"/>
    <mergeCell ref="N30:O30"/>
    <mergeCell ref="P30:Q30"/>
    <mergeCell ref="R30:S30"/>
    <mergeCell ref="T30:U30"/>
    <mergeCell ref="V30:W30"/>
    <mergeCell ref="N29:O29"/>
    <mergeCell ref="P29:Q29"/>
    <mergeCell ref="R29:S29"/>
    <mergeCell ref="T29:U29"/>
    <mergeCell ref="Z27:AA27"/>
    <mergeCell ref="N28:O28"/>
    <mergeCell ref="P28:Q28"/>
    <mergeCell ref="R28:S28"/>
    <mergeCell ref="T28:U28"/>
    <mergeCell ref="V28:W28"/>
    <mergeCell ref="X28:Y28"/>
    <mergeCell ref="Z28:AA28"/>
    <mergeCell ref="X26:Y26"/>
    <mergeCell ref="Z26:AA26"/>
    <mergeCell ref="N27:O27"/>
    <mergeCell ref="P27:Q27"/>
    <mergeCell ref="R27:S27"/>
    <mergeCell ref="T27:U27"/>
    <mergeCell ref="V27:W27"/>
    <mergeCell ref="X27:Y27"/>
    <mergeCell ref="N26:O26"/>
    <mergeCell ref="P26:Q26"/>
    <mergeCell ref="R26:S26"/>
    <mergeCell ref="T26:U26"/>
    <mergeCell ref="V26:W26"/>
    <mergeCell ref="N25:O25"/>
    <mergeCell ref="P25:Q25"/>
    <mergeCell ref="R25:S25"/>
    <mergeCell ref="T25:U25"/>
    <mergeCell ref="C25:F25"/>
    <mergeCell ref="G25:M25"/>
    <mergeCell ref="Z23:AA23"/>
    <mergeCell ref="N24:O24"/>
    <mergeCell ref="P24:Q24"/>
    <mergeCell ref="R24:S24"/>
    <mergeCell ref="T24:U24"/>
    <mergeCell ref="V24:W24"/>
    <mergeCell ref="X24:Y24"/>
    <mergeCell ref="Z24:AA24"/>
    <mergeCell ref="V25:W25"/>
    <mergeCell ref="X25:Y25"/>
    <mergeCell ref="Z25:AA25"/>
    <mergeCell ref="X22:Y22"/>
    <mergeCell ref="Z22:AA22"/>
    <mergeCell ref="N23:O23"/>
    <mergeCell ref="P23:Q23"/>
    <mergeCell ref="R23:S23"/>
    <mergeCell ref="T23:U23"/>
    <mergeCell ref="V23:W23"/>
    <mergeCell ref="X23:Y23"/>
    <mergeCell ref="V21:W21"/>
    <mergeCell ref="X21:Y21"/>
    <mergeCell ref="Z21:AA21"/>
    <mergeCell ref="N22:O22"/>
    <mergeCell ref="P22:Q22"/>
    <mergeCell ref="R22:S22"/>
    <mergeCell ref="T22:U22"/>
    <mergeCell ref="V22:W22"/>
    <mergeCell ref="N21:O21"/>
    <mergeCell ref="P21:Q21"/>
    <mergeCell ref="R21:S21"/>
    <mergeCell ref="T21:U21"/>
    <mergeCell ref="Z19:AA19"/>
    <mergeCell ref="N20:O20"/>
    <mergeCell ref="P20:Q20"/>
    <mergeCell ref="R20:S20"/>
    <mergeCell ref="T20:U20"/>
    <mergeCell ref="V20:W20"/>
    <mergeCell ref="X20:Y20"/>
    <mergeCell ref="Z20:AA20"/>
    <mergeCell ref="X18:Y18"/>
    <mergeCell ref="Z18:AA18"/>
    <mergeCell ref="N19:O19"/>
    <mergeCell ref="P19:Q19"/>
    <mergeCell ref="R19:S19"/>
    <mergeCell ref="T19:U19"/>
    <mergeCell ref="V19:W19"/>
    <mergeCell ref="X19:Y19"/>
    <mergeCell ref="N18:O18"/>
    <mergeCell ref="P18:Q18"/>
    <mergeCell ref="R18:S18"/>
    <mergeCell ref="T18:U18"/>
    <mergeCell ref="V18:W18"/>
    <mergeCell ref="N17:O17"/>
    <mergeCell ref="P17:Q17"/>
    <mergeCell ref="R17:S17"/>
    <mergeCell ref="T17:U17"/>
    <mergeCell ref="C17:F17"/>
    <mergeCell ref="G17:M17"/>
    <mergeCell ref="N16:O16"/>
    <mergeCell ref="P16:Q16"/>
    <mergeCell ref="R16:S16"/>
    <mergeCell ref="T16:U16"/>
    <mergeCell ref="V16:W16"/>
    <mergeCell ref="X16:Y16"/>
    <mergeCell ref="Z16:AA16"/>
    <mergeCell ref="V17:W17"/>
    <mergeCell ref="X17:Y17"/>
    <mergeCell ref="Z17:AA17"/>
    <mergeCell ref="X15:Y15"/>
    <mergeCell ref="Z15:AA15"/>
    <mergeCell ref="V14:W14"/>
    <mergeCell ref="X14:Y14"/>
    <mergeCell ref="Z14:AA14"/>
    <mergeCell ref="N15:O15"/>
    <mergeCell ref="P15:Q15"/>
    <mergeCell ref="R15:S15"/>
    <mergeCell ref="T15:U15"/>
    <mergeCell ref="V15:W15"/>
    <mergeCell ref="N14:O14"/>
    <mergeCell ref="P14:Q14"/>
    <mergeCell ref="R14:S14"/>
    <mergeCell ref="T14:U14"/>
    <mergeCell ref="Z12:AA12"/>
    <mergeCell ref="N13:O13"/>
    <mergeCell ref="P13:Q13"/>
    <mergeCell ref="R13:S13"/>
    <mergeCell ref="T13:U13"/>
    <mergeCell ref="V13:W13"/>
    <mergeCell ref="X13:Y13"/>
    <mergeCell ref="Z13:AA13"/>
    <mergeCell ref="X11:Y11"/>
    <mergeCell ref="Z11:AA11"/>
    <mergeCell ref="N12:O12"/>
    <mergeCell ref="P12:Q12"/>
    <mergeCell ref="R12:S12"/>
    <mergeCell ref="T12:U12"/>
    <mergeCell ref="V12:W12"/>
    <mergeCell ref="X12:Y12"/>
    <mergeCell ref="N11:O11"/>
    <mergeCell ref="P11:Q11"/>
    <mergeCell ref="R11:S11"/>
    <mergeCell ref="T11:U11"/>
    <mergeCell ref="V11:W11"/>
    <mergeCell ref="N10:O10"/>
    <mergeCell ref="P10:Q10"/>
    <mergeCell ref="R10:S10"/>
    <mergeCell ref="T10:U10"/>
    <mergeCell ref="A1:C4"/>
    <mergeCell ref="D1:I4"/>
    <mergeCell ref="A5:A6"/>
    <mergeCell ref="N5:AA5"/>
    <mergeCell ref="N6:O6"/>
    <mergeCell ref="P6:Q6"/>
    <mergeCell ref="R6:S6"/>
    <mergeCell ref="T6:U6"/>
    <mergeCell ref="Z8:AA8"/>
    <mergeCell ref="X7:Y7"/>
    <mergeCell ref="Z7:AA7"/>
    <mergeCell ref="N8:O8"/>
    <mergeCell ref="P8:Q8"/>
    <mergeCell ref="R8:S8"/>
    <mergeCell ref="T8:U8"/>
    <mergeCell ref="V8:W8"/>
    <mergeCell ref="X8:Y8"/>
    <mergeCell ref="C26:F26"/>
    <mergeCell ref="G26:M26"/>
    <mergeCell ref="C18:F18"/>
    <mergeCell ref="G18:M18"/>
    <mergeCell ref="C16:F16"/>
    <mergeCell ref="G16:M16"/>
    <mergeCell ref="V6:W6"/>
    <mergeCell ref="X6:Y6"/>
    <mergeCell ref="Z6:AA6"/>
    <mergeCell ref="N7:O7"/>
    <mergeCell ref="P7:Q7"/>
    <mergeCell ref="R7:S7"/>
    <mergeCell ref="T7:U7"/>
    <mergeCell ref="V7:W7"/>
    <mergeCell ref="N9:O9"/>
    <mergeCell ref="P9:Q9"/>
    <mergeCell ref="R9:S9"/>
    <mergeCell ref="T9:U9"/>
    <mergeCell ref="V9:W9"/>
    <mergeCell ref="X9:Y9"/>
    <mergeCell ref="Z9:AA9"/>
    <mergeCell ref="V10:W10"/>
    <mergeCell ref="X10:Y10"/>
    <mergeCell ref="Z10:AA10"/>
  </mergeCells>
  <phoneticPr fontId="2"/>
  <printOptions horizontalCentered="1"/>
  <pageMargins left="0.27559055118110237" right="0.27559055118110237" top="0.78740157480314965" bottom="0.31496062992125984" header="0.51181102362204722" footer="0.15748031496062992"/>
  <pageSetup paperSize="9" fitToHeight="0" orientation="landscape" r:id="rId1"/>
  <headerFooter alignWithMargins="0">
    <oddHeader>&amp;C（２）ソフトウェア関連－④ ユーザアプリケーション</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view="pageBreakPreview" zoomScaleNormal="85" zoomScaleSheetLayoutView="100" workbookViewId="0">
      <pane ySplit="8" topLeftCell="A9" activePane="bottomLeft" state="frozen"/>
      <selection activeCell="C25" sqref="C25:D25"/>
      <selection pane="bottomLeft" activeCell="B25" sqref="B25:D25"/>
    </sheetView>
  </sheetViews>
  <sheetFormatPr defaultColWidth="9" defaultRowHeight="11.25"/>
  <cols>
    <col min="1" max="1" width="4.5" style="15" bestFit="1" customWidth="1"/>
    <col min="2" max="2" width="13.125" style="15" customWidth="1"/>
    <col min="3" max="3" width="30.125" style="15" customWidth="1"/>
    <col min="4" max="4" width="16" style="15" customWidth="1"/>
    <col min="5" max="5" width="16" style="21" customWidth="1"/>
    <col min="6" max="6" width="6.25" style="21" customWidth="1"/>
    <col min="7" max="7" width="5.25" style="15" bestFit="1" customWidth="1"/>
    <col min="8" max="8" width="13.75" style="21" customWidth="1"/>
    <col min="9" max="9" width="34.25" style="15" customWidth="1"/>
    <col min="10" max="16384" width="9" style="15"/>
  </cols>
  <sheetData>
    <row r="1" spans="1:9">
      <c r="A1" s="319" t="s">
        <v>86</v>
      </c>
      <c r="B1" s="319"/>
      <c r="C1" s="29" t="str">
        <f>'03.総費用計'!D2</f>
        <v/>
      </c>
      <c r="D1" s="2" t="s">
        <v>45</v>
      </c>
      <c r="E1" s="386" t="str">
        <f>'03.総費用計'!E2</f>
        <v/>
      </c>
      <c r="F1" s="386"/>
      <c r="G1" s="386"/>
      <c r="H1" s="386"/>
    </row>
    <row r="2" spans="1:9">
      <c r="E2" s="15"/>
      <c r="F2" s="141"/>
      <c r="H2" s="15"/>
    </row>
    <row r="3" spans="1:9" s="18" customFormat="1" ht="12">
      <c r="A3" s="387" t="s">
        <v>170</v>
      </c>
      <c r="B3" s="387"/>
      <c r="C3" s="387"/>
      <c r="D3" s="388" t="s">
        <v>59</v>
      </c>
      <c r="E3" s="400" t="s">
        <v>171</v>
      </c>
      <c r="F3" s="587"/>
      <c r="G3" s="392"/>
      <c r="H3" s="393"/>
      <c r="I3" s="173"/>
    </row>
    <row r="4" spans="1:9" s="18" customFormat="1" ht="12">
      <c r="A4" s="387"/>
      <c r="B4" s="387"/>
      <c r="C4" s="387"/>
      <c r="D4" s="389"/>
      <c r="E4" s="394" t="s">
        <v>172</v>
      </c>
      <c r="F4" s="395"/>
      <c r="G4" s="395"/>
      <c r="H4" s="396"/>
      <c r="I4" s="24"/>
    </row>
    <row r="5" spans="1:9" s="18" customFormat="1" ht="12">
      <c r="A5" s="387"/>
      <c r="B5" s="387"/>
      <c r="C5" s="387"/>
      <c r="D5" s="389"/>
      <c r="E5" s="394"/>
      <c r="F5" s="395"/>
      <c r="G5" s="395"/>
      <c r="H5" s="396"/>
      <c r="I5" s="24"/>
    </row>
    <row r="6" spans="1:9" s="18" customFormat="1" ht="12">
      <c r="A6" s="387"/>
      <c r="B6" s="387"/>
      <c r="C6" s="387"/>
      <c r="D6" s="389"/>
      <c r="E6" s="394"/>
      <c r="F6" s="395"/>
      <c r="G6" s="395"/>
      <c r="H6" s="396"/>
      <c r="I6" s="24"/>
    </row>
    <row r="7" spans="1:9" s="18" customFormat="1" ht="12">
      <c r="A7" s="387"/>
      <c r="B7" s="387"/>
      <c r="C7" s="387"/>
      <c r="D7" s="390"/>
      <c r="E7" s="397"/>
      <c r="F7" s="398"/>
      <c r="G7" s="398"/>
      <c r="H7" s="399"/>
      <c r="I7" s="23"/>
    </row>
    <row r="8" spans="1:9" s="1" customFormat="1" ht="22.5">
      <c r="A8" s="131" t="s">
        <v>60</v>
      </c>
      <c r="B8" s="583" t="s">
        <v>174</v>
      </c>
      <c r="C8" s="584"/>
      <c r="D8" s="136" t="s">
        <v>175</v>
      </c>
      <c r="E8" s="19" t="s">
        <v>176</v>
      </c>
      <c r="F8" s="19" t="s">
        <v>256</v>
      </c>
      <c r="G8" s="131" t="s">
        <v>53</v>
      </c>
      <c r="H8" s="22" t="s">
        <v>54</v>
      </c>
      <c r="I8" s="131" t="s">
        <v>173</v>
      </c>
    </row>
    <row r="9" spans="1:9">
      <c r="A9" s="16"/>
      <c r="B9" s="585"/>
      <c r="C9" s="586"/>
      <c r="D9" s="174"/>
      <c r="E9" s="174"/>
      <c r="F9" s="90" t="str">
        <f>IFERROR(1-E9/D9, "")</f>
        <v/>
      </c>
      <c r="G9" s="16"/>
      <c r="H9" s="87">
        <f>TRUNC(E9*G9)</f>
        <v>0</v>
      </c>
      <c r="I9" s="16"/>
    </row>
    <row r="10" spans="1:9">
      <c r="A10" s="17"/>
      <c r="B10" s="581"/>
      <c r="C10" s="582"/>
      <c r="D10" s="103"/>
      <c r="E10" s="103"/>
      <c r="F10" s="91" t="str">
        <f t="shared" ref="F10:F48" si="0">IFERROR(1-E10/D10, "")</f>
        <v/>
      </c>
      <c r="G10" s="17"/>
      <c r="H10" s="88">
        <f>TRUNC(E10*G10)</f>
        <v>0</v>
      </c>
      <c r="I10" s="17"/>
    </row>
    <row r="11" spans="1:9">
      <c r="A11" s="17"/>
      <c r="B11" s="581"/>
      <c r="C11" s="582"/>
      <c r="D11" s="103"/>
      <c r="E11" s="103"/>
      <c r="F11" s="91" t="str">
        <f t="shared" si="0"/>
        <v/>
      </c>
      <c r="G11" s="17"/>
      <c r="H11" s="88">
        <f t="shared" ref="H11:H47" si="1">TRUNC(E11*G11)</f>
        <v>0</v>
      </c>
      <c r="I11" s="17"/>
    </row>
    <row r="12" spans="1:9">
      <c r="A12" s="17"/>
      <c r="B12" s="581"/>
      <c r="C12" s="582"/>
      <c r="D12" s="103"/>
      <c r="E12" s="103"/>
      <c r="F12" s="91" t="str">
        <f t="shared" si="0"/>
        <v/>
      </c>
      <c r="G12" s="17"/>
      <c r="H12" s="88">
        <f t="shared" si="1"/>
        <v>0</v>
      </c>
      <c r="I12" s="17"/>
    </row>
    <row r="13" spans="1:9">
      <c r="A13" s="17"/>
      <c r="B13" s="581"/>
      <c r="C13" s="582"/>
      <c r="D13" s="103"/>
      <c r="E13" s="103"/>
      <c r="F13" s="91" t="str">
        <f t="shared" si="0"/>
        <v/>
      </c>
      <c r="G13" s="17"/>
      <c r="H13" s="88">
        <f t="shared" si="1"/>
        <v>0</v>
      </c>
      <c r="I13" s="17"/>
    </row>
    <row r="14" spans="1:9">
      <c r="A14" s="17"/>
      <c r="B14" s="581"/>
      <c r="C14" s="582"/>
      <c r="D14" s="103"/>
      <c r="E14" s="103"/>
      <c r="F14" s="91" t="str">
        <f t="shared" si="0"/>
        <v/>
      </c>
      <c r="G14" s="17"/>
      <c r="H14" s="88">
        <f t="shared" si="1"/>
        <v>0</v>
      </c>
      <c r="I14" s="17"/>
    </row>
    <row r="15" spans="1:9">
      <c r="A15" s="17"/>
      <c r="B15" s="581"/>
      <c r="C15" s="582"/>
      <c r="D15" s="103"/>
      <c r="E15" s="103"/>
      <c r="F15" s="91" t="str">
        <f t="shared" si="0"/>
        <v/>
      </c>
      <c r="G15" s="17"/>
      <c r="H15" s="88">
        <f t="shared" si="1"/>
        <v>0</v>
      </c>
      <c r="I15" s="17"/>
    </row>
    <row r="16" spans="1:9">
      <c r="A16" s="17"/>
      <c r="B16" s="581"/>
      <c r="C16" s="582"/>
      <c r="D16" s="103"/>
      <c r="E16" s="103"/>
      <c r="F16" s="91" t="str">
        <f t="shared" si="0"/>
        <v/>
      </c>
      <c r="G16" s="17"/>
      <c r="H16" s="88">
        <f t="shared" si="1"/>
        <v>0</v>
      </c>
      <c r="I16" s="17"/>
    </row>
    <row r="17" spans="1:9">
      <c r="A17" s="17"/>
      <c r="B17" s="581"/>
      <c r="C17" s="582"/>
      <c r="D17" s="103"/>
      <c r="E17" s="103"/>
      <c r="F17" s="91" t="str">
        <f t="shared" si="0"/>
        <v/>
      </c>
      <c r="G17" s="17"/>
      <c r="H17" s="88">
        <f t="shared" si="1"/>
        <v>0</v>
      </c>
      <c r="I17" s="17"/>
    </row>
    <row r="18" spans="1:9">
      <c r="A18" s="17"/>
      <c r="B18" s="581"/>
      <c r="C18" s="582"/>
      <c r="D18" s="103"/>
      <c r="E18" s="103"/>
      <c r="F18" s="91" t="str">
        <f t="shared" si="0"/>
        <v/>
      </c>
      <c r="G18" s="17"/>
      <c r="H18" s="88">
        <f t="shared" si="1"/>
        <v>0</v>
      </c>
      <c r="I18" s="17"/>
    </row>
    <row r="19" spans="1:9">
      <c r="A19" s="17"/>
      <c r="B19" s="581"/>
      <c r="C19" s="582"/>
      <c r="D19" s="103"/>
      <c r="E19" s="103"/>
      <c r="F19" s="91" t="str">
        <f t="shared" si="0"/>
        <v/>
      </c>
      <c r="G19" s="17"/>
      <c r="H19" s="88">
        <f t="shared" si="1"/>
        <v>0</v>
      </c>
      <c r="I19" s="17"/>
    </row>
    <row r="20" spans="1:9">
      <c r="A20" s="17"/>
      <c r="B20" s="581"/>
      <c r="C20" s="582"/>
      <c r="D20" s="103"/>
      <c r="E20" s="103"/>
      <c r="F20" s="91" t="str">
        <f t="shared" si="0"/>
        <v/>
      </c>
      <c r="G20" s="17"/>
      <c r="H20" s="88">
        <f t="shared" si="1"/>
        <v>0</v>
      </c>
      <c r="I20" s="17"/>
    </row>
    <row r="21" spans="1:9">
      <c r="A21" s="17"/>
      <c r="B21" s="581"/>
      <c r="C21" s="582"/>
      <c r="D21" s="103"/>
      <c r="E21" s="103"/>
      <c r="F21" s="91" t="str">
        <f t="shared" si="0"/>
        <v/>
      </c>
      <c r="G21" s="17"/>
      <c r="H21" s="88">
        <f t="shared" si="1"/>
        <v>0</v>
      </c>
      <c r="I21" s="17"/>
    </row>
    <row r="22" spans="1:9">
      <c r="A22" s="17"/>
      <c r="B22" s="581"/>
      <c r="C22" s="582"/>
      <c r="D22" s="103"/>
      <c r="E22" s="103"/>
      <c r="F22" s="91" t="str">
        <f t="shared" si="0"/>
        <v/>
      </c>
      <c r="G22" s="17"/>
      <c r="H22" s="88">
        <f t="shared" si="1"/>
        <v>0</v>
      </c>
      <c r="I22" s="17"/>
    </row>
    <row r="23" spans="1:9">
      <c r="A23" s="17"/>
      <c r="B23" s="581"/>
      <c r="C23" s="582"/>
      <c r="D23" s="103"/>
      <c r="E23" s="103"/>
      <c r="F23" s="91" t="str">
        <f t="shared" si="0"/>
        <v/>
      </c>
      <c r="G23" s="17"/>
      <c r="H23" s="88">
        <f t="shared" si="1"/>
        <v>0</v>
      </c>
      <c r="I23" s="17"/>
    </row>
    <row r="24" spans="1:9">
      <c r="A24" s="17"/>
      <c r="B24" s="581"/>
      <c r="C24" s="582"/>
      <c r="D24" s="103"/>
      <c r="E24" s="103"/>
      <c r="F24" s="91" t="str">
        <f t="shared" si="0"/>
        <v/>
      </c>
      <c r="G24" s="17"/>
      <c r="H24" s="88">
        <f t="shared" si="1"/>
        <v>0</v>
      </c>
      <c r="I24" s="17"/>
    </row>
    <row r="25" spans="1:9">
      <c r="A25" s="17"/>
      <c r="B25" s="581"/>
      <c r="C25" s="582"/>
      <c r="D25" s="103"/>
      <c r="E25" s="103"/>
      <c r="F25" s="91" t="str">
        <f t="shared" si="0"/>
        <v/>
      </c>
      <c r="G25" s="17"/>
      <c r="H25" s="88">
        <f t="shared" si="1"/>
        <v>0</v>
      </c>
      <c r="I25" s="17"/>
    </row>
    <row r="26" spans="1:9">
      <c r="A26" s="17"/>
      <c r="B26" s="581"/>
      <c r="C26" s="582"/>
      <c r="D26" s="103"/>
      <c r="E26" s="103"/>
      <c r="F26" s="91" t="str">
        <f t="shared" si="0"/>
        <v/>
      </c>
      <c r="G26" s="17"/>
      <c r="H26" s="88">
        <f t="shared" si="1"/>
        <v>0</v>
      </c>
      <c r="I26" s="17"/>
    </row>
    <row r="27" spans="1:9">
      <c r="A27" s="17"/>
      <c r="B27" s="581"/>
      <c r="C27" s="582"/>
      <c r="D27" s="103"/>
      <c r="E27" s="103"/>
      <c r="F27" s="91" t="str">
        <f t="shared" si="0"/>
        <v/>
      </c>
      <c r="G27" s="17"/>
      <c r="H27" s="88">
        <f t="shared" si="1"/>
        <v>0</v>
      </c>
      <c r="I27" s="17"/>
    </row>
    <row r="28" spans="1:9">
      <c r="A28" s="17"/>
      <c r="B28" s="581"/>
      <c r="C28" s="582"/>
      <c r="D28" s="103"/>
      <c r="E28" s="103"/>
      <c r="F28" s="91" t="str">
        <f t="shared" si="0"/>
        <v/>
      </c>
      <c r="G28" s="17"/>
      <c r="H28" s="88">
        <f t="shared" si="1"/>
        <v>0</v>
      </c>
      <c r="I28" s="17"/>
    </row>
    <row r="29" spans="1:9">
      <c r="A29" s="17"/>
      <c r="B29" s="581"/>
      <c r="C29" s="582"/>
      <c r="D29" s="103"/>
      <c r="E29" s="103"/>
      <c r="F29" s="91" t="str">
        <f t="shared" si="0"/>
        <v/>
      </c>
      <c r="G29" s="17"/>
      <c r="H29" s="88">
        <f t="shared" si="1"/>
        <v>0</v>
      </c>
      <c r="I29" s="17"/>
    </row>
    <row r="30" spans="1:9">
      <c r="A30" s="17"/>
      <c r="B30" s="581"/>
      <c r="C30" s="582"/>
      <c r="D30" s="103"/>
      <c r="E30" s="103"/>
      <c r="F30" s="91" t="str">
        <f t="shared" si="0"/>
        <v/>
      </c>
      <c r="G30" s="17"/>
      <c r="H30" s="88">
        <f t="shared" si="1"/>
        <v>0</v>
      </c>
      <c r="I30" s="17"/>
    </row>
    <row r="31" spans="1:9">
      <c r="A31" s="17"/>
      <c r="B31" s="581"/>
      <c r="C31" s="582"/>
      <c r="D31" s="103"/>
      <c r="E31" s="103"/>
      <c r="F31" s="91" t="str">
        <f t="shared" si="0"/>
        <v/>
      </c>
      <c r="G31" s="17"/>
      <c r="H31" s="88">
        <f t="shared" si="1"/>
        <v>0</v>
      </c>
      <c r="I31" s="17"/>
    </row>
    <row r="32" spans="1:9">
      <c r="A32" s="17"/>
      <c r="B32" s="581"/>
      <c r="C32" s="582"/>
      <c r="D32" s="103"/>
      <c r="E32" s="103"/>
      <c r="F32" s="91" t="str">
        <f t="shared" si="0"/>
        <v/>
      </c>
      <c r="G32" s="17"/>
      <c r="H32" s="88">
        <f t="shared" si="1"/>
        <v>0</v>
      </c>
      <c r="I32" s="17"/>
    </row>
    <row r="33" spans="1:9">
      <c r="A33" s="17"/>
      <c r="B33" s="581"/>
      <c r="C33" s="582"/>
      <c r="D33" s="103"/>
      <c r="E33" s="103"/>
      <c r="F33" s="91" t="str">
        <f t="shared" si="0"/>
        <v/>
      </c>
      <c r="G33" s="17"/>
      <c r="H33" s="88">
        <f t="shared" si="1"/>
        <v>0</v>
      </c>
      <c r="I33" s="17"/>
    </row>
    <row r="34" spans="1:9">
      <c r="A34" s="17"/>
      <c r="B34" s="581"/>
      <c r="C34" s="582"/>
      <c r="D34" s="103"/>
      <c r="E34" s="103"/>
      <c r="F34" s="91" t="str">
        <f t="shared" si="0"/>
        <v/>
      </c>
      <c r="G34" s="17"/>
      <c r="H34" s="88">
        <f t="shared" si="1"/>
        <v>0</v>
      </c>
      <c r="I34" s="17"/>
    </row>
    <row r="35" spans="1:9">
      <c r="A35" s="17"/>
      <c r="B35" s="581"/>
      <c r="C35" s="582"/>
      <c r="D35" s="103"/>
      <c r="E35" s="103"/>
      <c r="F35" s="91" t="str">
        <f t="shared" si="0"/>
        <v/>
      </c>
      <c r="G35" s="17"/>
      <c r="H35" s="88">
        <f t="shared" si="1"/>
        <v>0</v>
      </c>
      <c r="I35" s="17"/>
    </row>
    <row r="36" spans="1:9">
      <c r="A36" s="17"/>
      <c r="B36" s="581"/>
      <c r="C36" s="582"/>
      <c r="D36" s="103"/>
      <c r="E36" s="103"/>
      <c r="F36" s="91" t="str">
        <f t="shared" si="0"/>
        <v/>
      </c>
      <c r="G36" s="17"/>
      <c r="H36" s="88">
        <f t="shared" si="1"/>
        <v>0</v>
      </c>
      <c r="I36" s="17"/>
    </row>
    <row r="37" spans="1:9">
      <c r="A37" s="17"/>
      <c r="B37" s="581"/>
      <c r="C37" s="582"/>
      <c r="D37" s="103"/>
      <c r="E37" s="103"/>
      <c r="F37" s="91" t="str">
        <f t="shared" si="0"/>
        <v/>
      </c>
      <c r="G37" s="17"/>
      <c r="H37" s="88">
        <f t="shared" si="1"/>
        <v>0</v>
      </c>
      <c r="I37" s="17"/>
    </row>
    <row r="38" spans="1:9">
      <c r="A38" s="17"/>
      <c r="B38" s="581"/>
      <c r="C38" s="582"/>
      <c r="D38" s="103"/>
      <c r="E38" s="103"/>
      <c r="F38" s="91" t="str">
        <f t="shared" si="0"/>
        <v/>
      </c>
      <c r="G38" s="17"/>
      <c r="H38" s="88">
        <f t="shared" si="1"/>
        <v>0</v>
      </c>
      <c r="I38" s="17"/>
    </row>
    <row r="39" spans="1:9">
      <c r="A39" s="17"/>
      <c r="B39" s="581"/>
      <c r="C39" s="582"/>
      <c r="D39" s="103"/>
      <c r="E39" s="103"/>
      <c r="F39" s="91" t="str">
        <f t="shared" si="0"/>
        <v/>
      </c>
      <c r="G39" s="17"/>
      <c r="H39" s="88">
        <f t="shared" si="1"/>
        <v>0</v>
      </c>
      <c r="I39" s="17"/>
    </row>
    <row r="40" spans="1:9">
      <c r="A40" s="17"/>
      <c r="B40" s="581"/>
      <c r="C40" s="582"/>
      <c r="D40" s="103"/>
      <c r="E40" s="103"/>
      <c r="F40" s="91" t="str">
        <f t="shared" si="0"/>
        <v/>
      </c>
      <c r="G40" s="17"/>
      <c r="H40" s="88">
        <f t="shared" si="1"/>
        <v>0</v>
      </c>
      <c r="I40" s="17"/>
    </row>
    <row r="41" spans="1:9">
      <c r="A41" s="17"/>
      <c r="B41" s="581"/>
      <c r="C41" s="582"/>
      <c r="D41" s="103"/>
      <c r="E41" s="103"/>
      <c r="F41" s="91" t="str">
        <f t="shared" si="0"/>
        <v/>
      </c>
      <c r="G41" s="17"/>
      <c r="H41" s="88">
        <f t="shared" si="1"/>
        <v>0</v>
      </c>
      <c r="I41" s="17"/>
    </row>
    <row r="42" spans="1:9">
      <c r="A42" s="17"/>
      <c r="B42" s="581"/>
      <c r="C42" s="582"/>
      <c r="D42" s="103"/>
      <c r="E42" s="103"/>
      <c r="F42" s="91" t="str">
        <f t="shared" si="0"/>
        <v/>
      </c>
      <c r="G42" s="17"/>
      <c r="H42" s="88">
        <f t="shared" si="1"/>
        <v>0</v>
      </c>
      <c r="I42" s="17"/>
    </row>
    <row r="43" spans="1:9">
      <c r="A43" s="17"/>
      <c r="B43" s="581"/>
      <c r="C43" s="582"/>
      <c r="D43" s="103"/>
      <c r="E43" s="103"/>
      <c r="F43" s="91" t="str">
        <f t="shared" si="0"/>
        <v/>
      </c>
      <c r="G43" s="17"/>
      <c r="H43" s="88">
        <f t="shared" si="1"/>
        <v>0</v>
      </c>
      <c r="I43" s="17"/>
    </row>
    <row r="44" spans="1:9">
      <c r="A44" s="17"/>
      <c r="B44" s="581"/>
      <c r="C44" s="582"/>
      <c r="D44" s="103"/>
      <c r="E44" s="103"/>
      <c r="F44" s="91" t="str">
        <f t="shared" si="0"/>
        <v/>
      </c>
      <c r="G44" s="17"/>
      <c r="H44" s="88">
        <f t="shared" si="1"/>
        <v>0</v>
      </c>
      <c r="I44" s="17"/>
    </row>
    <row r="45" spans="1:9">
      <c r="A45" s="17"/>
      <c r="B45" s="581"/>
      <c r="C45" s="582"/>
      <c r="D45" s="103"/>
      <c r="E45" s="103"/>
      <c r="F45" s="91" t="str">
        <f t="shared" si="0"/>
        <v/>
      </c>
      <c r="G45" s="17"/>
      <c r="H45" s="88">
        <f t="shared" si="1"/>
        <v>0</v>
      </c>
      <c r="I45" s="17"/>
    </row>
    <row r="46" spans="1:9">
      <c r="A46" s="17"/>
      <c r="B46" s="581"/>
      <c r="C46" s="582"/>
      <c r="D46" s="103"/>
      <c r="E46" s="103"/>
      <c r="F46" s="91" t="str">
        <f t="shared" si="0"/>
        <v/>
      </c>
      <c r="G46" s="17"/>
      <c r="H46" s="88">
        <f t="shared" si="1"/>
        <v>0</v>
      </c>
      <c r="I46" s="17"/>
    </row>
    <row r="47" spans="1:9">
      <c r="A47" s="17"/>
      <c r="B47" s="581"/>
      <c r="C47" s="582"/>
      <c r="D47" s="103"/>
      <c r="E47" s="103"/>
      <c r="F47" s="91" t="str">
        <f t="shared" si="0"/>
        <v/>
      </c>
      <c r="G47" s="17"/>
      <c r="H47" s="88">
        <f t="shared" si="1"/>
        <v>0</v>
      </c>
      <c r="I47" s="17"/>
    </row>
    <row r="48" spans="1:9">
      <c r="A48" s="31"/>
      <c r="B48" s="579"/>
      <c r="C48" s="580"/>
      <c r="D48" s="104"/>
      <c r="E48" s="104"/>
      <c r="F48" s="92" t="str">
        <f t="shared" si="0"/>
        <v/>
      </c>
      <c r="G48" s="31"/>
      <c r="H48" s="89">
        <f>TRUNC(E48*G48)</f>
        <v>0</v>
      </c>
      <c r="I48" s="31"/>
    </row>
  </sheetData>
  <mergeCells count="50">
    <mergeCell ref="A1:B1"/>
    <mergeCell ref="E1:H1"/>
    <mergeCell ref="A3:C7"/>
    <mergeCell ref="D3:D7"/>
    <mergeCell ref="E3:H3"/>
    <mergeCell ref="E4:H4"/>
    <mergeCell ref="E5:H5"/>
    <mergeCell ref="E6:H6"/>
    <mergeCell ref="E7:H7"/>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B48:C48"/>
    <mergeCell ref="B44:C44"/>
    <mergeCell ref="B45:C45"/>
    <mergeCell ref="B46:C46"/>
    <mergeCell ref="B47:C4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&amp;C（３）導入作業関連－① ハードウェア</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view="pageBreakPreview" zoomScaleNormal="100" zoomScaleSheetLayoutView="100" workbookViewId="0">
      <pane ySplit="8" topLeftCell="A9" activePane="bottomLeft" state="frozen"/>
      <selection activeCell="C25" sqref="C25:D25"/>
      <selection pane="bottomLeft" activeCell="B25" sqref="B25:D25"/>
    </sheetView>
  </sheetViews>
  <sheetFormatPr defaultColWidth="9" defaultRowHeight="11.25"/>
  <cols>
    <col min="1" max="1" width="4.5" style="139" bestFit="1" customWidth="1"/>
    <col min="2" max="2" width="13.125" style="139" customWidth="1"/>
    <col min="3" max="3" width="30.125" style="139" customWidth="1"/>
    <col min="4" max="4" width="16" style="139" customWidth="1"/>
    <col min="5" max="5" width="10.125" style="21" customWidth="1"/>
    <col min="6" max="6" width="10.125" style="139" customWidth="1"/>
    <col min="7" max="7" width="17.125" style="21" customWidth="1"/>
    <col min="8" max="8" width="40.625" style="139" customWidth="1"/>
    <col min="9" max="16384" width="9" style="139"/>
  </cols>
  <sheetData>
    <row r="1" spans="1:8" ht="13.5" customHeight="1">
      <c r="A1" s="319" t="s">
        <v>86</v>
      </c>
      <c r="B1" s="319"/>
      <c r="C1" s="137" t="str">
        <f>'03.総費用計'!D2</f>
        <v/>
      </c>
      <c r="D1" s="131" t="s">
        <v>45</v>
      </c>
      <c r="E1" s="588" t="str">
        <f>'03.総費用計'!E2</f>
        <v/>
      </c>
      <c r="F1" s="589"/>
      <c r="G1" s="590"/>
    </row>
    <row r="2" spans="1:8">
      <c r="E2" s="139"/>
      <c r="G2" s="139"/>
    </row>
    <row r="3" spans="1:8" s="18" customFormat="1" ht="12" customHeight="1">
      <c r="A3" s="387" t="s">
        <v>177</v>
      </c>
      <c r="B3" s="387"/>
      <c r="C3" s="387"/>
      <c r="D3" s="388" t="s">
        <v>59</v>
      </c>
      <c r="E3" s="400" t="s">
        <v>178</v>
      </c>
      <c r="F3" s="587"/>
      <c r="G3" s="591"/>
      <c r="H3" s="173"/>
    </row>
    <row r="4" spans="1:8" s="18" customFormat="1" ht="13.5" customHeight="1">
      <c r="A4" s="387"/>
      <c r="B4" s="387"/>
      <c r="C4" s="387"/>
      <c r="D4" s="389"/>
      <c r="E4" s="394" t="s">
        <v>179</v>
      </c>
      <c r="F4" s="395"/>
      <c r="G4" s="396"/>
      <c r="H4" s="24"/>
    </row>
    <row r="5" spans="1:8" s="18" customFormat="1" ht="13.5" customHeight="1">
      <c r="A5" s="387"/>
      <c r="B5" s="387"/>
      <c r="C5" s="387"/>
      <c r="D5" s="389"/>
      <c r="E5" s="394" t="s">
        <v>180</v>
      </c>
      <c r="F5" s="395"/>
      <c r="G5" s="396"/>
      <c r="H5" s="24"/>
    </row>
    <row r="6" spans="1:8" s="18" customFormat="1" ht="13.5" customHeight="1">
      <c r="A6" s="387"/>
      <c r="B6" s="387"/>
      <c r="C6" s="387"/>
      <c r="D6" s="389"/>
      <c r="E6" s="394" t="s">
        <v>181</v>
      </c>
      <c r="F6" s="395"/>
      <c r="G6" s="396"/>
      <c r="H6" s="24"/>
    </row>
    <row r="7" spans="1:8" s="18" customFormat="1" ht="6" customHeight="1">
      <c r="A7" s="387"/>
      <c r="B7" s="387"/>
      <c r="C7" s="387"/>
      <c r="D7" s="390"/>
      <c r="E7" s="397"/>
      <c r="F7" s="398"/>
      <c r="G7" s="399"/>
      <c r="H7" s="23"/>
    </row>
    <row r="8" spans="1:8" s="1" customFormat="1" ht="22.5">
      <c r="A8" s="131" t="s">
        <v>60</v>
      </c>
      <c r="B8" s="583" t="s">
        <v>168</v>
      </c>
      <c r="C8" s="584"/>
      <c r="D8" s="136" t="s">
        <v>375</v>
      </c>
      <c r="E8" s="19" t="s">
        <v>182</v>
      </c>
      <c r="F8" s="136" t="s">
        <v>184</v>
      </c>
      <c r="G8" s="19" t="s">
        <v>183</v>
      </c>
      <c r="H8" s="131" t="s">
        <v>185</v>
      </c>
    </row>
    <row r="9" spans="1:8">
      <c r="A9" s="16"/>
      <c r="B9" s="585"/>
      <c r="C9" s="586"/>
      <c r="D9" s="172"/>
      <c r="E9" s="175"/>
      <c r="F9" s="16"/>
      <c r="G9" s="87">
        <f t="shared" ref="G9:G48" si="0">TRUNC(D9*E9*F9)</f>
        <v>0</v>
      </c>
      <c r="H9" s="16"/>
    </row>
    <row r="10" spans="1:8">
      <c r="A10" s="17"/>
      <c r="B10" s="581"/>
      <c r="C10" s="582"/>
      <c r="D10" s="101"/>
      <c r="E10" s="20"/>
      <c r="F10" s="17"/>
      <c r="G10" s="88">
        <f t="shared" si="0"/>
        <v>0</v>
      </c>
      <c r="H10" s="17"/>
    </row>
    <row r="11" spans="1:8">
      <c r="A11" s="17"/>
      <c r="B11" s="581"/>
      <c r="C11" s="582"/>
      <c r="D11" s="101"/>
      <c r="E11" s="20"/>
      <c r="F11" s="17"/>
      <c r="G11" s="88">
        <f t="shared" si="0"/>
        <v>0</v>
      </c>
      <c r="H11" s="17"/>
    </row>
    <row r="12" spans="1:8">
      <c r="A12" s="17"/>
      <c r="B12" s="581"/>
      <c r="C12" s="582"/>
      <c r="D12" s="101"/>
      <c r="E12" s="20"/>
      <c r="F12" s="17"/>
      <c r="G12" s="88">
        <f t="shared" si="0"/>
        <v>0</v>
      </c>
      <c r="H12" s="17"/>
    </row>
    <row r="13" spans="1:8">
      <c r="A13" s="17"/>
      <c r="B13" s="581"/>
      <c r="C13" s="582"/>
      <c r="D13" s="101"/>
      <c r="E13" s="20"/>
      <c r="F13" s="17"/>
      <c r="G13" s="88">
        <f t="shared" si="0"/>
        <v>0</v>
      </c>
      <c r="H13" s="17"/>
    </row>
    <row r="14" spans="1:8">
      <c r="A14" s="17"/>
      <c r="B14" s="581"/>
      <c r="C14" s="582"/>
      <c r="D14" s="101"/>
      <c r="E14" s="20"/>
      <c r="F14" s="17"/>
      <c r="G14" s="88">
        <f t="shared" si="0"/>
        <v>0</v>
      </c>
      <c r="H14" s="17"/>
    </row>
    <row r="15" spans="1:8">
      <c r="A15" s="17"/>
      <c r="B15" s="581"/>
      <c r="C15" s="582"/>
      <c r="D15" s="101"/>
      <c r="E15" s="20"/>
      <c r="F15" s="17"/>
      <c r="G15" s="88">
        <f t="shared" si="0"/>
        <v>0</v>
      </c>
      <c r="H15" s="17"/>
    </row>
    <row r="16" spans="1:8">
      <c r="A16" s="17"/>
      <c r="B16" s="581"/>
      <c r="C16" s="582"/>
      <c r="D16" s="101"/>
      <c r="E16" s="20"/>
      <c r="F16" s="17"/>
      <c r="G16" s="88">
        <f t="shared" si="0"/>
        <v>0</v>
      </c>
      <c r="H16" s="17"/>
    </row>
    <row r="17" spans="1:8">
      <c r="A17" s="17"/>
      <c r="B17" s="581"/>
      <c r="C17" s="582"/>
      <c r="D17" s="101"/>
      <c r="E17" s="20"/>
      <c r="F17" s="17"/>
      <c r="G17" s="88">
        <f t="shared" si="0"/>
        <v>0</v>
      </c>
      <c r="H17" s="17"/>
    </row>
    <row r="18" spans="1:8">
      <c r="A18" s="17"/>
      <c r="B18" s="581"/>
      <c r="C18" s="582"/>
      <c r="D18" s="101"/>
      <c r="E18" s="20"/>
      <c r="F18" s="17"/>
      <c r="G18" s="88">
        <f t="shared" si="0"/>
        <v>0</v>
      </c>
      <c r="H18" s="17"/>
    </row>
    <row r="19" spans="1:8">
      <c r="A19" s="17"/>
      <c r="B19" s="581"/>
      <c r="C19" s="582"/>
      <c r="D19" s="101"/>
      <c r="E19" s="20"/>
      <c r="F19" s="17"/>
      <c r="G19" s="88">
        <f t="shared" si="0"/>
        <v>0</v>
      </c>
      <c r="H19" s="17"/>
    </row>
    <row r="20" spans="1:8">
      <c r="A20" s="17"/>
      <c r="B20" s="581"/>
      <c r="C20" s="582"/>
      <c r="D20" s="101"/>
      <c r="E20" s="20"/>
      <c r="F20" s="17"/>
      <c r="G20" s="88">
        <f t="shared" si="0"/>
        <v>0</v>
      </c>
      <c r="H20" s="17"/>
    </row>
    <row r="21" spans="1:8">
      <c r="A21" s="17"/>
      <c r="B21" s="581"/>
      <c r="C21" s="582"/>
      <c r="D21" s="101"/>
      <c r="E21" s="20"/>
      <c r="F21" s="17"/>
      <c r="G21" s="88">
        <f t="shared" si="0"/>
        <v>0</v>
      </c>
      <c r="H21" s="17"/>
    </row>
    <row r="22" spans="1:8">
      <c r="A22" s="17"/>
      <c r="B22" s="581"/>
      <c r="C22" s="582"/>
      <c r="D22" s="101"/>
      <c r="E22" s="20"/>
      <c r="F22" s="17"/>
      <c r="G22" s="88">
        <f t="shared" si="0"/>
        <v>0</v>
      </c>
      <c r="H22" s="17"/>
    </row>
    <row r="23" spans="1:8">
      <c r="A23" s="17"/>
      <c r="B23" s="581"/>
      <c r="C23" s="582"/>
      <c r="D23" s="101"/>
      <c r="E23" s="20"/>
      <c r="F23" s="17"/>
      <c r="G23" s="88">
        <f t="shared" si="0"/>
        <v>0</v>
      </c>
      <c r="H23" s="17"/>
    </row>
    <row r="24" spans="1:8">
      <c r="A24" s="17"/>
      <c r="B24" s="581"/>
      <c r="C24" s="582"/>
      <c r="D24" s="101"/>
      <c r="E24" s="20"/>
      <c r="F24" s="17"/>
      <c r="G24" s="88">
        <f t="shared" si="0"/>
        <v>0</v>
      </c>
      <c r="H24" s="17"/>
    </row>
    <row r="25" spans="1:8">
      <c r="A25" s="17"/>
      <c r="B25" s="581"/>
      <c r="C25" s="582"/>
      <c r="D25" s="101"/>
      <c r="E25" s="20"/>
      <c r="F25" s="17"/>
      <c r="G25" s="88">
        <f t="shared" si="0"/>
        <v>0</v>
      </c>
      <c r="H25" s="17"/>
    </row>
    <row r="26" spans="1:8">
      <c r="A26" s="17"/>
      <c r="B26" s="581"/>
      <c r="C26" s="582"/>
      <c r="D26" s="101"/>
      <c r="E26" s="20"/>
      <c r="F26" s="17"/>
      <c r="G26" s="88">
        <f t="shared" si="0"/>
        <v>0</v>
      </c>
      <c r="H26" s="17"/>
    </row>
    <row r="27" spans="1:8">
      <c r="A27" s="17"/>
      <c r="B27" s="581"/>
      <c r="C27" s="582"/>
      <c r="D27" s="101"/>
      <c r="E27" s="20"/>
      <c r="F27" s="17"/>
      <c r="G27" s="88">
        <f t="shared" si="0"/>
        <v>0</v>
      </c>
      <c r="H27" s="17"/>
    </row>
    <row r="28" spans="1:8">
      <c r="A28" s="17"/>
      <c r="B28" s="581"/>
      <c r="C28" s="582"/>
      <c r="D28" s="101"/>
      <c r="E28" s="20"/>
      <c r="F28" s="17"/>
      <c r="G28" s="88">
        <f t="shared" si="0"/>
        <v>0</v>
      </c>
      <c r="H28" s="17"/>
    </row>
    <row r="29" spans="1:8">
      <c r="A29" s="17"/>
      <c r="B29" s="581"/>
      <c r="C29" s="582"/>
      <c r="D29" s="101"/>
      <c r="E29" s="20"/>
      <c r="F29" s="17"/>
      <c r="G29" s="88">
        <f t="shared" si="0"/>
        <v>0</v>
      </c>
      <c r="H29" s="17"/>
    </row>
    <row r="30" spans="1:8">
      <c r="A30" s="17"/>
      <c r="B30" s="581"/>
      <c r="C30" s="582"/>
      <c r="D30" s="101"/>
      <c r="E30" s="20"/>
      <c r="F30" s="17"/>
      <c r="G30" s="88">
        <f t="shared" si="0"/>
        <v>0</v>
      </c>
      <c r="H30" s="17"/>
    </row>
    <row r="31" spans="1:8">
      <c r="A31" s="17"/>
      <c r="B31" s="581"/>
      <c r="C31" s="582"/>
      <c r="D31" s="101"/>
      <c r="E31" s="20"/>
      <c r="F31" s="17"/>
      <c r="G31" s="88">
        <f t="shared" si="0"/>
        <v>0</v>
      </c>
      <c r="H31" s="17"/>
    </row>
    <row r="32" spans="1:8">
      <c r="A32" s="17"/>
      <c r="B32" s="581"/>
      <c r="C32" s="582"/>
      <c r="D32" s="101"/>
      <c r="E32" s="20"/>
      <c r="F32" s="17"/>
      <c r="G32" s="88">
        <f t="shared" si="0"/>
        <v>0</v>
      </c>
      <c r="H32" s="17"/>
    </row>
    <row r="33" spans="1:8">
      <c r="A33" s="17"/>
      <c r="B33" s="581"/>
      <c r="C33" s="582"/>
      <c r="D33" s="101"/>
      <c r="E33" s="20"/>
      <c r="F33" s="17"/>
      <c r="G33" s="88">
        <f t="shared" si="0"/>
        <v>0</v>
      </c>
      <c r="H33" s="17"/>
    </row>
    <row r="34" spans="1:8">
      <c r="A34" s="17"/>
      <c r="B34" s="581"/>
      <c r="C34" s="582"/>
      <c r="D34" s="101"/>
      <c r="E34" s="20"/>
      <c r="F34" s="17"/>
      <c r="G34" s="88">
        <f t="shared" si="0"/>
        <v>0</v>
      </c>
      <c r="H34" s="17"/>
    </row>
    <row r="35" spans="1:8">
      <c r="A35" s="17"/>
      <c r="B35" s="581"/>
      <c r="C35" s="582"/>
      <c r="D35" s="101"/>
      <c r="E35" s="20"/>
      <c r="F35" s="17"/>
      <c r="G35" s="88">
        <f t="shared" si="0"/>
        <v>0</v>
      </c>
      <c r="H35" s="17"/>
    </row>
    <row r="36" spans="1:8">
      <c r="A36" s="17"/>
      <c r="B36" s="581"/>
      <c r="C36" s="582"/>
      <c r="D36" s="101"/>
      <c r="E36" s="20"/>
      <c r="F36" s="17"/>
      <c r="G36" s="88">
        <f t="shared" si="0"/>
        <v>0</v>
      </c>
      <c r="H36" s="17"/>
    </row>
    <row r="37" spans="1:8">
      <c r="A37" s="17"/>
      <c r="B37" s="581"/>
      <c r="C37" s="582"/>
      <c r="D37" s="101"/>
      <c r="E37" s="20"/>
      <c r="F37" s="17"/>
      <c r="G37" s="88">
        <f t="shared" si="0"/>
        <v>0</v>
      </c>
      <c r="H37" s="17"/>
    </row>
    <row r="38" spans="1:8">
      <c r="A38" s="17"/>
      <c r="B38" s="581"/>
      <c r="C38" s="582"/>
      <c r="D38" s="101"/>
      <c r="E38" s="20"/>
      <c r="F38" s="17"/>
      <c r="G38" s="88">
        <f t="shared" si="0"/>
        <v>0</v>
      </c>
      <c r="H38" s="17"/>
    </row>
    <row r="39" spans="1:8">
      <c r="A39" s="17"/>
      <c r="B39" s="581"/>
      <c r="C39" s="582"/>
      <c r="D39" s="101"/>
      <c r="E39" s="20"/>
      <c r="F39" s="17"/>
      <c r="G39" s="88">
        <f t="shared" si="0"/>
        <v>0</v>
      </c>
      <c r="H39" s="17"/>
    </row>
    <row r="40" spans="1:8">
      <c r="A40" s="17"/>
      <c r="B40" s="581"/>
      <c r="C40" s="582"/>
      <c r="D40" s="101"/>
      <c r="E40" s="20"/>
      <c r="F40" s="17"/>
      <c r="G40" s="88">
        <f t="shared" si="0"/>
        <v>0</v>
      </c>
      <c r="H40" s="17"/>
    </row>
    <row r="41" spans="1:8">
      <c r="A41" s="17"/>
      <c r="B41" s="581"/>
      <c r="C41" s="582"/>
      <c r="D41" s="101"/>
      <c r="E41" s="20"/>
      <c r="F41" s="17"/>
      <c r="G41" s="88">
        <f t="shared" si="0"/>
        <v>0</v>
      </c>
      <c r="H41" s="17"/>
    </row>
    <row r="42" spans="1:8">
      <c r="A42" s="17"/>
      <c r="B42" s="581"/>
      <c r="C42" s="582"/>
      <c r="D42" s="101"/>
      <c r="E42" s="20"/>
      <c r="F42" s="17"/>
      <c r="G42" s="88">
        <f t="shared" si="0"/>
        <v>0</v>
      </c>
      <c r="H42" s="17"/>
    </row>
    <row r="43" spans="1:8">
      <c r="A43" s="17"/>
      <c r="B43" s="581"/>
      <c r="C43" s="582"/>
      <c r="D43" s="101"/>
      <c r="E43" s="20"/>
      <c r="F43" s="17"/>
      <c r="G43" s="88">
        <f t="shared" si="0"/>
        <v>0</v>
      </c>
      <c r="H43" s="17"/>
    </row>
    <row r="44" spans="1:8">
      <c r="A44" s="17"/>
      <c r="B44" s="581"/>
      <c r="C44" s="582"/>
      <c r="D44" s="101"/>
      <c r="E44" s="20"/>
      <c r="F44" s="17"/>
      <c r="G44" s="88">
        <f t="shared" si="0"/>
        <v>0</v>
      </c>
      <c r="H44" s="17"/>
    </row>
    <row r="45" spans="1:8">
      <c r="A45" s="17"/>
      <c r="B45" s="581"/>
      <c r="C45" s="582"/>
      <c r="D45" s="101"/>
      <c r="E45" s="20"/>
      <c r="F45" s="17"/>
      <c r="G45" s="88">
        <f t="shared" si="0"/>
        <v>0</v>
      </c>
      <c r="H45" s="17"/>
    </row>
    <row r="46" spans="1:8">
      <c r="A46" s="17"/>
      <c r="B46" s="581"/>
      <c r="C46" s="582"/>
      <c r="D46" s="101"/>
      <c r="E46" s="20"/>
      <c r="F46" s="17"/>
      <c r="G46" s="88">
        <f t="shared" si="0"/>
        <v>0</v>
      </c>
      <c r="H46" s="17"/>
    </row>
    <row r="47" spans="1:8">
      <c r="A47" s="17"/>
      <c r="B47" s="581"/>
      <c r="C47" s="582"/>
      <c r="D47" s="101"/>
      <c r="E47" s="20"/>
      <c r="F47" s="17"/>
      <c r="G47" s="88">
        <f t="shared" si="0"/>
        <v>0</v>
      </c>
      <c r="H47" s="17"/>
    </row>
    <row r="48" spans="1:8">
      <c r="A48" s="31"/>
      <c r="B48" s="579"/>
      <c r="C48" s="580"/>
      <c r="D48" s="102"/>
      <c r="E48" s="32"/>
      <c r="F48" s="31"/>
      <c r="G48" s="89">
        <f t="shared" si="0"/>
        <v>0</v>
      </c>
      <c r="H48" s="31"/>
    </row>
  </sheetData>
  <mergeCells count="50">
    <mergeCell ref="B40:C40"/>
    <mergeCell ref="B41:C41"/>
    <mergeCell ref="B42:C42"/>
    <mergeCell ref="B43:C43"/>
    <mergeCell ref="B48:C48"/>
    <mergeCell ref="B44:C44"/>
    <mergeCell ref="B45:C45"/>
    <mergeCell ref="B46:C46"/>
    <mergeCell ref="B47:C47"/>
    <mergeCell ref="B36:C36"/>
    <mergeCell ref="B37:C37"/>
    <mergeCell ref="B38:C38"/>
    <mergeCell ref="B39:C39"/>
    <mergeCell ref="B32:C32"/>
    <mergeCell ref="B33:C33"/>
    <mergeCell ref="B34:C34"/>
    <mergeCell ref="B35:C35"/>
    <mergeCell ref="B28:C28"/>
    <mergeCell ref="B29:C29"/>
    <mergeCell ref="B30:C30"/>
    <mergeCell ref="B31:C31"/>
    <mergeCell ref="B24:C24"/>
    <mergeCell ref="B25:C25"/>
    <mergeCell ref="B26:C26"/>
    <mergeCell ref="B27:C27"/>
    <mergeCell ref="B20:C20"/>
    <mergeCell ref="B21:C21"/>
    <mergeCell ref="B22:C22"/>
    <mergeCell ref="B23:C23"/>
    <mergeCell ref="B16:C16"/>
    <mergeCell ref="B17:C17"/>
    <mergeCell ref="B18:C18"/>
    <mergeCell ref="B19:C19"/>
    <mergeCell ref="B12:C12"/>
    <mergeCell ref="B13:C13"/>
    <mergeCell ref="B14:C14"/>
    <mergeCell ref="B15:C15"/>
    <mergeCell ref="B8:C8"/>
    <mergeCell ref="B9:C9"/>
    <mergeCell ref="B10:C10"/>
    <mergeCell ref="B11:C11"/>
    <mergeCell ref="A1:B1"/>
    <mergeCell ref="E1:G1"/>
    <mergeCell ref="A3:C7"/>
    <mergeCell ref="D3:D7"/>
    <mergeCell ref="E3:G3"/>
    <mergeCell ref="E4:G4"/>
    <mergeCell ref="E5:G5"/>
    <mergeCell ref="E6:G6"/>
    <mergeCell ref="E7:G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&amp;C（３）導入作業関連－② ソフトウェア</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view="pageBreakPreview" zoomScaleNormal="100" zoomScaleSheetLayoutView="100" workbookViewId="0">
      <pane ySplit="10" topLeftCell="A11" activePane="bottomLeft" state="frozen"/>
      <selection activeCell="C25" sqref="C25:D25"/>
      <selection pane="bottomLeft" activeCell="B25" sqref="B25:D25"/>
    </sheetView>
  </sheetViews>
  <sheetFormatPr defaultColWidth="9" defaultRowHeight="11.25"/>
  <cols>
    <col min="1" max="1" width="4.5" style="15" bestFit="1" customWidth="1"/>
    <col min="2" max="2" width="13.125" style="15" customWidth="1"/>
    <col min="3" max="3" width="30.125" style="15" customWidth="1"/>
    <col min="4" max="4" width="14.375" style="15" customWidth="1"/>
    <col min="5" max="5" width="14.375" style="21" customWidth="1"/>
    <col min="6" max="6" width="5.875" style="15" customWidth="1"/>
    <col min="7" max="7" width="4.5" style="15" bestFit="1" customWidth="1"/>
    <col min="8" max="8" width="14.375" style="21" customWidth="1"/>
    <col min="9" max="13" width="8.125" style="15" customWidth="1"/>
    <col min="14" max="16384" width="9" style="15"/>
  </cols>
  <sheetData>
    <row r="1" spans="1:13">
      <c r="A1" s="319" t="s">
        <v>86</v>
      </c>
      <c r="B1" s="319"/>
      <c r="C1" s="29" t="str">
        <f>'03.総費用計'!D2</f>
        <v/>
      </c>
      <c r="D1" s="2" t="s">
        <v>45</v>
      </c>
      <c r="E1" s="386" t="str">
        <f>'03.総費用計'!E2</f>
        <v/>
      </c>
      <c r="F1" s="386"/>
      <c r="G1" s="386"/>
      <c r="H1" s="386"/>
    </row>
    <row r="2" spans="1:13" ht="6" customHeight="1">
      <c r="E2" s="15"/>
      <c r="H2" s="15"/>
    </row>
    <row r="3" spans="1:13" s="18" customFormat="1" ht="12">
      <c r="A3" s="387" t="s">
        <v>373</v>
      </c>
      <c r="B3" s="387"/>
      <c r="C3" s="387"/>
      <c r="D3" s="388" t="s">
        <v>59</v>
      </c>
      <c r="E3" s="601" t="s">
        <v>83</v>
      </c>
      <c r="F3" s="601"/>
      <c r="G3" s="601"/>
      <c r="H3" s="601"/>
      <c r="I3" s="25" t="s">
        <v>84</v>
      </c>
      <c r="J3" s="25" t="s">
        <v>37</v>
      </c>
      <c r="K3" s="25" t="s">
        <v>38</v>
      </c>
      <c r="L3" s="25" t="s">
        <v>39</v>
      </c>
      <c r="M3" s="25" t="s">
        <v>40</v>
      </c>
    </row>
    <row r="4" spans="1:13" s="18" customFormat="1" ht="12">
      <c r="A4" s="387"/>
      <c r="B4" s="387"/>
      <c r="C4" s="387"/>
      <c r="D4" s="389"/>
      <c r="E4" s="391" t="s">
        <v>287</v>
      </c>
      <c r="F4" s="392"/>
      <c r="G4" s="392"/>
      <c r="H4" s="393"/>
      <c r="I4" s="26"/>
      <c r="J4" s="26"/>
      <c r="K4" s="26"/>
      <c r="L4" s="26"/>
      <c r="M4" s="26"/>
    </row>
    <row r="5" spans="1:13" s="18" customFormat="1" ht="12">
      <c r="A5" s="387"/>
      <c r="B5" s="387"/>
      <c r="C5" s="387"/>
      <c r="D5" s="389"/>
      <c r="E5" s="132" t="s">
        <v>288</v>
      </c>
      <c r="F5" s="133"/>
      <c r="G5" s="133"/>
      <c r="H5" s="134"/>
      <c r="I5" s="27"/>
      <c r="J5" s="27"/>
      <c r="K5" s="27"/>
      <c r="L5" s="27"/>
      <c r="M5" s="27"/>
    </row>
    <row r="6" spans="1:13" s="18" customFormat="1" ht="12">
      <c r="A6" s="387"/>
      <c r="B6" s="387"/>
      <c r="C6" s="387"/>
      <c r="D6" s="389"/>
      <c r="E6" s="132" t="s">
        <v>289</v>
      </c>
      <c r="F6" s="133"/>
      <c r="G6" s="133"/>
      <c r="H6" s="134"/>
      <c r="I6" s="27"/>
      <c r="J6" s="27"/>
      <c r="K6" s="27"/>
      <c r="L6" s="27"/>
      <c r="M6" s="27"/>
    </row>
    <row r="7" spans="1:13" s="18" customFormat="1" ht="12">
      <c r="A7" s="387"/>
      <c r="B7" s="387"/>
      <c r="C7" s="387"/>
      <c r="D7" s="389"/>
      <c r="E7" s="132" t="s">
        <v>290</v>
      </c>
      <c r="F7" s="133"/>
      <c r="G7" s="133"/>
      <c r="H7" s="134"/>
      <c r="I7" s="27"/>
      <c r="J7" s="27"/>
      <c r="K7" s="27"/>
      <c r="L7" s="27"/>
      <c r="M7" s="27"/>
    </row>
    <row r="8" spans="1:13" s="18" customFormat="1" ht="12">
      <c r="A8" s="387"/>
      <c r="B8" s="387"/>
      <c r="C8" s="387"/>
      <c r="D8" s="389"/>
      <c r="E8" s="132" t="s">
        <v>291</v>
      </c>
      <c r="F8" s="133"/>
      <c r="G8" s="133"/>
      <c r="H8" s="134"/>
      <c r="I8" s="27"/>
      <c r="J8" s="27"/>
      <c r="K8" s="27"/>
      <c r="L8" s="27"/>
      <c r="M8" s="27"/>
    </row>
    <row r="9" spans="1:13" s="18" customFormat="1" ht="12">
      <c r="A9" s="387"/>
      <c r="B9" s="387"/>
      <c r="C9" s="387"/>
      <c r="D9" s="390"/>
      <c r="E9" s="596" t="s">
        <v>292</v>
      </c>
      <c r="F9" s="597"/>
      <c r="G9" s="597"/>
      <c r="H9" s="598"/>
      <c r="I9" s="68"/>
      <c r="J9" s="68"/>
      <c r="K9" s="68"/>
      <c r="L9" s="68"/>
      <c r="M9" s="68"/>
    </row>
    <row r="10" spans="1:13" s="1" customFormat="1" ht="55.5" customHeight="1">
      <c r="A10" s="131" t="s">
        <v>60</v>
      </c>
      <c r="B10" s="583" t="s">
        <v>186</v>
      </c>
      <c r="C10" s="584"/>
      <c r="D10" s="136" t="s">
        <v>188</v>
      </c>
      <c r="E10" s="19" t="s">
        <v>376</v>
      </c>
      <c r="F10" s="36" t="s">
        <v>163</v>
      </c>
      <c r="G10" s="35" t="s">
        <v>191</v>
      </c>
      <c r="H10" s="22" t="s">
        <v>187</v>
      </c>
      <c r="I10" s="583" t="s">
        <v>164</v>
      </c>
      <c r="J10" s="592"/>
      <c r="K10" s="592"/>
      <c r="L10" s="592"/>
      <c r="M10" s="584"/>
    </row>
    <row r="11" spans="1:13">
      <c r="A11" s="138"/>
      <c r="B11" s="604"/>
      <c r="C11" s="605"/>
      <c r="D11" s="174"/>
      <c r="E11" s="174"/>
      <c r="F11" s="176"/>
      <c r="G11" s="177"/>
      <c r="H11" s="87">
        <f t="shared" ref="H11:H46" si="0">TRUNC(E11*F11)</f>
        <v>0</v>
      </c>
      <c r="I11" s="585"/>
      <c r="J11" s="593"/>
      <c r="K11" s="593"/>
      <c r="L11" s="593"/>
      <c r="M11" s="586"/>
    </row>
    <row r="12" spans="1:13">
      <c r="A12" s="135"/>
      <c r="B12" s="594"/>
      <c r="C12" s="595"/>
      <c r="D12" s="103"/>
      <c r="E12" s="103"/>
      <c r="F12" s="37"/>
      <c r="G12" s="33"/>
      <c r="H12" s="88">
        <f t="shared" si="0"/>
        <v>0</v>
      </c>
      <c r="I12" s="581"/>
      <c r="J12" s="599"/>
      <c r="K12" s="599"/>
      <c r="L12" s="599"/>
      <c r="M12" s="582"/>
    </row>
    <row r="13" spans="1:13">
      <c r="A13" s="135"/>
      <c r="B13" s="594"/>
      <c r="C13" s="595"/>
      <c r="D13" s="103"/>
      <c r="E13" s="103"/>
      <c r="F13" s="37"/>
      <c r="G13" s="33"/>
      <c r="H13" s="88">
        <f t="shared" si="0"/>
        <v>0</v>
      </c>
      <c r="I13" s="581"/>
      <c r="J13" s="599"/>
      <c r="K13" s="599"/>
      <c r="L13" s="599"/>
      <c r="M13" s="582"/>
    </row>
    <row r="14" spans="1:13">
      <c r="A14" s="135"/>
      <c r="B14" s="594"/>
      <c r="C14" s="595"/>
      <c r="D14" s="103"/>
      <c r="E14" s="103"/>
      <c r="F14" s="37"/>
      <c r="G14" s="33"/>
      <c r="H14" s="88">
        <f t="shared" si="0"/>
        <v>0</v>
      </c>
      <c r="I14" s="581"/>
      <c r="J14" s="599"/>
      <c r="K14" s="599"/>
      <c r="L14" s="599"/>
      <c r="M14" s="582"/>
    </row>
    <row r="15" spans="1:13">
      <c r="A15" s="135"/>
      <c r="B15" s="594"/>
      <c r="C15" s="595"/>
      <c r="D15" s="103"/>
      <c r="E15" s="103"/>
      <c r="F15" s="37"/>
      <c r="G15" s="33"/>
      <c r="H15" s="88">
        <f t="shared" si="0"/>
        <v>0</v>
      </c>
      <c r="I15" s="581"/>
      <c r="J15" s="599"/>
      <c r="K15" s="599"/>
      <c r="L15" s="599"/>
      <c r="M15" s="582"/>
    </row>
    <row r="16" spans="1:13">
      <c r="A16" s="17"/>
      <c r="B16" s="602"/>
      <c r="C16" s="603"/>
      <c r="D16" s="103"/>
      <c r="E16" s="103"/>
      <c r="F16" s="37"/>
      <c r="G16" s="33"/>
      <c r="H16" s="88">
        <f t="shared" si="0"/>
        <v>0</v>
      </c>
      <c r="I16" s="581"/>
      <c r="J16" s="599"/>
      <c r="K16" s="599"/>
      <c r="L16" s="599"/>
      <c r="M16" s="582"/>
    </row>
    <row r="17" spans="1:13">
      <c r="A17" s="17"/>
      <c r="B17" s="602"/>
      <c r="C17" s="603"/>
      <c r="D17" s="103"/>
      <c r="E17" s="103"/>
      <c r="F17" s="37"/>
      <c r="G17" s="33"/>
      <c r="H17" s="88">
        <f t="shared" si="0"/>
        <v>0</v>
      </c>
      <c r="I17" s="581"/>
      <c r="J17" s="599"/>
      <c r="K17" s="599"/>
      <c r="L17" s="599"/>
      <c r="M17" s="582"/>
    </row>
    <row r="18" spans="1:13">
      <c r="A18" s="17"/>
      <c r="B18" s="602"/>
      <c r="C18" s="603"/>
      <c r="D18" s="103"/>
      <c r="E18" s="103"/>
      <c r="F18" s="37"/>
      <c r="G18" s="33"/>
      <c r="H18" s="88">
        <f t="shared" si="0"/>
        <v>0</v>
      </c>
      <c r="I18" s="581"/>
      <c r="J18" s="599"/>
      <c r="K18" s="599"/>
      <c r="L18" s="599"/>
      <c r="M18" s="582"/>
    </row>
    <row r="19" spans="1:13">
      <c r="A19" s="17"/>
      <c r="B19" s="602"/>
      <c r="C19" s="603"/>
      <c r="D19" s="103"/>
      <c r="E19" s="103"/>
      <c r="F19" s="37"/>
      <c r="G19" s="33"/>
      <c r="H19" s="88">
        <f t="shared" si="0"/>
        <v>0</v>
      </c>
      <c r="I19" s="581"/>
      <c r="J19" s="599"/>
      <c r="K19" s="599"/>
      <c r="L19" s="599"/>
      <c r="M19" s="582"/>
    </row>
    <row r="20" spans="1:13">
      <c r="A20" s="17"/>
      <c r="B20" s="602"/>
      <c r="C20" s="603"/>
      <c r="D20" s="103"/>
      <c r="E20" s="103"/>
      <c r="F20" s="37"/>
      <c r="G20" s="33"/>
      <c r="H20" s="88">
        <f t="shared" si="0"/>
        <v>0</v>
      </c>
      <c r="I20" s="581"/>
      <c r="J20" s="599"/>
      <c r="K20" s="599"/>
      <c r="L20" s="599"/>
      <c r="M20" s="582"/>
    </row>
    <row r="21" spans="1:13">
      <c r="A21" s="17"/>
      <c r="B21" s="602"/>
      <c r="C21" s="603"/>
      <c r="D21" s="103"/>
      <c r="E21" s="103"/>
      <c r="F21" s="37"/>
      <c r="G21" s="33"/>
      <c r="H21" s="88">
        <f t="shared" si="0"/>
        <v>0</v>
      </c>
      <c r="I21" s="581"/>
      <c r="J21" s="599"/>
      <c r="K21" s="599"/>
      <c r="L21" s="599"/>
      <c r="M21" s="582"/>
    </row>
    <row r="22" spans="1:13">
      <c r="A22" s="17"/>
      <c r="B22" s="602"/>
      <c r="C22" s="603"/>
      <c r="D22" s="103"/>
      <c r="E22" s="103"/>
      <c r="F22" s="37"/>
      <c r="G22" s="33"/>
      <c r="H22" s="88">
        <f t="shared" si="0"/>
        <v>0</v>
      </c>
      <c r="I22" s="581"/>
      <c r="J22" s="599"/>
      <c r="K22" s="599"/>
      <c r="L22" s="599"/>
      <c r="M22" s="582"/>
    </row>
    <row r="23" spans="1:13">
      <c r="A23" s="17"/>
      <c r="B23" s="602"/>
      <c r="C23" s="603"/>
      <c r="D23" s="103"/>
      <c r="E23" s="103"/>
      <c r="F23" s="37"/>
      <c r="G23" s="33"/>
      <c r="H23" s="88">
        <f t="shared" si="0"/>
        <v>0</v>
      </c>
      <c r="I23" s="581"/>
      <c r="J23" s="599"/>
      <c r="K23" s="599"/>
      <c r="L23" s="599"/>
      <c r="M23" s="582"/>
    </row>
    <row r="24" spans="1:13">
      <c r="A24" s="17"/>
      <c r="B24" s="602"/>
      <c r="C24" s="603"/>
      <c r="D24" s="103"/>
      <c r="E24" s="103"/>
      <c r="F24" s="37"/>
      <c r="G24" s="33"/>
      <c r="H24" s="88">
        <f t="shared" si="0"/>
        <v>0</v>
      </c>
      <c r="I24" s="581"/>
      <c r="J24" s="599"/>
      <c r="K24" s="599"/>
      <c r="L24" s="599"/>
      <c r="M24" s="582"/>
    </row>
    <row r="25" spans="1:13">
      <c r="A25" s="17"/>
      <c r="B25" s="602"/>
      <c r="C25" s="603"/>
      <c r="D25" s="103"/>
      <c r="E25" s="103"/>
      <c r="F25" s="37"/>
      <c r="G25" s="33"/>
      <c r="H25" s="88">
        <f t="shared" si="0"/>
        <v>0</v>
      </c>
      <c r="I25" s="581"/>
      <c r="J25" s="599"/>
      <c r="K25" s="599"/>
      <c r="L25" s="599"/>
      <c r="M25" s="582"/>
    </row>
    <row r="26" spans="1:13">
      <c r="A26" s="17"/>
      <c r="B26" s="602"/>
      <c r="C26" s="603"/>
      <c r="D26" s="103"/>
      <c r="E26" s="103"/>
      <c r="F26" s="37"/>
      <c r="G26" s="33"/>
      <c r="H26" s="88">
        <f t="shared" si="0"/>
        <v>0</v>
      </c>
      <c r="I26" s="581"/>
      <c r="J26" s="599"/>
      <c r="K26" s="599"/>
      <c r="L26" s="599"/>
      <c r="M26" s="582"/>
    </row>
    <row r="27" spans="1:13">
      <c r="A27" s="17"/>
      <c r="B27" s="602"/>
      <c r="C27" s="603"/>
      <c r="D27" s="103"/>
      <c r="E27" s="103"/>
      <c r="F27" s="37"/>
      <c r="G27" s="33"/>
      <c r="H27" s="88">
        <f t="shared" si="0"/>
        <v>0</v>
      </c>
      <c r="I27" s="581"/>
      <c r="J27" s="599"/>
      <c r="K27" s="599"/>
      <c r="L27" s="599"/>
      <c r="M27" s="582"/>
    </row>
    <row r="28" spans="1:13">
      <c r="A28" s="17"/>
      <c r="B28" s="602"/>
      <c r="C28" s="603"/>
      <c r="D28" s="103"/>
      <c r="E28" s="103"/>
      <c r="F28" s="37"/>
      <c r="G28" s="33"/>
      <c r="H28" s="88">
        <f t="shared" si="0"/>
        <v>0</v>
      </c>
      <c r="I28" s="581"/>
      <c r="J28" s="599"/>
      <c r="K28" s="599"/>
      <c r="L28" s="599"/>
      <c r="M28" s="582"/>
    </row>
    <row r="29" spans="1:13">
      <c r="A29" s="17"/>
      <c r="B29" s="602"/>
      <c r="C29" s="603"/>
      <c r="D29" s="103"/>
      <c r="E29" s="103"/>
      <c r="F29" s="37"/>
      <c r="G29" s="33"/>
      <c r="H29" s="88">
        <f t="shared" si="0"/>
        <v>0</v>
      </c>
      <c r="I29" s="581"/>
      <c r="J29" s="599"/>
      <c r="K29" s="599"/>
      <c r="L29" s="599"/>
      <c r="M29" s="582"/>
    </row>
    <row r="30" spans="1:13">
      <c r="A30" s="17"/>
      <c r="B30" s="602"/>
      <c r="C30" s="603"/>
      <c r="D30" s="103"/>
      <c r="E30" s="103"/>
      <c r="F30" s="37"/>
      <c r="G30" s="33"/>
      <c r="H30" s="88">
        <f t="shared" si="0"/>
        <v>0</v>
      </c>
      <c r="I30" s="581"/>
      <c r="J30" s="599"/>
      <c r="K30" s="599"/>
      <c r="L30" s="599"/>
      <c r="M30" s="582"/>
    </row>
    <row r="31" spans="1:13">
      <c r="A31" s="17"/>
      <c r="B31" s="602"/>
      <c r="C31" s="603"/>
      <c r="D31" s="103"/>
      <c r="E31" s="103"/>
      <c r="F31" s="37"/>
      <c r="G31" s="33"/>
      <c r="H31" s="88">
        <f t="shared" si="0"/>
        <v>0</v>
      </c>
      <c r="I31" s="581"/>
      <c r="J31" s="599"/>
      <c r="K31" s="599"/>
      <c r="L31" s="599"/>
      <c r="M31" s="582"/>
    </row>
    <row r="32" spans="1:13">
      <c r="A32" s="17"/>
      <c r="B32" s="602"/>
      <c r="C32" s="603"/>
      <c r="D32" s="103"/>
      <c r="E32" s="103"/>
      <c r="F32" s="37"/>
      <c r="G32" s="33"/>
      <c r="H32" s="88">
        <f t="shared" si="0"/>
        <v>0</v>
      </c>
      <c r="I32" s="581"/>
      <c r="J32" s="599"/>
      <c r="K32" s="599"/>
      <c r="L32" s="599"/>
      <c r="M32" s="582"/>
    </row>
    <row r="33" spans="1:13">
      <c r="A33" s="17"/>
      <c r="B33" s="602"/>
      <c r="C33" s="603"/>
      <c r="D33" s="103"/>
      <c r="E33" s="103"/>
      <c r="F33" s="37"/>
      <c r="G33" s="33"/>
      <c r="H33" s="88">
        <f t="shared" si="0"/>
        <v>0</v>
      </c>
      <c r="I33" s="581"/>
      <c r="J33" s="599"/>
      <c r="K33" s="599"/>
      <c r="L33" s="599"/>
      <c r="M33" s="582"/>
    </row>
    <row r="34" spans="1:13">
      <c r="A34" s="17"/>
      <c r="B34" s="602"/>
      <c r="C34" s="603"/>
      <c r="D34" s="103"/>
      <c r="E34" s="103"/>
      <c r="F34" s="37"/>
      <c r="G34" s="33"/>
      <c r="H34" s="88">
        <f t="shared" si="0"/>
        <v>0</v>
      </c>
      <c r="I34" s="581"/>
      <c r="J34" s="599"/>
      <c r="K34" s="599"/>
      <c r="L34" s="599"/>
      <c r="M34" s="582"/>
    </row>
    <row r="35" spans="1:13">
      <c r="A35" s="17"/>
      <c r="B35" s="602"/>
      <c r="C35" s="603"/>
      <c r="D35" s="103"/>
      <c r="E35" s="103"/>
      <c r="F35" s="37"/>
      <c r="G35" s="33"/>
      <c r="H35" s="88">
        <f t="shared" si="0"/>
        <v>0</v>
      </c>
      <c r="I35" s="581"/>
      <c r="J35" s="599"/>
      <c r="K35" s="599"/>
      <c r="L35" s="599"/>
      <c r="M35" s="582"/>
    </row>
    <row r="36" spans="1:13">
      <c r="A36" s="17"/>
      <c r="B36" s="602"/>
      <c r="C36" s="603"/>
      <c r="D36" s="103"/>
      <c r="E36" s="103"/>
      <c r="F36" s="37"/>
      <c r="G36" s="33"/>
      <c r="H36" s="88">
        <f t="shared" si="0"/>
        <v>0</v>
      </c>
      <c r="I36" s="581"/>
      <c r="J36" s="599"/>
      <c r="K36" s="599"/>
      <c r="L36" s="599"/>
      <c r="M36" s="582"/>
    </row>
    <row r="37" spans="1:13">
      <c r="A37" s="17"/>
      <c r="B37" s="602"/>
      <c r="C37" s="603"/>
      <c r="D37" s="103"/>
      <c r="E37" s="103"/>
      <c r="F37" s="37"/>
      <c r="G37" s="33"/>
      <c r="H37" s="88">
        <f t="shared" si="0"/>
        <v>0</v>
      </c>
      <c r="I37" s="581"/>
      <c r="J37" s="599"/>
      <c r="K37" s="599"/>
      <c r="L37" s="599"/>
      <c r="M37" s="582"/>
    </row>
    <row r="38" spans="1:13">
      <c r="A38" s="17"/>
      <c r="B38" s="602"/>
      <c r="C38" s="603"/>
      <c r="D38" s="103"/>
      <c r="E38" s="103"/>
      <c r="F38" s="37"/>
      <c r="G38" s="33"/>
      <c r="H38" s="88">
        <f t="shared" si="0"/>
        <v>0</v>
      </c>
      <c r="I38" s="581"/>
      <c r="J38" s="599"/>
      <c r="K38" s="599"/>
      <c r="L38" s="599"/>
      <c r="M38" s="582"/>
    </row>
    <row r="39" spans="1:13">
      <c r="A39" s="17"/>
      <c r="B39" s="602"/>
      <c r="C39" s="603"/>
      <c r="D39" s="103"/>
      <c r="E39" s="103"/>
      <c r="F39" s="37"/>
      <c r="G39" s="33"/>
      <c r="H39" s="88">
        <f t="shared" si="0"/>
        <v>0</v>
      </c>
      <c r="I39" s="581"/>
      <c r="J39" s="599"/>
      <c r="K39" s="599"/>
      <c r="L39" s="599"/>
      <c r="M39" s="582"/>
    </row>
    <row r="40" spans="1:13">
      <c r="A40" s="17"/>
      <c r="B40" s="602"/>
      <c r="C40" s="603"/>
      <c r="D40" s="103"/>
      <c r="E40" s="103"/>
      <c r="F40" s="37"/>
      <c r="G40" s="33"/>
      <c r="H40" s="88">
        <f t="shared" si="0"/>
        <v>0</v>
      </c>
      <c r="I40" s="581"/>
      <c r="J40" s="599"/>
      <c r="K40" s="599"/>
      <c r="L40" s="599"/>
      <c r="M40" s="582"/>
    </row>
    <row r="41" spans="1:13">
      <c r="A41" s="17"/>
      <c r="B41" s="602"/>
      <c r="C41" s="603"/>
      <c r="D41" s="103"/>
      <c r="E41" s="103"/>
      <c r="F41" s="37"/>
      <c r="G41" s="33"/>
      <c r="H41" s="88">
        <f t="shared" si="0"/>
        <v>0</v>
      </c>
      <c r="I41" s="581"/>
      <c r="J41" s="599"/>
      <c r="K41" s="599"/>
      <c r="L41" s="599"/>
      <c r="M41" s="582"/>
    </row>
    <row r="42" spans="1:13">
      <c r="A42" s="17"/>
      <c r="B42" s="602"/>
      <c r="C42" s="603"/>
      <c r="D42" s="103"/>
      <c r="E42" s="103"/>
      <c r="F42" s="37"/>
      <c r="G42" s="33"/>
      <c r="H42" s="88">
        <f t="shared" si="0"/>
        <v>0</v>
      </c>
      <c r="I42" s="581"/>
      <c r="J42" s="599"/>
      <c r="K42" s="599"/>
      <c r="L42" s="599"/>
      <c r="M42" s="582"/>
    </row>
    <row r="43" spans="1:13">
      <c r="A43" s="17"/>
      <c r="B43" s="602"/>
      <c r="C43" s="603"/>
      <c r="D43" s="103"/>
      <c r="E43" s="103"/>
      <c r="F43" s="37"/>
      <c r="G43" s="33"/>
      <c r="H43" s="88">
        <f t="shared" si="0"/>
        <v>0</v>
      </c>
      <c r="I43" s="581"/>
      <c r="J43" s="599"/>
      <c r="K43" s="599"/>
      <c r="L43" s="599"/>
      <c r="M43" s="582"/>
    </row>
    <row r="44" spans="1:13">
      <c r="A44" s="17"/>
      <c r="B44" s="602"/>
      <c r="C44" s="603"/>
      <c r="D44" s="103"/>
      <c r="E44" s="103"/>
      <c r="F44" s="37"/>
      <c r="G44" s="33"/>
      <c r="H44" s="88">
        <f t="shared" si="0"/>
        <v>0</v>
      </c>
      <c r="I44" s="581"/>
      <c r="J44" s="599"/>
      <c r="K44" s="599"/>
      <c r="L44" s="599"/>
      <c r="M44" s="582"/>
    </row>
    <row r="45" spans="1:13">
      <c r="A45" s="17"/>
      <c r="B45" s="602"/>
      <c r="C45" s="603"/>
      <c r="D45" s="103"/>
      <c r="E45" s="103"/>
      <c r="F45" s="37"/>
      <c r="G45" s="33"/>
      <c r="H45" s="88">
        <f t="shared" si="0"/>
        <v>0</v>
      </c>
      <c r="I45" s="581"/>
      <c r="J45" s="599"/>
      <c r="K45" s="599"/>
      <c r="L45" s="599"/>
      <c r="M45" s="582"/>
    </row>
    <row r="46" spans="1:13">
      <c r="A46" s="31"/>
      <c r="B46" s="606"/>
      <c r="C46" s="607"/>
      <c r="D46" s="104"/>
      <c r="E46" s="104"/>
      <c r="F46" s="38"/>
      <c r="G46" s="34"/>
      <c r="H46" s="89">
        <f t="shared" si="0"/>
        <v>0</v>
      </c>
      <c r="I46" s="579"/>
      <c r="J46" s="600"/>
      <c r="K46" s="600"/>
      <c r="L46" s="600"/>
      <c r="M46" s="580"/>
    </row>
  </sheetData>
  <mergeCells count="81">
    <mergeCell ref="B41:C41"/>
    <mergeCell ref="B46:C46"/>
    <mergeCell ref="B42:C42"/>
    <mergeCell ref="B43:C43"/>
    <mergeCell ref="B44:C44"/>
    <mergeCell ref="B45:C45"/>
    <mergeCell ref="B38:C38"/>
    <mergeCell ref="B39:C39"/>
    <mergeCell ref="B40:C40"/>
    <mergeCell ref="B34:C34"/>
    <mergeCell ref="B35:C35"/>
    <mergeCell ref="B36:C36"/>
    <mergeCell ref="B37:C37"/>
    <mergeCell ref="B30:C30"/>
    <mergeCell ref="B31:C31"/>
    <mergeCell ref="B32:C32"/>
    <mergeCell ref="B33:C33"/>
    <mergeCell ref="B26:C26"/>
    <mergeCell ref="B27:C27"/>
    <mergeCell ref="B28:C28"/>
    <mergeCell ref="B29:C29"/>
    <mergeCell ref="B22:C22"/>
    <mergeCell ref="B23:C23"/>
    <mergeCell ref="B24:C24"/>
    <mergeCell ref="B25:C25"/>
    <mergeCell ref="B18:C18"/>
    <mergeCell ref="B19:C19"/>
    <mergeCell ref="B20:C20"/>
    <mergeCell ref="B21:C21"/>
    <mergeCell ref="B17:C17"/>
    <mergeCell ref="B11:C11"/>
    <mergeCell ref="B12:C12"/>
    <mergeCell ref="B13:C13"/>
    <mergeCell ref="I12:M12"/>
    <mergeCell ref="I14:M14"/>
    <mergeCell ref="I15:M15"/>
    <mergeCell ref="I16:M16"/>
    <mergeCell ref="I13:M13"/>
    <mergeCell ref="B16:C16"/>
    <mergeCell ref="I46:M46"/>
    <mergeCell ref="I17:M17"/>
    <mergeCell ref="E3:H3"/>
    <mergeCell ref="I42:M42"/>
    <mergeCell ref="I43:M43"/>
    <mergeCell ref="I44:M44"/>
    <mergeCell ref="I41:M41"/>
    <mergeCell ref="I35:M35"/>
    <mergeCell ref="I36:M36"/>
    <mergeCell ref="I24:M24"/>
    <mergeCell ref="I25:M25"/>
    <mergeCell ref="I31:M31"/>
    <mergeCell ref="I32:M32"/>
    <mergeCell ref="I26:M26"/>
    <mergeCell ref="I27:M27"/>
    <mergeCell ref="I28:M28"/>
    <mergeCell ref="I33:M33"/>
    <mergeCell ref="I34:M34"/>
    <mergeCell ref="I30:M30"/>
    <mergeCell ref="I18:M18"/>
    <mergeCell ref="I19:M19"/>
    <mergeCell ref="I20:M20"/>
    <mergeCell ref="I21:M21"/>
    <mergeCell ref="I22:M22"/>
    <mergeCell ref="I23:M23"/>
    <mergeCell ref="I29:M29"/>
    <mergeCell ref="I45:M45"/>
    <mergeCell ref="I37:M37"/>
    <mergeCell ref="I38:M38"/>
    <mergeCell ref="I39:M39"/>
    <mergeCell ref="I40:M40"/>
    <mergeCell ref="A1:B1"/>
    <mergeCell ref="E1:H1"/>
    <mergeCell ref="A3:C9"/>
    <mergeCell ref="D3:D9"/>
    <mergeCell ref="E4:H4"/>
    <mergeCell ref="E9:H9"/>
    <mergeCell ref="I10:M10"/>
    <mergeCell ref="B10:C10"/>
    <mergeCell ref="I11:M11"/>
    <mergeCell ref="B14:C14"/>
    <mergeCell ref="B15:C15"/>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&amp;C（４）運用関連－① 運用経費（年間）</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view="pageBreakPreview" zoomScaleNormal="100" zoomScaleSheetLayoutView="100" workbookViewId="0">
      <pane ySplit="8" topLeftCell="A9" activePane="bottomLeft" state="frozen"/>
      <selection activeCell="C25" sqref="C25:D25"/>
      <selection pane="bottomLeft" activeCell="I2" sqref="I1:I1048576"/>
    </sheetView>
  </sheetViews>
  <sheetFormatPr defaultColWidth="9" defaultRowHeight="11.25"/>
  <cols>
    <col min="1" max="1" width="4.5" style="139" bestFit="1" customWidth="1"/>
    <col min="2" max="2" width="13.125" style="139" customWidth="1"/>
    <col min="3" max="3" width="30.125" style="139" customWidth="1"/>
    <col min="4" max="4" width="14.375" style="139" customWidth="1"/>
    <col min="5" max="6" width="9.75" style="21" customWidth="1"/>
    <col min="7" max="7" width="6.125" style="21" customWidth="1"/>
    <col min="8" max="8" width="5.25" style="139" bestFit="1" customWidth="1"/>
    <col min="9" max="9" width="10.25" style="21" customWidth="1"/>
    <col min="10" max="14" width="7.625" style="139" customWidth="1"/>
    <col min="15" max="16384" width="9" style="139"/>
  </cols>
  <sheetData>
    <row r="1" spans="1:14">
      <c r="A1" s="319" t="s">
        <v>86</v>
      </c>
      <c r="B1" s="319"/>
      <c r="C1" s="137" t="str">
        <f>'03.総費用計'!D2</f>
        <v/>
      </c>
      <c r="D1" s="131" t="s">
        <v>45</v>
      </c>
      <c r="E1" s="386" t="str">
        <f>'03.総費用計'!E2</f>
        <v/>
      </c>
      <c r="F1" s="386"/>
      <c r="G1" s="386"/>
      <c r="H1" s="386"/>
      <c r="I1" s="386"/>
    </row>
    <row r="2" spans="1:14">
      <c r="E2" s="139"/>
      <c r="F2" s="139"/>
      <c r="G2" s="141"/>
      <c r="I2" s="139"/>
    </row>
    <row r="3" spans="1:14" s="18" customFormat="1" ht="12">
      <c r="A3" s="387" t="s">
        <v>66</v>
      </c>
      <c r="B3" s="387"/>
      <c r="C3" s="387"/>
      <c r="D3" s="388" t="s">
        <v>59</v>
      </c>
      <c r="E3" s="601" t="s">
        <v>83</v>
      </c>
      <c r="F3" s="601"/>
      <c r="G3" s="601"/>
      <c r="H3" s="601"/>
      <c r="I3" s="601"/>
      <c r="J3" s="25" t="s">
        <v>84</v>
      </c>
      <c r="K3" s="25" t="s">
        <v>37</v>
      </c>
      <c r="L3" s="25" t="s">
        <v>38</v>
      </c>
      <c r="M3" s="25" t="s">
        <v>39</v>
      </c>
      <c r="N3" s="25" t="s">
        <v>40</v>
      </c>
    </row>
    <row r="4" spans="1:14" s="18" customFormat="1" ht="12">
      <c r="A4" s="387"/>
      <c r="B4" s="387"/>
      <c r="C4" s="387"/>
      <c r="D4" s="389"/>
      <c r="E4" s="391" t="s">
        <v>4</v>
      </c>
      <c r="F4" s="392"/>
      <c r="G4" s="392"/>
      <c r="H4" s="392"/>
      <c r="I4" s="393"/>
      <c r="J4" s="26"/>
      <c r="K4" s="26"/>
      <c r="L4" s="26"/>
      <c r="M4" s="26"/>
      <c r="N4" s="26"/>
    </row>
    <row r="5" spans="1:14" s="18" customFormat="1" ht="12">
      <c r="A5" s="387"/>
      <c r="B5" s="387"/>
      <c r="C5" s="387"/>
      <c r="D5" s="389"/>
      <c r="E5" s="132" t="s">
        <v>61</v>
      </c>
      <c r="F5" s="133"/>
      <c r="G5" s="140"/>
      <c r="H5" s="133"/>
      <c r="I5" s="134"/>
      <c r="J5" s="27"/>
      <c r="K5" s="27"/>
      <c r="L5" s="27"/>
      <c r="M5" s="27"/>
      <c r="N5" s="27"/>
    </row>
    <row r="6" spans="1:14" s="18" customFormat="1" ht="12">
      <c r="A6" s="387"/>
      <c r="B6" s="387"/>
      <c r="C6" s="387"/>
      <c r="D6" s="389"/>
      <c r="E6" s="132" t="s">
        <v>62</v>
      </c>
      <c r="F6" s="133"/>
      <c r="G6" s="140"/>
      <c r="H6" s="133"/>
      <c r="I6" s="134"/>
      <c r="J6" s="27"/>
      <c r="K6" s="27"/>
      <c r="L6" s="27"/>
      <c r="M6" s="27"/>
      <c r="N6" s="27"/>
    </row>
    <row r="7" spans="1:14" s="18" customFormat="1" ht="12">
      <c r="A7" s="387"/>
      <c r="B7" s="387"/>
      <c r="C7" s="387"/>
      <c r="D7" s="390"/>
      <c r="E7" s="397"/>
      <c r="F7" s="398"/>
      <c r="G7" s="398"/>
      <c r="H7" s="398"/>
      <c r="I7" s="399"/>
      <c r="J7" s="28"/>
      <c r="K7" s="28"/>
      <c r="L7" s="28"/>
      <c r="M7" s="28"/>
      <c r="N7" s="28"/>
    </row>
    <row r="8" spans="1:14" s="1" customFormat="1" ht="22.5">
      <c r="A8" s="131" t="s">
        <v>60</v>
      </c>
      <c r="B8" s="131" t="s">
        <v>58</v>
      </c>
      <c r="C8" s="131" t="s">
        <v>51</v>
      </c>
      <c r="D8" s="131" t="s">
        <v>52</v>
      </c>
      <c r="E8" s="19" t="s">
        <v>88</v>
      </c>
      <c r="F8" s="19" t="s">
        <v>89</v>
      </c>
      <c r="G8" s="19" t="s">
        <v>256</v>
      </c>
      <c r="H8" s="131" t="s">
        <v>53</v>
      </c>
      <c r="I8" s="22" t="s">
        <v>90</v>
      </c>
      <c r="J8" s="583" t="s">
        <v>85</v>
      </c>
      <c r="K8" s="592"/>
      <c r="L8" s="592"/>
      <c r="M8" s="592"/>
      <c r="N8" s="584"/>
    </row>
    <row r="9" spans="1:14">
      <c r="A9" s="16"/>
      <c r="B9" s="16"/>
      <c r="C9" s="16"/>
      <c r="D9" s="16"/>
      <c r="E9" s="172"/>
      <c r="F9" s="172"/>
      <c r="G9" s="90" t="str">
        <f>IFERROR(1-F9/E9, "")</f>
        <v/>
      </c>
      <c r="H9" s="16"/>
      <c r="I9" s="87">
        <f>TRUNC(F9*H9)</f>
        <v>0</v>
      </c>
      <c r="J9" s="585"/>
      <c r="K9" s="593"/>
      <c r="L9" s="593"/>
      <c r="M9" s="593"/>
      <c r="N9" s="586"/>
    </row>
    <row r="10" spans="1:14">
      <c r="A10" s="17"/>
      <c r="B10" s="17"/>
      <c r="C10" s="17"/>
      <c r="D10" s="17"/>
      <c r="E10" s="101"/>
      <c r="F10" s="101"/>
      <c r="G10" s="91" t="str">
        <f t="shared" ref="G10:G48" si="0">IFERROR(1-F10/E10, "")</f>
        <v/>
      </c>
      <c r="H10" s="17"/>
      <c r="I10" s="88">
        <f t="shared" ref="I10:I48" si="1">TRUNC(F10*H10)</f>
        <v>0</v>
      </c>
      <c r="J10" s="581"/>
      <c r="K10" s="599"/>
      <c r="L10" s="599"/>
      <c r="M10" s="599"/>
      <c r="N10" s="582"/>
    </row>
    <row r="11" spans="1:14">
      <c r="A11" s="17"/>
      <c r="B11" s="17"/>
      <c r="C11" s="17"/>
      <c r="D11" s="17"/>
      <c r="E11" s="101"/>
      <c r="F11" s="101"/>
      <c r="G11" s="91" t="str">
        <f t="shared" si="0"/>
        <v/>
      </c>
      <c r="H11" s="17"/>
      <c r="I11" s="88">
        <f t="shared" si="1"/>
        <v>0</v>
      </c>
      <c r="J11" s="581"/>
      <c r="K11" s="599"/>
      <c r="L11" s="599"/>
      <c r="M11" s="599"/>
      <c r="N11" s="582"/>
    </row>
    <row r="12" spans="1:14">
      <c r="A12" s="17"/>
      <c r="B12" s="17"/>
      <c r="C12" s="17"/>
      <c r="D12" s="17"/>
      <c r="E12" s="101"/>
      <c r="F12" s="101"/>
      <c r="G12" s="91" t="str">
        <f t="shared" si="0"/>
        <v/>
      </c>
      <c r="H12" s="17"/>
      <c r="I12" s="88">
        <f t="shared" si="1"/>
        <v>0</v>
      </c>
      <c r="J12" s="581"/>
      <c r="K12" s="599"/>
      <c r="L12" s="599"/>
      <c r="M12" s="599"/>
      <c r="N12" s="582"/>
    </row>
    <row r="13" spans="1:14">
      <c r="A13" s="17"/>
      <c r="B13" s="17"/>
      <c r="C13" s="17"/>
      <c r="D13" s="17"/>
      <c r="E13" s="101"/>
      <c r="F13" s="101"/>
      <c r="G13" s="91" t="str">
        <f t="shared" si="0"/>
        <v/>
      </c>
      <c r="H13" s="17"/>
      <c r="I13" s="88">
        <f t="shared" si="1"/>
        <v>0</v>
      </c>
      <c r="J13" s="581"/>
      <c r="K13" s="599"/>
      <c r="L13" s="599"/>
      <c r="M13" s="599"/>
      <c r="N13" s="582"/>
    </row>
    <row r="14" spans="1:14">
      <c r="A14" s="17"/>
      <c r="B14" s="17"/>
      <c r="C14" s="17"/>
      <c r="D14" s="17"/>
      <c r="E14" s="101"/>
      <c r="F14" s="101"/>
      <c r="G14" s="91" t="str">
        <f t="shared" si="0"/>
        <v/>
      </c>
      <c r="H14" s="17"/>
      <c r="I14" s="88">
        <f t="shared" si="1"/>
        <v>0</v>
      </c>
      <c r="J14" s="581"/>
      <c r="K14" s="599"/>
      <c r="L14" s="599"/>
      <c r="M14" s="599"/>
      <c r="N14" s="582"/>
    </row>
    <row r="15" spans="1:14">
      <c r="A15" s="17"/>
      <c r="B15" s="17"/>
      <c r="C15" s="17"/>
      <c r="D15" s="17"/>
      <c r="E15" s="101"/>
      <c r="F15" s="101"/>
      <c r="G15" s="91" t="str">
        <f t="shared" si="0"/>
        <v/>
      </c>
      <c r="H15" s="17"/>
      <c r="I15" s="88">
        <f t="shared" si="1"/>
        <v>0</v>
      </c>
      <c r="J15" s="581"/>
      <c r="K15" s="599"/>
      <c r="L15" s="599"/>
      <c r="M15" s="599"/>
      <c r="N15" s="582"/>
    </row>
    <row r="16" spans="1:14">
      <c r="A16" s="17"/>
      <c r="B16" s="17"/>
      <c r="C16" s="17"/>
      <c r="D16" s="17"/>
      <c r="E16" s="101"/>
      <c r="F16" s="101"/>
      <c r="G16" s="91" t="str">
        <f t="shared" si="0"/>
        <v/>
      </c>
      <c r="H16" s="17"/>
      <c r="I16" s="88">
        <f t="shared" si="1"/>
        <v>0</v>
      </c>
      <c r="J16" s="581"/>
      <c r="K16" s="599"/>
      <c r="L16" s="599"/>
      <c r="M16" s="599"/>
      <c r="N16" s="582"/>
    </row>
    <row r="17" spans="1:14">
      <c r="A17" s="17"/>
      <c r="B17" s="17"/>
      <c r="C17" s="17"/>
      <c r="D17" s="17"/>
      <c r="E17" s="101"/>
      <c r="F17" s="101"/>
      <c r="G17" s="91" t="str">
        <f t="shared" si="0"/>
        <v/>
      </c>
      <c r="H17" s="17"/>
      <c r="I17" s="88">
        <f t="shared" si="1"/>
        <v>0</v>
      </c>
      <c r="J17" s="581"/>
      <c r="K17" s="599"/>
      <c r="L17" s="599"/>
      <c r="M17" s="599"/>
      <c r="N17" s="582"/>
    </row>
    <row r="18" spans="1:14">
      <c r="A18" s="17"/>
      <c r="B18" s="17"/>
      <c r="C18" s="17"/>
      <c r="D18" s="17"/>
      <c r="E18" s="101"/>
      <c r="F18" s="101"/>
      <c r="G18" s="91" t="str">
        <f t="shared" si="0"/>
        <v/>
      </c>
      <c r="H18" s="17"/>
      <c r="I18" s="88">
        <f t="shared" si="1"/>
        <v>0</v>
      </c>
      <c r="J18" s="581"/>
      <c r="K18" s="599"/>
      <c r="L18" s="599"/>
      <c r="M18" s="599"/>
      <c r="N18" s="582"/>
    </row>
    <row r="19" spans="1:14">
      <c r="A19" s="17"/>
      <c r="B19" s="17"/>
      <c r="C19" s="17"/>
      <c r="D19" s="17"/>
      <c r="E19" s="101"/>
      <c r="F19" s="101"/>
      <c r="G19" s="91" t="str">
        <f t="shared" si="0"/>
        <v/>
      </c>
      <c r="H19" s="17"/>
      <c r="I19" s="88">
        <f t="shared" si="1"/>
        <v>0</v>
      </c>
      <c r="J19" s="581"/>
      <c r="K19" s="599"/>
      <c r="L19" s="599"/>
      <c r="M19" s="599"/>
      <c r="N19" s="582"/>
    </row>
    <row r="20" spans="1:14">
      <c r="A20" s="17"/>
      <c r="B20" s="17"/>
      <c r="C20" s="17"/>
      <c r="D20" s="17"/>
      <c r="E20" s="101"/>
      <c r="F20" s="101"/>
      <c r="G20" s="91" t="str">
        <f t="shared" si="0"/>
        <v/>
      </c>
      <c r="H20" s="17"/>
      <c r="I20" s="88">
        <f t="shared" si="1"/>
        <v>0</v>
      </c>
      <c r="J20" s="581"/>
      <c r="K20" s="599"/>
      <c r="L20" s="599"/>
      <c r="M20" s="599"/>
      <c r="N20" s="582"/>
    </row>
    <row r="21" spans="1:14">
      <c r="A21" s="17"/>
      <c r="B21" s="17"/>
      <c r="C21" s="17"/>
      <c r="D21" s="17"/>
      <c r="E21" s="101"/>
      <c r="F21" s="101"/>
      <c r="G21" s="91" t="str">
        <f t="shared" si="0"/>
        <v/>
      </c>
      <c r="H21" s="17"/>
      <c r="I21" s="88">
        <f t="shared" si="1"/>
        <v>0</v>
      </c>
      <c r="J21" s="581"/>
      <c r="K21" s="599"/>
      <c r="L21" s="599"/>
      <c r="M21" s="599"/>
      <c r="N21" s="582"/>
    </row>
    <row r="22" spans="1:14">
      <c r="A22" s="17"/>
      <c r="B22" s="17"/>
      <c r="C22" s="17"/>
      <c r="D22" s="17"/>
      <c r="E22" s="101"/>
      <c r="F22" s="101"/>
      <c r="G22" s="91" t="str">
        <f t="shared" si="0"/>
        <v/>
      </c>
      <c r="H22" s="17"/>
      <c r="I22" s="88">
        <f t="shared" si="1"/>
        <v>0</v>
      </c>
      <c r="J22" s="581"/>
      <c r="K22" s="599"/>
      <c r="L22" s="599"/>
      <c r="M22" s="599"/>
      <c r="N22" s="582"/>
    </row>
    <row r="23" spans="1:14">
      <c r="A23" s="17"/>
      <c r="B23" s="17"/>
      <c r="C23" s="17"/>
      <c r="D23" s="17"/>
      <c r="E23" s="101"/>
      <c r="F23" s="101"/>
      <c r="G23" s="91" t="str">
        <f t="shared" si="0"/>
        <v/>
      </c>
      <c r="H23" s="17"/>
      <c r="I23" s="88">
        <f t="shared" si="1"/>
        <v>0</v>
      </c>
      <c r="J23" s="581"/>
      <c r="K23" s="599"/>
      <c r="L23" s="599"/>
      <c r="M23" s="599"/>
      <c r="N23" s="582"/>
    </row>
    <row r="24" spans="1:14">
      <c r="A24" s="17"/>
      <c r="B24" s="17"/>
      <c r="C24" s="17"/>
      <c r="D24" s="17"/>
      <c r="E24" s="101"/>
      <c r="F24" s="101"/>
      <c r="G24" s="91" t="str">
        <f t="shared" si="0"/>
        <v/>
      </c>
      <c r="H24" s="17"/>
      <c r="I24" s="88">
        <f t="shared" si="1"/>
        <v>0</v>
      </c>
      <c r="J24" s="581"/>
      <c r="K24" s="599"/>
      <c r="L24" s="599"/>
      <c r="M24" s="599"/>
      <c r="N24" s="582"/>
    </row>
    <row r="25" spans="1:14">
      <c r="A25" s="17"/>
      <c r="B25" s="17"/>
      <c r="C25" s="17"/>
      <c r="D25" s="17"/>
      <c r="E25" s="101"/>
      <c r="F25" s="101"/>
      <c r="G25" s="91" t="str">
        <f t="shared" si="0"/>
        <v/>
      </c>
      <c r="H25" s="17"/>
      <c r="I25" s="88">
        <f t="shared" si="1"/>
        <v>0</v>
      </c>
      <c r="J25" s="581"/>
      <c r="K25" s="599"/>
      <c r="L25" s="599"/>
      <c r="M25" s="599"/>
      <c r="N25" s="582"/>
    </row>
    <row r="26" spans="1:14">
      <c r="A26" s="17"/>
      <c r="B26" s="17"/>
      <c r="C26" s="17"/>
      <c r="D26" s="17"/>
      <c r="E26" s="101"/>
      <c r="F26" s="101"/>
      <c r="G26" s="91" t="str">
        <f t="shared" si="0"/>
        <v/>
      </c>
      <c r="H26" s="17"/>
      <c r="I26" s="88">
        <f t="shared" si="1"/>
        <v>0</v>
      </c>
      <c r="J26" s="581"/>
      <c r="K26" s="599"/>
      <c r="L26" s="599"/>
      <c r="M26" s="599"/>
      <c r="N26" s="582"/>
    </row>
    <row r="27" spans="1:14">
      <c r="A27" s="17"/>
      <c r="B27" s="17"/>
      <c r="C27" s="17"/>
      <c r="D27" s="17"/>
      <c r="E27" s="101"/>
      <c r="F27" s="101"/>
      <c r="G27" s="91" t="str">
        <f t="shared" si="0"/>
        <v/>
      </c>
      <c r="H27" s="17"/>
      <c r="I27" s="88">
        <f t="shared" si="1"/>
        <v>0</v>
      </c>
      <c r="J27" s="581"/>
      <c r="K27" s="599"/>
      <c r="L27" s="599"/>
      <c r="M27" s="599"/>
      <c r="N27" s="582"/>
    </row>
    <row r="28" spans="1:14">
      <c r="A28" s="17"/>
      <c r="B28" s="17"/>
      <c r="C28" s="17"/>
      <c r="D28" s="17"/>
      <c r="E28" s="101"/>
      <c r="F28" s="101"/>
      <c r="G28" s="91" t="str">
        <f t="shared" si="0"/>
        <v/>
      </c>
      <c r="H28" s="17"/>
      <c r="I28" s="88">
        <f t="shared" si="1"/>
        <v>0</v>
      </c>
      <c r="J28" s="581"/>
      <c r="K28" s="599"/>
      <c r="L28" s="599"/>
      <c r="M28" s="599"/>
      <c r="N28" s="582"/>
    </row>
    <row r="29" spans="1:14">
      <c r="A29" s="17"/>
      <c r="B29" s="17"/>
      <c r="C29" s="17"/>
      <c r="D29" s="17"/>
      <c r="E29" s="101"/>
      <c r="F29" s="101"/>
      <c r="G29" s="91" t="str">
        <f t="shared" si="0"/>
        <v/>
      </c>
      <c r="H29" s="17"/>
      <c r="I29" s="88">
        <f t="shared" si="1"/>
        <v>0</v>
      </c>
      <c r="J29" s="581"/>
      <c r="K29" s="599"/>
      <c r="L29" s="599"/>
      <c r="M29" s="599"/>
      <c r="N29" s="582"/>
    </row>
    <row r="30" spans="1:14">
      <c r="A30" s="17"/>
      <c r="B30" s="17"/>
      <c r="C30" s="17"/>
      <c r="D30" s="17"/>
      <c r="E30" s="101"/>
      <c r="F30" s="101"/>
      <c r="G30" s="91" t="str">
        <f t="shared" si="0"/>
        <v/>
      </c>
      <c r="H30" s="17"/>
      <c r="I30" s="88">
        <f t="shared" si="1"/>
        <v>0</v>
      </c>
      <c r="J30" s="581"/>
      <c r="K30" s="599"/>
      <c r="L30" s="599"/>
      <c r="M30" s="599"/>
      <c r="N30" s="582"/>
    </row>
    <row r="31" spans="1:14">
      <c r="A31" s="17"/>
      <c r="B31" s="17"/>
      <c r="C31" s="17"/>
      <c r="D31" s="17"/>
      <c r="E31" s="101"/>
      <c r="F31" s="101"/>
      <c r="G31" s="91" t="str">
        <f t="shared" si="0"/>
        <v/>
      </c>
      <c r="H31" s="17"/>
      <c r="I31" s="88">
        <f t="shared" si="1"/>
        <v>0</v>
      </c>
      <c r="J31" s="581"/>
      <c r="K31" s="599"/>
      <c r="L31" s="599"/>
      <c r="M31" s="599"/>
      <c r="N31" s="582"/>
    </row>
    <row r="32" spans="1:14">
      <c r="A32" s="17"/>
      <c r="B32" s="17"/>
      <c r="C32" s="17"/>
      <c r="D32" s="17"/>
      <c r="E32" s="101"/>
      <c r="F32" s="101"/>
      <c r="G32" s="91" t="str">
        <f t="shared" si="0"/>
        <v/>
      </c>
      <c r="H32" s="17"/>
      <c r="I32" s="88">
        <f t="shared" si="1"/>
        <v>0</v>
      </c>
      <c r="J32" s="581"/>
      <c r="K32" s="599"/>
      <c r="L32" s="599"/>
      <c r="M32" s="599"/>
      <c r="N32" s="582"/>
    </row>
    <row r="33" spans="1:14">
      <c r="A33" s="17"/>
      <c r="B33" s="17"/>
      <c r="C33" s="17"/>
      <c r="D33" s="17"/>
      <c r="E33" s="101"/>
      <c r="F33" s="101"/>
      <c r="G33" s="91" t="str">
        <f t="shared" si="0"/>
        <v/>
      </c>
      <c r="H33" s="17"/>
      <c r="I33" s="88">
        <f t="shared" si="1"/>
        <v>0</v>
      </c>
      <c r="J33" s="581"/>
      <c r="K33" s="599"/>
      <c r="L33" s="599"/>
      <c r="M33" s="599"/>
      <c r="N33" s="582"/>
    </row>
    <row r="34" spans="1:14">
      <c r="A34" s="17"/>
      <c r="B34" s="17"/>
      <c r="C34" s="17"/>
      <c r="D34" s="17"/>
      <c r="E34" s="101"/>
      <c r="F34" s="101"/>
      <c r="G34" s="91" t="str">
        <f t="shared" si="0"/>
        <v/>
      </c>
      <c r="H34" s="17"/>
      <c r="I34" s="88">
        <f t="shared" si="1"/>
        <v>0</v>
      </c>
      <c r="J34" s="581"/>
      <c r="K34" s="599"/>
      <c r="L34" s="599"/>
      <c r="M34" s="599"/>
      <c r="N34" s="582"/>
    </row>
    <row r="35" spans="1:14">
      <c r="A35" s="17"/>
      <c r="B35" s="17"/>
      <c r="C35" s="17"/>
      <c r="D35" s="17"/>
      <c r="E35" s="101"/>
      <c r="F35" s="101"/>
      <c r="G35" s="91" t="str">
        <f t="shared" si="0"/>
        <v/>
      </c>
      <c r="H35" s="17"/>
      <c r="I35" s="88">
        <f t="shared" si="1"/>
        <v>0</v>
      </c>
      <c r="J35" s="581"/>
      <c r="K35" s="599"/>
      <c r="L35" s="599"/>
      <c r="M35" s="599"/>
      <c r="N35" s="582"/>
    </row>
    <row r="36" spans="1:14">
      <c r="A36" s="17"/>
      <c r="B36" s="17"/>
      <c r="C36" s="17"/>
      <c r="D36" s="17"/>
      <c r="E36" s="101"/>
      <c r="F36" s="101"/>
      <c r="G36" s="91" t="str">
        <f t="shared" si="0"/>
        <v/>
      </c>
      <c r="H36" s="17"/>
      <c r="I36" s="88">
        <f t="shared" si="1"/>
        <v>0</v>
      </c>
      <c r="J36" s="581"/>
      <c r="K36" s="599"/>
      <c r="L36" s="599"/>
      <c r="M36" s="599"/>
      <c r="N36" s="582"/>
    </row>
    <row r="37" spans="1:14">
      <c r="A37" s="17"/>
      <c r="B37" s="17"/>
      <c r="C37" s="17"/>
      <c r="D37" s="17"/>
      <c r="E37" s="101"/>
      <c r="F37" s="101"/>
      <c r="G37" s="91" t="str">
        <f t="shared" si="0"/>
        <v/>
      </c>
      <c r="H37" s="17"/>
      <c r="I37" s="88">
        <f t="shared" si="1"/>
        <v>0</v>
      </c>
      <c r="J37" s="581"/>
      <c r="K37" s="599"/>
      <c r="L37" s="599"/>
      <c r="M37" s="599"/>
      <c r="N37" s="582"/>
    </row>
    <row r="38" spans="1:14">
      <c r="A38" s="17"/>
      <c r="B38" s="17"/>
      <c r="C38" s="17"/>
      <c r="D38" s="17"/>
      <c r="E38" s="101"/>
      <c r="F38" s="101"/>
      <c r="G38" s="91" t="str">
        <f t="shared" si="0"/>
        <v/>
      </c>
      <c r="H38" s="17"/>
      <c r="I38" s="88">
        <f t="shared" si="1"/>
        <v>0</v>
      </c>
      <c r="J38" s="581"/>
      <c r="K38" s="599"/>
      <c r="L38" s="599"/>
      <c r="M38" s="599"/>
      <c r="N38" s="582"/>
    </row>
    <row r="39" spans="1:14">
      <c r="A39" s="17"/>
      <c r="B39" s="17"/>
      <c r="C39" s="17"/>
      <c r="D39" s="17"/>
      <c r="E39" s="101"/>
      <c r="F39" s="101"/>
      <c r="G39" s="91" t="str">
        <f t="shared" si="0"/>
        <v/>
      </c>
      <c r="H39" s="17"/>
      <c r="I39" s="88">
        <f t="shared" si="1"/>
        <v>0</v>
      </c>
      <c r="J39" s="581"/>
      <c r="K39" s="599"/>
      <c r="L39" s="599"/>
      <c r="M39" s="599"/>
      <c r="N39" s="582"/>
    </row>
    <row r="40" spans="1:14">
      <c r="A40" s="17"/>
      <c r="B40" s="17"/>
      <c r="C40" s="17"/>
      <c r="D40" s="17"/>
      <c r="E40" s="101"/>
      <c r="F40" s="101"/>
      <c r="G40" s="91" t="str">
        <f t="shared" si="0"/>
        <v/>
      </c>
      <c r="H40" s="17"/>
      <c r="I40" s="88">
        <f t="shared" si="1"/>
        <v>0</v>
      </c>
      <c r="J40" s="581"/>
      <c r="K40" s="599"/>
      <c r="L40" s="599"/>
      <c r="M40" s="599"/>
      <c r="N40" s="582"/>
    </row>
    <row r="41" spans="1:14">
      <c r="A41" s="17"/>
      <c r="B41" s="17"/>
      <c r="C41" s="17"/>
      <c r="D41" s="17"/>
      <c r="E41" s="101"/>
      <c r="F41" s="101"/>
      <c r="G41" s="91" t="str">
        <f t="shared" si="0"/>
        <v/>
      </c>
      <c r="H41" s="17"/>
      <c r="I41" s="88">
        <f t="shared" si="1"/>
        <v>0</v>
      </c>
      <c r="J41" s="581"/>
      <c r="K41" s="599"/>
      <c r="L41" s="599"/>
      <c r="M41" s="599"/>
      <c r="N41" s="582"/>
    </row>
    <row r="42" spans="1:14">
      <c r="A42" s="17"/>
      <c r="B42" s="17"/>
      <c r="C42" s="17"/>
      <c r="D42" s="17"/>
      <c r="E42" s="101"/>
      <c r="F42" s="101"/>
      <c r="G42" s="91" t="str">
        <f t="shared" si="0"/>
        <v/>
      </c>
      <c r="H42" s="17"/>
      <c r="I42" s="88">
        <f t="shared" si="1"/>
        <v>0</v>
      </c>
      <c r="J42" s="581"/>
      <c r="K42" s="599"/>
      <c r="L42" s="599"/>
      <c r="M42" s="599"/>
      <c r="N42" s="582"/>
    </row>
    <row r="43" spans="1:14">
      <c r="A43" s="17"/>
      <c r="B43" s="17"/>
      <c r="C43" s="17"/>
      <c r="D43" s="17"/>
      <c r="E43" s="101"/>
      <c r="F43" s="101"/>
      <c r="G43" s="91" t="str">
        <f t="shared" si="0"/>
        <v/>
      </c>
      <c r="H43" s="17"/>
      <c r="I43" s="88">
        <f t="shared" si="1"/>
        <v>0</v>
      </c>
      <c r="J43" s="581"/>
      <c r="K43" s="599"/>
      <c r="L43" s="599"/>
      <c r="M43" s="599"/>
      <c r="N43" s="582"/>
    </row>
    <row r="44" spans="1:14">
      <c r="A44" s="17"/>
      <c r="B44" s="17"/>
      <c r="C44" s="17"/>
      <c r="D44" s="17"/>
      <c r="E44" s="101"/>
      <c r="F44" s="101"/>
      <c r="G44" s="91" t="str">
        <f t="shared" si="0"/>
        <v/>
      </c>
      <c r="H44" s="17"/>
      <c r="I44" s="88">
        <f t="shared" si="1"/>
        <v>0</v>
      </c>
      <c r="J44" s="581"/>
      <c r="K44" s="599"/>
      <c r="L44" s="599"/>
      <c r="M44" s="599"/>
      <c r="N44" s="582"/>
    </row>
    <row r="45" spans="1:14">
      <c r="A45" s="17"/>
      <c r="B45" s="17"/>
      <c r="C45" s="17"/>
      <c r="D45" s="17"/>
      <c r="E45" s="101"/>
      <c r="F45" s="101"/>
      <c r="G45" s="91" t="str">
        <f t="shared" si="0"/>
        <v/>
      </c>
      <c r="H45" s="17"/>
      <c r="I45" s="88">
        <f t="shared" si="1"/>
        <v>0</v>
      </c>
      <c r="J45" s="581"/>
      <c r="K45" s="599"/>
      <c r="L45" s="599"/>
      <c r="M45" s="599"/>
      <c r="N45" s="582"/>
    </row>
    <row r="46" spans="1:14">
      <c r="A46" s="17"/>
      <c r="B46" s="17"/>
      <c r="C46" s="17"/>
      <c r="D46" s="17"/>
      <c r="E46" s="101"/>
      <c r="F46" s="101"/>
      <c r="G46" s="91" t="str">
        <f t="shared" si="0"/>
        <v/>
      </c>
      <c r="H46" s="17"/>
      <c r="I46" s="88">
        <f t="shared" si="1"/>
        <v>0</v>
      </c>
      <c r="J46" s="581"/>
      <c r="K46" s="599"/>
      <c r="L46" s="599"/>
      <c r="M46" s="599"/>
      <c r="N46" s="582"/>
    </row>
    <row r="47" spans="1:14">
      <c r="A47" s="17"/>
      <c r="B47" s="17"/>
      <c r="C47" s="17"/>
      <c r="D47" s="17"/>
      <c r="E47" s="101"/>
      <c r="F47" s="101"/>
      <c r="G47" s="91" t="str">
        <f t="shared" si="0"/>
        <v/>
      </c>
      <c r="H47" s="17"/>
      <c r="I47" s="88">
        <f t="shared" si="1"/>
        <v>0</v>
      </c>
      <c r="J47" s="581"/>
      <c r="K47" s="599"/>
      <c r="L47" s="599"/>
      <c r="M47" s="599"/>
      <c r="N47" s="582"/>
    </row>
    <row r="48" spans="1:14">
      <c r="A48" s="31"/>
      <c r="B48" s="31"/>
      <c r="C48" s="31"/>
      <c r="D48" s="31"/>
      <c r="E48" s="102"/>
      <c r="F48" s="102"/>
      <c r="G48" s="92" t="str">
        <f t="shared" si="0"/>
        <v/>
      </c>
      <c r="H48" s="31"/>
      <c r="I48" s="89">
        <f t="shared" si="1"/>
        <v>0</v>
      </c>
      <c r="J48" s="579"/>
      <c r="K48" s="600"/>
      <c r="L48" s="600"/>
      <c r="M48" s="600"/>
      <c r="N48" s="580"/>
    </row>
  </sheetData>
  <mergeCells count="48">
    <mergeCell ref="A1:B1"/>
    <mergeCell ref="E1:I1"/>
    <mergeCell ref="J47:N47"/>
    <mergeCell ref="J35:N35"/>
    <mergeCell ref="J36:N36"/>
    <mergeCell ref="J37:N37"/>
    <mergeCell ref="J38:N38"/>
    <mergeCell ref="J31:N31"/>
    <mergeCell ref="J32:N32"/>
    <mergeCell ref="J33:N33"/>
    <mergeCell ref="J26:N26"/>
    <mergeCell ref="J27:N27"/>
    <mergeCell ref="J20:N20"/>
    <mergeCell ref="J21:N21"/>
    <mergeCell ref="J22:N22"/>
    <mergeCell ref="J23:N23"/>
    <mergeCell ref="J48:N48"/>
    <mergeCell ref="E3:I3"/>
    <mergeCell ref="J43:N43"/>
    <mergeCell ref="J44:N44"/>
    <mergeCell ref="J45:N45"/>
    <mergeCell ref="J46:N46"/>
    <mergeCell ref="J39:N39"/>
    <mergeCell ref="J40:N40"/>
    <mergeCell ref="J41:N41"/>
    <mergeCell ref="J42:N42"/>
    <mergeCell ref="J34:N34"/>
    <mergeCell ref="J28:N28"/>
    <mergeCell ref="J29:N29"/>
    <mergeCell ref="J30:N30"/>
    <mergeCell ref="J24:N24"/>
    <mergeCell ref="J25:N25"/>
    <mergeCell ref="J17:N17"/>
    <mergeCell ref="J18:N18"/>
    <mergeCell ref="J19:N19"/>
    <mergeCell ref="J13:N13"/>
    <mergeCell ref="J14:N14"/>
    <mergeCell ref="J15:N15"/>
    <mergeCell ref="A3:C7"/>
    <mergeCell ref="D3:D7"/>
    <mergeCell ref="E4:I4"/>
    <mergeCell ref="E7:I7"/>
    <mergeCell ref="J16:N16"/>
    <mergeCell ref="J12:N12"/>
    <mergeCell ref="J8:N8"/>
    <mergeCell ref="J9:N9"/>
    <mergeCell ref="J10:N10"/>
    <mergeCell ref="J11:N11"/>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&amp;C（５）保守関連－①ハードウェア保守経費（年間）</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view="pageBreakPreview" zoomScaleNormal="100" zoomScaleSheetLayoutView="100" workbookViewId="0">
      <pane ySplit="8" topLeftCell="A9" activePane="bottomLeft" state="frozen"/>
      <selection activeCell="C25" sqref="C25:D25"/>
      <selection pane="bottomLeft" activeCell="C25" sqref="C25:D25"/>
    </sheetView>
  </sheetViews>
  <sheetFormatPr defaultColWidth="9" defaultRowHeight="11.25"/>
  <cols>
    <col min="1" max="1" width="4.5" style="139" bestFit="1" customWidth="1"/>
    <col min="2" max="2" width="13.125" style="139" customWidth="1"/>
    <col min="3" max="3" width="30.125" style="139" customWidth="1"/>
    <col min="4" max="4" width="14.375" style="139" customWidth="1"/>
    <col min="5" max="6" width="9.75" style="21" customWidth="1"/>
    <col min="7" max="7" width="6.25" style="21" customWidth="1"/>
    <col min="8" max="8" width="5.25" style="139" bestFit="1" customWidth="1"/>
    <col min="9" max="9" width="8.375" style="21" customWidth="1"/>
    <col min="10" max="14" width="8" style="139" customWidth="1"/>
    <col min="15" max="16384" width="9" style="139"/>
  </cols>
  <sheetData>
    <row r="1" spans="1:14">
      <c r="A1" s="319" t="s">
        <v>86</v>
      </c>
      <c r="B1" s="319"/>
      <c r="C1" s="137" t="str">
        <f>'03.総費用計'!D2</f>
        <v/>
      </c>
      <c r="D1" s="131" t="s">
        <v>45</v>
      </c>
      <c r="E1" s="386" t="str">
        <f>'03.総費用計'!E2</f>
        <v/>
      </c>
      <c r="F1" s="386"/>
      <c r="G1" s="386"/>
      <c r="H1" s="386"/>
      <c r="I1" s="386"/>
    </row>
    <row r="2" spans="1:14">
      <c r="E2" s="139"/>
      <c r="F2" s="139"/>
      <c r="G2" s="141"/>
      <c r="I2" s="139"/>
    </row>
    <row r="3" spans="1:14" s="18" customFormat="1" ht="12">
      <c r="A3" s="387" t="s">
        <v>87</v>
      </c>
      <c r="B3" s="387"/>
      <c r="C3" s="387"/>
      <c r="D3" s="388" t="s">
        <v>59</v>
      </c>
      <c r="E3" s="601" t="s">
        <v>83</v>
      </c>
      <c r="F3" s="601"/>
      <c r="G3" s="601"/>
      <c r="H3" s="601"/>
      <c r="I3" s="601"/>
      <c r="J3" s="25" t="s">
        <v>84</v>
      </c>
      <c r="K3" s="25" t="s">
        <v>37</v>
      </c>
      <c r="L3" s="25" t="s">
        <v>38</v>
      </c>
      <c r="M3" s="25" t="s">
        <v>39</v>
      </c>
      <c r="N3" s="25" t="s">
        <v>40</v>
      </c>
    </row>
    <row r="4" spans="1:14" s="18" customFormat="1" ht="12">
      <c r="A4" s="387"/>
      <c r="B4" s="387"/>
      <c r="C4" s="387"/>
      <c r="D4" s="389"/>
      <c r="E4" s="400" t="s">
        <v>80</v>
      </c>
      <c r="F4" s="392"/>
      <c r="G4" s="392"/>
      <c r="H4" s="392"/>
      <c r="I4" s="393"/>
      <c r="J4" s="26"/>
      <c r="K4" s="26"/>
      <c r="L4" s="26"/>
      <c r="M4" s="26"/>
      <c r="N4" s="26"/>
    </row>
    <row r="5" spans="1:14" s="18" customFormat="1" ht="12">
      <c r="A5" s="387"/>
      <c r="B5" s="387"/>
      <c r="C5" s="387"/>
      <c r="D5" s="389"/>
      <c r="E5" s="132" t="s">
        <v>81</v>
      </c>
      <c r="F5" s="133"/>
      <c r="G5" s="140"/>
      <c r="H5" s="133"/>
      <c r="I5" s="134"/>
      <c r="J5" s="27"/>
      <c r="K5" s="27"/>
      <c r="L5" s="27"/>
      <c r="M5" s="27"/>
      <c r="N5" s="27"/>
    </row>
    <row r="6" spans="1:14" s="18" customFormat="1" ht="12">
      <c r="A6" s="387"/>
      <c r="B6" s="387"/>
      <c r="C6" s="387"/>
      <c r="D6" s="389"/>
      <c r="E6" s="132" t="s">
        <v>82</v>
      </c>
      <c r="F6" s="133"/>
      <c r="G6" s="140"/>
      <c r="H6" s="133"/>
      <c r="I6" s="134"/>
      <c r="J6" s="27"/>
      <c r="K6" s="27"/>
      <c r="L6" s="27"/>
      <c r="M6" s="27"/>
      <c r="N6" s="27"/>
    </row>
    <row r="7" spans="1:14" s="18" customFormat="1" ht="12">
      <c r="A7" s="387"/>
      <c r="B7" s="387"/>
      <c r="C7" s="387"/>
      <c r="D7" s="390"/>
      <c r="E7" s="132"/>
      <c r="F7" s="133"/>
      <c r="G7" s="140"/>
      <c r="H7" s="133"/>
      <c r="I7" s="134"/>
      <c r="J7" s="28"/>
      <c r="K7" s="28"/>
      <c r="L7" s="28"/>
      <c r="M7" s="28"/>
      <c r="N7" s="28"/>
    </row>
    <row r="8" spans="1:14" s="1" customFormat="1" ht="22.5">
      <c r="A8" s="131" t="s">
        <v>60</v>
      </c>
      <c r="B8" s="131" t="s">
        <v>68</v>
      </c>
      <c r="C8" s="131" t="s">
        <v>51</v>
      </c>
      <c r="D8" s="131" t="s">
        <v>52</v>
      </c>
      <c r="E8" s="19" t="s">
        <v>88</v>
      </c>
      <c r="F8" s="19" t="s">
        <v>89</v>
      </c>
      <c r="G8" s="19" t="s">
        <v>256</v>
      </c>
      <c r="H8" s="131" t="s">
        <v>53</v>
      </c>
      <c r="I8" s="22" t="s">
        <v>90</v>
      </c>
      <c r="J8" s="583" t="s">
        <v>85</v>
      </c>
      <c r="K8" s="592"/>
      <c r="L8" s="592"/>
      <c r="M8" s="592"/>
      <c r="N8" s="584"/>
    </row>
    <row r="9" spans="1:14">
      <c r="A9" s="16"/>
      <c r="B9" s="16"/>
      <c r="C9" s="16"/>
      <c r="D9" s="16"/>
      <c r="E9" s="172"/>
      <c r="F9" s="172"/>
      <c r="G9" s="90" t="str">
        <f>IFERROR(1-F9/E9, "")</f>
        <v/>
      </c>
      <c r="H9" s="16"/>
      <c r="I9" s="87">
        <f>TRUNC(F9*H9)</f>
        <v>0</v>
      </c>
      <c r="J9" s="585"/>
      <c r="K9" s="593"/>
      <c r="L9" s="593"/>
      <c r="M9" s="593"/>
      <c r="N9" s="586"/>
    </row>
    <row r="10" spans="1:14">
      <c r="A10" s="17"/>
      <c r="B10" s="17"/>
      <c r="C10" s="17"/>
      <c r="D10" s="17"/>
      <c r="E10" s="101"/>
      <c r="F10" s="101"/>
      <c r="G10" s="91" t="str">
        <f t="shared" ref="G10:G48" si="0">IFERROR(1-F10/E10, "")</f>
        <v/>
      </c>
      <c r="H10" s="17"/>
      <c r="I10" s="88">
        <f t="shared" ref="I10:I48" si="1">TRUNC(F10*H10)</f>
        <v>0</v>
      </c>
      <c r="J10" s="581"/>
      <c r="K10" s="599"/>
      <c r="L10" s="599"/>
      <c r="M10" s="599"/>
      <c r="N10" s="582"/>
    </row>
    <row r="11" spans="1:14">
      <c r="A11" s="17"/>
      <c r="B11" s="17"/>
      <c r="C11" s="17"/>
      <c r="D11" s="17"/>
      <c r="E11" s="101"/>
      <c r="F11" s="101"/>
      <c r="G11" s="91" t="str">
        <f t="shared" si="0"/>
        <v/>
      </c>
      <c r="H11" s="17"/>
      <c r="I11" s="88">
        <f t="shared" si="1"/>
        <v>0</v>
      </c>
      <c r="J11" s="581"/>
      <c r="K11" s="599"/>
      <c r="L11" s="599"/>
      <c r="M11" s="599"/>
      <c r="N11" s="582"/>
    </row>
    <row r="12" spans="1:14">
      <c r="A12" s="17"/>
      <c r="B12" s="17"/>
      <c r="C12" s="17"/>
      <c r="D12" s="17"/>
      <c r="E12" s="101"/>
      <c r="F12" s="101"/>
      <c r="G12" s="91" t="str">
        <f t="shared" si="0"/>
        <v/>
      </c>
      <c r="H12" s="17"/>
      <c r="I12" s="88">
        <f t="shared" si="1"/>
        <v>0</v>
      </c>
      <c r="J12" s="581"/>
      <c r="K12" s="599"/>
      <c r="L12" s="599"/>
      <c r="M12" s="599"/>
      <c r="N12" s="582"/>
    </row>
    <row r="13" spans="1:14">
      <c r="A13" s="17"/>
      <c r="B13" s="17"/>
      <c r="C13" s="17"/>
      <c r="D13" s="17"/>
      <c r="E13" s="101"/>
      <c r="F13" s="101"/>
      <c r="G13" s="91" t="str">
        <f t="shared" si="0"/>
        <v/>
      </c>
      <c r="H13" s="17"/>
      <c r="I13" s="88">
        <f t="shared" si="1"/>
        <v>0</v>
      </c>
      <c r="J13" s="581"/>
      <c r="K13" s="599"/>
      <c r="L13" s="599"/>
      <c r="M13" s="599"/>
      <c r="N13" s="582"/>
    </row>
    <row r="14" spans="1:14">
      <c r="A14" s="17"/>
      <c r="B14" s="17"/>
      <c r="C14" s="17"/>
      <c r="D14" s="17"/>
      <c r="E14" s="101"/>
      <c r="F14" s="101"/>
      <c r="G14" s="91" t="str">
        <f t="shared" si="0"/>
        <v/>
      </c>
      <c r="H14" s="17"/>
      <c r="I14" s="88">
        <f t="shared" si="1"/>
        <v>0</v>
      </c>
      <c r="J14" s="581"/>
      <c r="K14" s="599"/>
      <c r="L14" s="599"/>
      <c r="M14" s="599"/>
      <c r="N14" s="582"/>
    </row>
    <row r="15" spans="1:14">
      <c r="A15" s="17"/>
      <c r="B15" s="17"/>
      <c r="C15" s="17"/>
      <c r="D15" s="17"/>
      <c r="E15" s="101"/>
      <c r="F15" s="101"/>
      <c r="G15" s="91" t="str">
        <f t="shared" si="0"/>
        <v/>
      </c>
      <c r="H15" s="17"/>
      <c r="I15" s="88">
        <f t="shared" si="1"/>
        <v>0</v>
      </c>
      <c r="J15" s="581"/>
      <c r="K15" s="599"/>
      <c r="L15" s="599"/>
      <c r="M15" s="599"/>
      <c r="N15" s="582"/>
    </row>
    <row r="16" spans="1:14">
      <c r="A16" s="17"/>
      <c r="B16" s="17"/>
      <c r="C16" s="17"/>
      <c r="D16" s="17"/>
      <c r="E16" s="101"/>
      <c r="F16" s="101"/>
      <c r="G16" s="91" t="str">
        <f t="shared" si="0"/>
        <v/>
      </c>
      <c r="H16" s="17"/>
      <c r="I16" s="88">
        <f t="shared" si="1"/>
        <v>0</v>
      </c>
      <c r="J16" s="581"/>
      <c r="K16" s="599"/>
      <c r="L16" s="599"/>
      <c r="M16" s="599"/>
      <c r="N16" s="582"/>
    </row>
    <row r="17" spans="1:14">
      <c r="A17" s="17"/>
      <c r="B17" s="17"/>
      <c r="C17" s="17"/>
      <c r="D17" s="17"/>
      <c r="E17" s="101"/>
      <c r="F17" s="101"/>
      <c r="G17" s="91" t="str">
        <f t="shared" si="0"/>
        <v/>
      </c>
      <c r="H17" s="17"/>
      <c r="I17" s="88">
        <f t="shared" si="1"/>
        <v>0</v>
      </c>
      <c r="J17" s="581"/>
      <c r="K17" s="599"/>
      <c r="L17" s="599"/>
      <c r="M17" s="599"/>
      <c r="N17" s="582"/>
    </row>
    <row r="18" spans="1:14">
      <c r="A18" s="17"/>
      <c r="B18" s="17"/>
      <c r="C18" s="17"/>
      <c r="D18" s="17"/>
      <c r="E18" s="101"/>
      <c r="F18" s="101"/>
      <c r="G18" s="91" t="str">
        <f t="shared" si="0"/>
        <v/>
      </c>
      <c r="H18" s="17"/>
      <c r="I18" s="88">
        <f t="shared" si="1"/>
        <v>0</v>
      </c>
      <c r="J18" s="581"/>
      <c r="K18" s="599"/>
      <c r="L18" s="599"/>
      <c r="M18" s="599"/>
      <c r="N18" s="582"/>
    </row>
    <row r="19" spans="1:14">
      <c r="A19" s="17"/>
      <c r="B19" s="17"/>
      <c r="C19" s="17"/>
      <c r="D19" s="17"/>
      <c r="E19" s="101"/>
      <c r="F19" s="101"/>
      <c r="G19" s="91" t="str">
        <f t="shared" si="0"/>
        <v/>
      </c>
      <c r="H19" s="17"/>
      <c r="I19" s="88">
        <f t="shared" si="1"/>
        <v>0</v>
      </c>
      <c r="J19" s="581"/>
      <c r="K19" s="599"/>
      <c r="L19" s="599"/>
      <c r="M19" s="599"/>
      <c r="N19" s="582"/>
    </row>
    <row r="20" spans="1:14">
      <c r="A20" s="17"/>
      <c r="B20" s="17"/>
      <c r="C20" s="17"/>
      <c r="D20" s="17"/>
      <c r="E20" s="101"/>
      <c r="F20" s="101"/>
      <c r="G20" s="91" t="str">
        <f t="shared" si="0"/>
        <v/>
      </c>
      <c r="H20" s="17"/>
      <c r="I20" s="88">
        <f t="shared" si="1"/>
        <v>0</v>
      </c>
      <c r="J20" s="581"/>
      <c r="K20" s="599"/>
      <c r="L20" s="599"/>
      <c r="M20" s="599"/>
      <c r="N20" s="582"/>
    </row>
    <row r="21" spans="1:14">
      <c r="A21" s="17"/>
      <c r="B21" s="17"/>
      <c r="C21" s="17"/>
      <c r="D21" s="17"/>
      <c r="E21" s="101"/>
      <c r="F21" s="101"/>
      <c r="G21" s="91" t="str">
        <f t="shared" si="0"/>
        <v/>
      </c>
      <c r="H21" s="17"/>
      <c r="I21" s="88">
        <f t="shared" si="1"/>
        <v>0</v>
      </c>
      <c r="J21" s="581"/>
      <c r="K21" s="599"/>
      <c r="L21" s="599"/>
      <c r="M21" s="599"/>
      <c r="N21" s="582"/>
    </row>
    <row r="22" spans="1:14">
      <c r="A22" s="17"/>
      <c r="B22" s="17"/>
      <c r="C22" s="17"/>
      <c r="D22" s="17"/>
      <c r="E22" s="101"/>
      <c r="F22" s="101"/>
      <c r="G22" s="91" t="str">
        <f t="shared" si="0"/>
        <v/>
      </c>
      <c r="H22" s="17"/>
      <c r="I22" s="88">
        <f t="shared" si="1"/>
        <v>0</v>
      </c>
      <c r="J22" s="581"/>
      <c r="K22" s="599"/>
      <c r="L22" s="599"/>
      <c r="M22" s="599"/>
      <c r="N22" s="582"/>
    </row>
    <row r="23" spans="1:14">
      <c r="A23" s="17"/>
      <c r="B23" s="17"/>
      <c r="C23" s="17"/>
      <c r="D23" s="17"/>
      <c r="E23" s="101"/>
      <c r="F23" s="101"/>
      <c r="G23" s="91" t="str">
        <f t="shared" si="0"/>
        <v/>
      </c>
      <c r="H23" s="17"/>
      <c r="I23" s="88">
        <f t="shared" si="1"/>
        <v>0</v>
      </c>
      <c r="J23" s="581"/>
      <c r="K23" s="599"/>
      <c r="L23" s="599"/>
      <c r="M23" s="599"/>
      <c r="N23" s="582"/>
    </row>
    <row r="24" spans="1:14">
      <c r="A24" s="17"/>
      <c r="B24" s="17"/>
      <c r="C24" s="17"/>
      <c r="D24" s="17"/>
      <c r="E24" s="101"/>
      <c r="F24" s="101"/>
      <c r="G24" s="91" t="str">
        <f t="shared" si="0"/>
        <v/>
      </c>
      <c r="H24" s="17"/>
      <c r="I24" s="88">
        <f t="shared" si="1"/>
        <v>0</v>
      </c>
      <c r="J24" s="581"/>
      <c r="K24" s="599"/>
      <c r="L24" s="599"/>
      <c r="M24" s="599"/>
      <c r="N24" s="582"/>
    </row>
    <row r="25" spans="1:14">
      <c r="A25" s="17"/>
      <c r="B25" s="17"/>
      <c r="C25" s="17"/>
      <c r="D25" s="17"/>
      <c r="E25" s="101"/>
      <c r="F25" s="101"/>
      <c r="G25" s="91" t="str">
        <f t="shared" si="0"/>
        <v/>
      </c>
      <c r="H25" s="17"/>
      <c r="I25" s="88">
        <f t="shared" si="1"/>
        <v>0</v>
      </c>
      <c r="J25" s="581"/>
      <c r="K25" s="599"/>
      <c r="L25" s="599"/>
      <c r="M25" s="599"/>
      <c r="N25" s="582"/>
    </row>
    <row r="26" spans="1:14">
      <c r="A26" s="17"/>
      <c r="B26" s="17"/>
      <c r="C26" s="17"/>
      <c r="D26" s="17"/>
      <c r="E26" s="101"/>
      <c r="F26" s="101"/>
      <c r="G26" s="91" t="str">
        <f t="shared" si="0"/>
        <v/>
      </c>
      <c r="H26" s="17"/>
      <c r="I26" s="88">
        <f t="shared" si="1"/>
        <v>0</v>
      </c>
      <c r="J26" s="581"/>
      <c r="K26" s="599"/>
      <c r="L26" s="599"/>
      <c r="M26" s="599"/>
      <c r="N26" s="582"/>
    </row>
    <row r="27" spans="1:14">
      <c r="A27" s="17"/>
      <c r="B27" s="17"/>
      <c r="C27" s="17"/>
      <c r="D27" s="17"/>
      <c r="E27" s="101"/>
      <c r="F27" s="101"/>
      <c r="G27" s="91" t="str">
        <f t="shared" si="0"/>
        <v/>
      </c>
      <c r="H27" s="17"/>
      <c r="I27" s="88">
        <f t="shared" si="1"/>
        <v>0</v>
      </c>
      <c r="J27" s="581"/>
      <c r="K27" s="599"/>
      <c r="L27" s="599"/>
      <c r="M27" s="599"/>
      <c r="N27" s="582"/>
    </row>
    <row r="28" spans="1:14">
      <c r="A28" s="17"/>
      <c r="B28" s="17"/>
      <c r="C28" s="17"/>
      <c r="D28" s="17"/>
      <c r="E28" s="101"/>
      <c r="F28" s="101"/>
      <c r="G28" s="91" t="str">
        <f t="shared" si="0"/>
        <v/>
      </c>
      <c r="H28" s="17"/>
      <c r="I28" s="88">
        <f t="shared" si="1"/>
        <v>0</v>
      </c>
      <c r="J28" s="581"/>
      <c r="K28" s="599"/>
      <c r="L28" s="599"/>
      <c r="M28" s="599"/>
      <c r="N28" s="582"/>
    </row>
    <row r="29" spans="1:14">
      <c r="A29" s="17"/>
      <c r="B29" s="17"/>
      <c r="C29" s="17"/>
      <c r="D29" s="17"/>
      <c r="E29" s="101"/>
      <c r="F29" s="101"/>
      <c r="G29" s="91" t="str">
        <f t="shared" si="0"/>
        <v/>
      </c>
      <c r="H29" s="17"/>
      <c r="I29" s="88">
        <f t="shared" si="1"/>
        <v>0</v>
      </c>
      <c r="J29" s="581"/>
      <c r="K29" s="599"/>
      <c r="L29" s="599"/>
      <c r="M29" s="599"/>
      <c r="N29" s="582"/>
    </row>
    <row r="30" spans="1:14">
      <c r="A30" s="17"/>
      <c r="B30" s="17"/>
      <c r="C30" s="17"/>
      <c r="D30" s="17"/>
      <c r="E30" s="101"/>
      <c r="F30" s="101"/>
      <c r="G30" s="91" t="str">
        <f t="shared" si="0"/>
        <v/>
      </c>
      <c r="H30" s="17"/>
      <c r="I30" s="88">
        <f t="shared" si="1"/>
        <v>0</v>
      </c>
      <c r="J30" s="581"/>
      <c r="K30" s="599"/>
      <c r="L30" s="599"/>
      <c r="M30" s="599"/>
      <c r="N30" s="582"/>
    </row>
    <row r="31" spans="1:14">
      <c r="A31" s="17"/>
      <c r="B31" s="17"/>
      <c r="C31" s="17"/>
      <c r="D31" s="17"/>
      <c r="E31" s="101"/>
      <c r="F31" s="101"/>
      <c r="G31" s="91" t="str">
        <f t="shared" si="0"/>
        <v/>
      </c>
      <c r="H31" s="17"/>
      <c r="I31" s="88">
        <f t="shared" si="1"/>
        <v>0</v>
      </c>
      <c r="J31" s="581"/>
      <c r="K31" s="599"/>
      <c r="L31" s="599"/>
      <c r="M31" s="599"/>
      <c r="N31" s="582"/>
    </row>
    <row r="32" spans="1:14">
      <c r="A32" s="17"/>
      <c r="B32" s="17"/>
      <c r="C32" s="17"/>
      <c r="D32" s="17"/>
      <c r="E32" s="101"/>
      <c r="F32" s="101"/>
      <c r="G32" s="91" t="str">
        <f t="shared" si="0"/>
        <v/>
      </c>
      <c r="H32" s="17"/>
      <c r="I32" s="88">
        <f t="shared" si="1"/>
        <v>0</v>
      </c>
      <c r="J32" s="581"/>
      <c r="K32" s="599"/>
      <c r="L32" s="599"/>
      <c r="M32" s="599"/>
      <c r="N32" s="582"/>
    </row>
    <row r="33" spans="1:14">
      <c r="A33" s="17"/>
      <c r="B33" s="17"/>
      <c r="C33" s="17"/>
      <c r="D33" s="17"/>
      <c r="E33" s="101"/>
      <c r="F33" s="101"/>
      <c r="G33" s="91" t="str">
        <f t="shared" si="0"/>
        <v/>
      </c>
      <c r="H33" s="17"/>
      <c r="I33" s="88">
        <f t="shared" si="1"/>
        <v>0</v>
      </c>
      <c r="J33" s="581"/>
      <c r="K33" s="599"/>
      <c r="L33" s="599"/>
      <c r="M33" s="599"/>
      <c r="N33" s="582"/>
    </row>
    <row r="34" spans="1:14">
      <c r="A34" s="17"/>
      <c r="B34" s="17"/>
      <c r="C34" s="17"/>
      <c r="D34" s="17"/>
      <c r="E34" s="101"/>
      <c r="F34" s="101"/>
      <c r="G34" s="91" t="str">
        <f t="shared" si="0"/>
        <v/>
      </c>
      <c r="H34" s="17"/>
      <c r="I34" s="88">
        <f t="shared" si="1"/>
        <v>0</v>
      </c>
      <c r="J34" s="581"/>
      <c r="K34" s="599"/>
      <c r="L34" s="599"/>
      <c r="M34" s="599"/>
      <c r="N34" s="582"/>
    </row>
    <row r="35" spans="1:14">
      <c r="A35" s="17"/>
      <c r="B35" s="17"/>
      <c r="C35" s="17"/>
      <c r="D35" s="17"/>
      <c r="E35" s="101"/>
      <c r="F35" s="101"/>
      <c r="G35" s="91" t="str">
        <f t="shared" si="0"/>
        <v/>
      </c>
      <c r="H35" s="17"/>
      <c r="I35" s="88">
        <f t="shared" si="1"/>
        <v>0</v>
      </c>
      <c r="J35" s="581"/>
      <c r="K35" s="599"/>
      <c r="L35" s="599"/>
      <c r="M35" s="599"/>
      <c r="N35" s="582"/>
    </row>
    <row r="36" spans="1:14">
      <c r="A36" s="17"/>
      <c r="B36" s="17"/>
      <c r="C36" s="17"/>
      <c r="D36" s="17"/>
      <c r="E36" s="101"/>
      <c r="F36" s="101"/>
      <c r="G36" s="91" t="str">
        <f t="shared" si="0"/>
        <v/>
      </c>
      <c r="H36" s="17"/>
      <c r="I36" s="88">
        <f t="shared" si="1"/>
        <v>0</v>
      </c>
      <c r="J36" s="581"/>
      <c r="K36" s="599"/>
      <c r="L36" s="599"/>
      <c r="M36" s="599"/>
      <c r="N36" s="582"/>
    </row>
    <row r="37" spans="1:14">
      <c r="A37" s="17"/>
      <c r="B37" s="17"/>
      <c r="C37" s="17"/>
      <c r="D37" s="17"/>
      <c r="E37" s="101"/>
      <c r="F37" s="101"/>
      <c r="G37" s="91" t="str">
        <f t="shared" si="0"/>
        <v/>
      </c>
      <c r="H37" s="17"/>
      <c r="I37" s="88">
        <f t="shared" si="1"/>
        <v>0</v>
      </c>
      <c r="J37" s="581"/>
      <c r="K37" s="599"/>
      <c r="L37" s="599"/>
      <c r="M37" s="599"/>
      <c r="N37" s="582"/>
    </row>
    <row r="38" spans="1:14">
      <c r="A38" s="17"/>
      <c r="B38" s="17"/>
      <c r="C38" s="17"/>
      <c r="D38" s="17"/>
      <c r="E38" s="101"/>
      <c r="F38" s="101"/>
      <c r="G38" s="91" t="str">
        <f t="shared" si="0"/>
        <v/>
      </c>
      <c r="H38" s="17"/>
      <c r="I38" s="88">
        <f t="shared" si="1"/>
        <v>0</v>
      </c>
      <c r="J38" s="581"/>
      <c r="K38" s="599"/>
      <c r="L38" s="599"/>
      <c r="M38" s="599"/>
      <c r="N38" s="582"/>
    </row>
    <row r="39" spans="1:14">
      <c r="A39" s="17"/>
      <c r="B39" s="17"/>
      <c r="C39" s="17"/>
      <c r="D39" s="17"/>
      <c r="E39" s="101"/>
      <c r="F39" s="101"/>
      <c r="G39" s="91" t="str">
        <f t="shared" si="0"/>
        <v/>
      </c>
      <c r="H39" s="17"/>
      <c r="I39" s="88">
        <f t="shared" si="1"/>
        <v>0</v>
      </c>
      <c r="J39" s="581"/>
      <c r="K39" s="599"/>
      <c r="L39" s="599"/>
      <c r="M39" s="599"/>
      <c r="N39" s="582"/>
    </row>
    <row r="40" spans="1:14">
      <c r="A40" s="17"/>
      <c r="B40" s="17"/>
      <c r="C40" s="17"/>
      <c r="D40" s="17"/>
      <c r="E40" s="101"/>
      <c r="F40" s="101"/>
      <c r="G40" s="91" t="str">
        <f t="shared" si="0"/>
        <v/>
      </c>
      <c r="H40" s="17"/>
      <c r="I40" s="88">
        <f t="shared" si="1"/>
        <v>0</v>
      </c>
      <c r="J40" s="581"/>
      <c r="K40" s="599"/>
      <c r="L40" s="599"/>
      <c r="M40" s="599"/>
      <c r="N40" s="582"/>
    </row>
    <row r="41" spans="1:14">
      <c r="A41" s="17"/>
      <c r="B41" s="17"/>
      <c r="C41" s="17"/>
      <c r="D41" s="17"/>
      <c r="E41" s="101"/>
      <c r="F41" s="101"/>
      <c r="G41" s="91" t="str">
        <f t="shared" si="0"/>
        <v/>
      </c>
      <c r="H41" s="17"/>
      <c r="I41" s="88">
        <f t="shared" si="1"/>
        <v>0</v>
      </c>
      <c r="J41" s="581"/>
      <c r="K41" s="599"/>
      <c r="L41" s="599"/>
      <c r="M41" s="599"/>
      <c r="N41" s="582"/>
    </row>
    <row r="42" spans="1:14">
      <c r="A42" s="17"/>
      <c r="B42" s="17"/>
      <c r="C42" s="17"/>
      <c r="D42" s="17"/>
      <c r="E42" s="101"/>
      <c r="F42" s="101"/>
      <c r="G42" s="91" t="str">
        <f t="shared" si="0"/>
        <v/>
      </c>
      <c r="H42" s="17"/>
      <c r="I42" s="88">
        <f t="shared" si="1"/>
        <v>0</v>
      </c>
      <c r="J42" s="581"/>
      <c r="K42" s="599"/>
      <c r="L42" s="599"/>
      <c r="M42" s="599"/>
      <c r="N42" s="582"/>
    </row>
    <row r="43" spans="1:14">
      <c r="A43" s="17"/>
      <c r="B43" s="17"/>
      <c r="C43" s="17"/>
      <c r="D43" s="17"/>
      <c r="E43" s="101"/>
      <c r="F43" s="101"/>
      <c r="G43" s="91" t="str">
        <f t="shared" si="0"/>
        <v/>
      </c>
      <c r="H43" s="17"/>
      <c r="I43" s="88">
        <f t="shared" si="1"/>
        <v>0</v>
      </c>
      <c r="J43" s="581"/>
      <c r="K43" s="599"/>
      <c r="L43" s="599"/>
      <c r="M43" s="599"/>
      <c r="N43" s="582"/>
    </row>
    <row r="44" spans="1:14">
      <c r="A44" s="17"/>
      <c r="B44" s="17"/>
      <c r="C44" s="17"/>
      <c r="D44" s="17"/>
      <c r="E44" s="101"/>
      <c r="F44" s="101"/>
      <c r="G44" s="91" t="str">
        <f t="shared" si="0"/>
        <v/>
      </c>
      <c r="H44" s="17"/>
      <c r="I44" s="88">
        <f t="shared" si="1"/>
        <v>0</v>
      </c>
      <c r="J44" s="581"/>
      <c r="K44" s="599"/>
      <c r="L44" s="599"/>
      <c r="M44" s="599"/>
      <c r="N44" s="582"/>
    </row>
    <row r="45" spans="1:14">
      <c r="A45" s="17"/>
      <c r="B45" s="17"/>
      <c r="C45" s="17"/>
      <c r="D45" s="17"/>
      <c r="E45" s="101"/>
      <c r="F45" s="101"/>
      <c r="G45" s="91" t="str">
        <f t="shared" si="0"/>
        <v/>
      </c>
      <c r="H45" s="17"/>
      <c r="I45" s="88">
        <f t="shared" si="1"/>
        <v>0</v>
      </c>
      <c r="J45" s="581"/>
      <c r="K45" s="599"/>
      <c r="L45" s="599"/>
      <c r="M45" s="599"/>
      <c r="N45" s="582"/>
    </row>
    <row r="46" spans="1:14">
      <c r="A46" s="17"/>
      <c r="B46" s="17"/>
      <c r="C46" s="17"/>
      <c r="D46" s="17"/>
      <c r="E46" s="101"/>
      <c r="F46" s="101"/>
      <c r="G46" s="91" t="str">
        <f t="shared" si="0"/>
        <v/>
      </c>
      <c r="H46" s="17"/>
      <c r="I46" s="88">
        <f t="shared" si="1"/>
        <v>0</v>
      </c>
      <c r="J46" s="581"/>
      <c r="K46" s="599"/>
      <c r="L46" s="599"/>
      <c r="M46" s="599"/>
      <c r="N46" s="582"/>
    </row>
    <row r="47" spans="1:14">
      <c r="A47" s="17"/>
      <c r="B47" s="17"/>
      <c r="C47" s="17"/>
      <c r="D47" s="17"/>
      <c r="E47" s="101"/>
      <c r="F47" s="101"/>
      <c r="G47" s="91" t="str">
        <f t="shared" si="0"/>
        <v/>
      </c>
      <c r="H47" s="17"/>
      <c r="I47" s="88">
        <f t="shared" si="1"/>
        <v>0</v>
      </c>
      <c r="J47" s="581"/>
      <c r="K47" s="599"/>
      <c r="L47" s="599"/>
      <c r="M47" s="599"/>
      <c r="N47" s="582"/>
    </row>
    <row r="48" spans="1:14">
      <c r="A48" s="31"/>
      <c r="B48" s="31"/>
      <c r="C48" s="31"/>
      <c r="D48" s="31"/>
      <c r="E48" s="102"/>
      <c r="F48" s="102"/>
      <c r="G48" s="92" t="str">
        <f t="shared" si="0"/>
        <v/>
      </c>
      <c r="H48" s="31"/>
      <c r="I48" s="89">
        <f t="shared" si="1"/>
        <v>0</v>
      </c>
      <c r="J48" s="579"/>
      <c r="K48" s="600"/>
      <c r="L48" s="600"/>
      <c r="M48" s="600"/>
      <c r="N48" s="580"/>
    </row>
  </sheetData>
  <mergeCells count="47">
    <mergeCell ref="A1:B1"/>
    <mergeCell ref="E1:I1"/>
    <mergeCell ref="J47:N47"/>
    <mergeCell ref="J36:N36"/>
    <mergeCell ref="J37:N37"/>
    <mergeCell ref="J38:N38"/>
    <mergeCell ref="J32:N32"/>
    <mergeCell ref="J33:N33"/>
    <mergeCell ref="J34:N34"/>
    <mergeCell ref="J41:N41"/>
    <mergeCell ref="J28:N28"/>
    <mergeCell ref="J21:N21"/>
    <mergeCell ref="J22:N22"/>
    <mergeCell ref="J23:N23"/>
    <mergeCell ref="J24:N24"/>
    <mergeCell ref="J17:N17"/>
    <mergeCell ref="J48:N48"/>
    <mergeCell ref="E3:I3"/>
    <mergeCell ref="J43:N43"/>
    <mergeCell ref="J44:N44"/>
    <mergeCell ref="J45:N45"/>
    <mergeCell ref="J46:N46"/>
    <mergeCell ref="J39:N39"/>
    <mergeCell ref="J40:N40"/>
    <mergeCell ref="J42:N42"/>
    <mergeCell ref="J35:N35"/>
    <mergeCell ref="J29:N29"/>
    <mergeCell ref="J30:N30"/>
    <mergeCell ref="J31:N31"/>
    <mergeCell ref="J25:N25"/>
    <mergeCell ref="J26:N26"/>
    <mergeCell ref="J27:N27"/>
    <mergeCell ref="J19:N19"/>
    <mergeCell ref="J20:N20"/>
    <mergeCell ref="J14:N14"/>
    <mergeCell ref="J15:N15"/>
    <mergeCell ref="J16:N16"/>
    <mergeCell ref="A3:C7"/>
    <mergeCell ref="D3:D7"/>
    <mergeCell ref="E4:I4"/>
    <mergeCell ref="J8:N8"/>
    <mergeCell ref="J18:N18"/>
    <mergeCell ref="J13:N13"/>
    <mergeCell ref="J9:N9"/>
    <mergeCell ref="J10:N10"/>
    <mergeCell ref="J11:N11"/>
    <mergeCell ref="J12:N12"/>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&amp;C（５）保守関連－②ソフトウェア保守経費：ユーザアプリケーション以外（年間）</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view="pageBreakPreview" zoomScaleNormal="100" zoomScaleSheetLayoutView="100" workbookViewId="0">
      <selection activeCell="C25" sqref="C25:D25"/>
    </sheetView>
  </sheetViews>
  <sheetFormatPr defaultColWidth="9" defaultRowHeight="11.25"/>
  <cols>
    <col min="1" max="1" width="4.5" style="139" customWidth="1"/>
    <col min="2" max="2" width="13.125" style="139" customWidth="1"/>
    <col min="3" max="3" width="30.125" style="139" customWidth="1"/>
    <col min="4" max="4" width="14.375" style="139" customWidth="1"/>
    <col min="5" max="5" width="9.75" style="21" customWidth="1"/>
    <col min="6" max="6" width="9.75" style="139" customWidth="1"/>
    <col min="7" max="7" width="5.25" style="139" customWidth="1"/>
    <col min="8" max="8" width="14.375" style="21" customWidth="1"/>
    <col min="9" max="13" width="8.125" style="139" customWidth="1"/>
    <col min="14" max="16384" width="9" style="139"/>
  </cols>
  <sheetData>
    <row r="1" spans="1:13">
      <c r="A1" s="583" t="s">
        <v>86</v>
      </c>
      <c r="B1" s="584"/>
      <c r="C1" s="137" t="str">
        <f>'03.総費用計'!D2</f>
        <v/>
      </c>
      <c r="D1" s="131" t="s">
        <v>45</v>
      </c>
      <c r="E1" s="386" t="str">
        <f>'03.総費用計'!E2</f>
        <v/>
      </c>
      <c r="F1" s="386"/>
      <c r="G1" s="386"/>
      <c r="H1" s="386"/>
    </row>
    <row r="2" spans="1:13">
      <c r="E2" s="139"/>
      <c r="H2" s="139"/>
    </row>
    <row r="3" spans="1:13" s="18" customFormat="1" ht="12" customHeight="1">
      <c r="A3" s="608" t="s">
        <v>374</v>
      </c>
      <c r="B3" s="609"/>
      <c r="C3" s="609"/>
      <c r="D3" s="388" t="s">
        <v>193</v>
      </c>
      <c r="E3" s="601" t="s">
        <v>83</v>
      </c>
      <c r="F3" s="601"/>
      <c r="G3" s="601"/>
      <c r="H3" s="601"/>
      <c r="I3" s="25" t="s">
        <v>84</v>
      </c>
      <c r="J3" s="25" t="s">
        <v>37</v>
      </c>
      <c r="K3" s="25" t="s">
        <v>38</v>
      </c>
      <c r="L3" s="25" t="s">
        <v>39</v>
      </c>
      <c r="M3" s="25" t="s">
        <v>40</v>
      </c>
    </row>
    <row r="4" spans="1:13" s="18" customFormat="1" ht="12">
      <c r="A4" s="610"/>
      <c r="B4" s="611"/>
      <c r="C4" s="611"/>
      <c r="D4" s="389"/>
      <c r="E4" s="400" t="s">
        <v>345</v>
      </c>
      <c r="F4" s="392"/>
      <c r="G4" s="392"/>
      <c r="H4" s="393"/>
      <c r="I4" s="26"/>
      <c r="J4" s="26"/>
      <c r="K4" s="26"/>
      <c r="L4" s="26"/>
      <c r="M4" s="26"/>
    </row>
    <row r="5" spans="1:13" s="18" customFormat="1" ht="12">
      <c r="A5" s="610"/>
      <c r="B5" s="611"/>
      <c r="C5" s="611"/>
      <c r="D5" s="389"/>
      <c r="E5" s="132" t="s">
        <v>350</v>
      </c>
      <c r="F5" s="133"/>
      <c r="G5" s="133"/>
      <c r="H5" s="134"/>
      <c r="I5" s="27"/>
      <c r="J5" s="27"/>
      <c r="K5" s="27"/>
      <c r="L5" s="27"/>
      <c r="M5" s="27"/>
    </row>
    <row r="6" spans="1:13" s="18" customFormat="1" ht="12">
      <c r="A6" s="610"/>
      <c r="B6" s="611"/>
      <c r="C6" s="611"/>
      <c r="D6" s="389"/>
      <c r="E6" s="132" t="s">
        <v>351</v>
      </c>
      <c r="F6" s="133"/>
      <c r="G6" s="133"/>
      <c r="H6" s="134"/>
      <c r="I6" s="27"/>
      <c r="J6" s="27"/>
      <c r="K6" s="27"/>
      <c r="L6" s="27"/>
      <c r="M6" s="27"/>
    </row>
    <row r="7" spans="1:13" s="18" customFormat="1" ht="12">
      <c r="A7" s="612"/>
      <c r="B7" s="613"/>
      <c r="C7" s="613"/>
      <c r="D7" s="390"/>
      <c r="E7" s="132" t="s">
        <v>352</v>
      </c>
      <c r="F7" s="133"/>
      <c r="G7" s="133"/>
      <c r="H7" s="134"/>
      <c r="I7" s="28"/>
      <c r="J7" s="28"/>
      <c r="K7" s="28"/>
      <c r="L7" s="28"/>
      <c r="M7" s="28"/>
    </row>
    <row r="8" spans="1:13" s="1" customFormat="1" ht="22.5" customHeight="1">
      <c r="A8" s="131" t="s">
        <v>60</v>
      </c>
      <c r="B8" s="131" t="s">
        <v>194</v>
      </c>
      <c r="C8" s="583" t="s">
        <v>195</v>
      </c>
      <c r="D8" s="584"/>
      <c r="E8" s="19" t="s">
        <v>375</v>
      </c>
      <c r="F8" s="36" t="s">
        <v>197</v>
      </c>
      <c r="G8" s="35" t="s">
        <v>191</v>
      </c>
      <c r="H8" s="22" t="s">
        <v>187</v>
      </c>
      <c r="I8" s="583" t="s">
        <v>196</v>
      </c>
      <c r="J8" s="592"/>
      <c r="K8" s="592"/>
      <c r="L8" s="592"/>
      <c r="M8" s="584"/>
    </row>
    <row r="9" spans="1:13" ht="13.5" customHeight="1">
      <c r="A9" s="16"/>
      <c r="B9" s="16"/>
      <c r="C9" s="585"/>
      <c r="D9" s="586"/>
      <c r="E9" s="175"/>
      <c r="F9" s="176"/>
      <c r="G9" s="177"/>
      <c r="H9" s="87">
        <f>TRUNC(E9*F9)</f>
        <v>0</v>
      </c>
      <c r="I9" s="585"/>
      <c r="J9" s="593"/>
      <c r="K9" s="593"/>
      <c r="L9" s="593"/>
      <c r="M9" s="586"/>
    </row>
    <row r="10" spans="1:13" ht="13.5" customHeight="1">
      <c r="A10" s="17"/>
      <c r="B10" s="17"/>
      <c r="C10" s="594"/>
      <c r="D10" s="595"/>
      <c r="E10" s="20"/>
      <c r="F10" s="37"/>
      <c r="G10" s="33"/>
      <c r="H10" s="88">
        <f t="shared" ref="H10:H48" si="0">TRUNC(E10*F10)</f>
        <v>0</v>
      </c>
      <c r="I10" s="581"/>
      <c r="J10" s="599"/>
      <c r="K10" s="599"/>
      <c r="L10" s="599"/>
      <c r="M10" s="582"/>
    </row>
    <row r="11" spans="1:13">
      <c r="A11" s="17"/>
      <c r="B11" s="17"/>
      <c r="C11" s="594"/>
      <c r="D11" s="595"/>
      <c r="E11" s="20"/>
      <c r="F11" s="37"/>
      <c r="G11" s="33"/>
      <c r="H11" s="88">
        <f t="shared" si="0"/>
        <v>0</v>
      </c>
      <c r="I11" s="581"/>
      <c r="J11" s="599"/>
      <c r="K11" s="599"/>
      <c r="L11" s="599"/>
      <c r="M11" s="582"/>
    </row>
    <row r="12" spans="1:13">
      <c r="A12" s="17"/>
      <c r="B12" s="17"/>
      <c r="C12" s="602"/>
      <c r="D12" s="603"/>
      <c r="E12" s="20"/>
      <c r="F12" s="37"/>
      <c r="G12" s="33"/>
      <c r="H12" s="88">
        <f t="shared" si="0"/>
        <v>0</v>
      </c>
      <c r="I12" s="581"/>
      <c r="J12" s="599"/>
      <c r="K12" s="599"/>
      <c r="L12" s="599"/>
      <c r="M12" s="582"/>
    </row>
    <row r="13" spans="1:13">
      <c r="A13" s="17"/>
      <c r="B13" s="17"/>
      <c r="C13" s="602"/>
      <c r="D13" s="603"/>
      <c r="E13" s="20"/>
      <c r="F13" s="37"/>
      <c r="G13" s="33"/>
      <c r="H13" s="88">
        <f t="shared" si="0"/>
        <v>0</v>
      </c>
      <c r="I13" s="581"/>
      <c r="J13" s="599"/>
      <c r="K13" s="599"/>
      <c r="L13" s="599"/>
      <c r="M13" s="582"/>
    </row>
    <row r="14" spans="1:13">
      <c r="A14" s="17"/>
      <c r="B14" s="17"/>
      <c r="C14" s="602"/>
      <c r="D14" s="603"/>
      <c r="E14" s="20"/>
      <c r="F14" s="37"/>
      <c r="G14" s="33"/>
      <c r="H14" s="88">
        <f t="shared" si="0"/>
        <v>0</v>
      </c>
      <c r="I14" s="581"/>
      <c r="J14" s="599"/>
      <c r="K14" s="599"/>
      <c r="L14" s="599"/>
      <c r="M14" s="582"/>
    </row>
    <row r="15" spans="1:13">
      <c r="A15" s="17"/>
      <c r="B15" s="17"/>
      <c r="C15" s="602"/>
      <c r="D15" s="603"/>
      <c r="E15" s="20"/>
      <c r="F15" s="37"/>
      <c r="G15" s="33"/>
      <c r="H15" s="88">
        <f t="shared" si="0"/>
        <v>0</v>
      </c>
      <c r="I15" s="581"/>
      <c r="J15" s="599"/>
      <c r="K15" s="599"/>
      <c r="L15" s="599"/>
      <c r="M15" s="582"/>
    </row>
    <row r="16" spans="1:13">
      <c r="A16" s="17"/>
      <c r="B16" s="17"/>
      <c r="C16" s="602"/>
      <c r="D16" s="603"/>
      <c r="E16" s="20"/>
      <c r="F16" s="37"/>
      <c r="G16" s="33"/>
      <c r="H16" s="88">
        <f t="shared" si="0"/>
        <v>0</v>
      </c>
      <c r="I16" s="581"/>
      <c r="J16" s="599"/>
      <c r="K16" s="599"/>
      <c r="L16" s="599"/>
      <c r="M16" s="582"/>
    </row>
    <row r="17" spans="1:13">
      <c r="A17" s="17"/>
      <c r="B17" s="17"/>
      <c r="C17" s="602"/>
      <c r="D17" s="603"/>
      <c r="E17" s="20"/>
      <c r="F17" s="37"/>
      <c r="G17" s="33"/>
      <c r="H17" s="88">
        <f t="shared" si="0"/>
        <v>0</v>
      </c>
      <c r="I17" s="581"/>
      <c r="J17" s="599"/>
      <c r="K17" s="599"/>
      <c r="L17" s="599"/>
      <c r="M17" s="582"/>
    </row>
    <row r="18" spans="1:13">
      <c r="A18" s="17"/>
      <c r="B18" s="17"/>
      <c r="C18" s="602"/>
      <c r="D18" s="603"/>
      <c r="E18" s="20"/>
      <c r="F18" s="37"/>
      <c r="G18" s="33"/>
      <c r="H18" s="88">
        <f t="shared" si="0"/>
        <v>0</v>
      </c>
      <c r="I18" s="581"/>
      <c r="J18" s="599"/>
      <c r="K18" s="599"/>
      <c r="L18" s="599"/>
      <c r="M18" s="582"/>
    </row>
    <row r="19" spans="1:13">
      <c r="A19" s="17"/>
      <c r="B19" s="17"/>
      <c r="C19" s="602"/>
      <c r="D19" s="603"/>
      <c r="E19" s="20"/>
      <c r="F19" s="37"/>
      <c r="G19" s="33"/>
      <c r="H19" s="88">
        <f t="shared" si="0"/>
        <v>0</v>
      </c>
      <c r="I19" s="581"/>
      <c r="J19" s="599"/>
      <c r="K19" s="599"/>
      <c r="L19" s="599"/>
      <c r="M19" s="582"/>
    </row>
    <row r="20" spans="1:13">
      <c r="A20" s="17"/>
      <c r="B20" s="17"/>
      <c r="C20" s="602"/>
      <c r="D20" s="603"/>
      <c r="E20" s="20"/>
      <c r="F20" s="37"/>
      <c r="G20" s="33"/>
      <c r="H20" s="88">
        <f t="shared" si="0"/>
        <v>0</v>
      </c>
      <c r="I20" s="581"/>
      <c r="J20" s="599"/>
      <c r="K20" s="599"/>
      <c r="L20" s="599"/>
      <c r="M20" s="582"/>
    </row>
    <row r="21" spans="1:13">
      <c r="A21" s="17"/>
      <c r="B21" s="17"/>
      <c r="C21" s="602"/>
      <c r="D21" s="603"/>
      <c r="E21" s="20"/>
      <c r="F21" s="37"/>
      <c r="G21" s="33"/>
      <c r="H21" s="88">
        <f t="shared" si="0"/>
        <v>0</v>
      </c>
      <c r="I21" s="581"/>
      <c r="J21" s="599"/>
      <c r="K21" s="599"/>
      <c r="L21" s="599"/>
      <c r="M21" s="582"/>
    </row>
    <row r="22" spans="1:13">
      <c r="A22" s="17"/>
      <c r="B22" s="17"/>
      <c r="C22" s="602"/>
      <c r="D22" s="603"/>
      <c r="E22" s="20"/>
      <c r="F22" s="37"/>
      <c r="G22" s="33"/>
      <c r="H22" s="88">
        <f t="shared" si="0"/>
        <v>0</v>
      </c>
      <c r="I22" s="581"/>
      <c r="J22" s="599"/>
      <c r="K22" s="599"/>
      <c r="L22" s="599"/>
      <c r="M22" s="582"/>
    </row>
    <row r="23" spans="1:13">
      <c r="A23" s="17"/>
      <c r="B23" s="17"/>
      <c r="C23" s="602"/>
      <c r="D23" s="603"/>
      <c r="E23" s="20"/>
      <c r="F23" s="37"/>
      <c r="G23" s="33"/>
      <c r="H23" s="88">
        <f t="shared" si="0"/>
        <v>0</v>
      </c>
      <c r="I23" s="581"/>
      <c r="J23" s="599"/>
      <c r="K23" s="599"/>
      <c r="L23" s="599"/>
      <c r="M23" s="582"/>
    </row>
    <row r="24" spans="1:13">
      <c r="A24" s="17"/>
      <c r="B24" s="17"/>
      <c r="C24" s="602"/>
      <c r="D24" s="603"/>
      <c r="E24" s="20"/>
      <c r="F24" s="37"/>
      <c r="G24" s="33"/>
      <c r="H24" s="88">
        <f t="shared" si="0"/>
        <v>0</v>
      </c>
      <c r="I24" s="581"/>
      <c r="J24" s="599"/>
      <c r="K24" s="599"/>
      <c r="L24" s="599"/>
      <c r="M24" s="582"/>
    </row>
    <row r="25" spans="1:13">
      <c r="A25" s="17"/>
      <c r="B25" s="17"/>
      <c r="C25" s="602"/>
      <c r="D25" s="603"/>
      <c r="E25" s="20"/>
      <c r="F25" s="37"/>
      <c r="G25" s="33"/>
      <c r="H25" s="88">
        <f t="shared" si="0"/>
        <v>0</v>
      </c>
      <c r="I25" s="581"/>
      <c r="J25" s="599"/>
      <c r="K25" s="599"/>
      <c r="L25" s="599"/>
      <c r="M25" s="582"/>
    </row>
    <row r="26" spans="1:13">
      <c r="A26" s="17"/>
      <c r="B26" s="17"/>
      <c r="C26" s="602"/>
      <c r="D26" s="603"/>
      <c r="E26" s="20"/>
      <c r="F26" s="37"/>
      <c r="G26" s="33"/>
      <c r="H26" s="88">
        <f t="shared" si="0"/>
        <v>0</v>
      </c>
      <c r="I26" s="581"/>
      <c r="J26" s="599"/>
      <c r="K26" s="599"/>
      <c r="L26" s="599"/>
      <c r="M26" s="582"/>
    </row>
    <row r="27" spans="1:13">
      <c r="A27" s="17"/>
      <c r="B27" s="17"/>
      <c r="C27" s="602"/>
      <c r="D27" s="603"/>
      <c r="E27" s="20"/>
      <c r="F27" s="37"/>
      <c r="G27" s="33"/>
      <c r="H27" s="88">
        <f t="shared" si="0"/>
        <v>0</v>
      </c>
      <c r="I27" s="581"/>
      <c r="J27" s="599"/>
      <c r="K27" s="599"/>
      <c r="L27" s="599"/>
      <c r="M27" s="582"/>
    </row>
    <row r="28" spans="1:13">
      <c r="A28" s="17"/>
      <c r="B28" s="17"/>
      <c r="C28" s="602"/>
      <c r="D28" s="603"/>
      <c r="E28" s="20"/>
      <c r="F28" s="37"/>
      <c r="G28" s="33"/>
      <c r="H28" s="88">
        <f t="shared" si="0"/>
        <v>0</v>
      </c>
      <c r="I28" s="581"/>
      <c r="J28" s="599"/>
      <c r="K28" s="599"/>
      <c r="L28" s="599"/>
      <c r="M28" s="582"/>
    </row>
    <row r="29" spans="1:13">
      <c r="A29" s="17"/>
      <c r="B29" s="17"/>
      <c r="C29" s="602"/>
      <c r="D29" s="603"/>
      <c r="E29" s="20"/>
      <c r="F29" s="37"/>
      <c r="G29" s="33"/>
      <c r="H29" s="88">
        <f t="shared" si="0"/>
        <v>0</v>
      </c>
      <c r="I29" s="581"/>
      <c r="J29" s="599"/>
      <c r="K29" s="599"/>
      <c r="L29" s="599"/>
      <c r="M29" s="582"/>
    </row>
    <row r="30" spans="1:13">
      <c r="A30" s="17"/>
      <c r="B30" s="17"/>
      <c r="C30" s="602"/>
      <c r="D30" s="603"/>
      <c r="E30" s="20"/>
      <c r="F30" s="37"/>
      <c r="G30" s="33"/>
      <c r="H30" s="88">
        <f t="shared" si="0"/>
        <v>0</v>
      </c>
      <c r="I30" s="581"/>
      <c r="J30" s="599"/>
      <c r="K30" s="599"/>
      <c r="L30" s="599"/>
      <c r="M30" s="582"/>
    </row>
    <row r="31" spans="1:13">
      <c r="A31" s="17"/>
      <c r="B31" s="17"/>
      <c r="C31" s="602"/>
      <c r="D31" s="603"/>
      <c r="E31" s="20"/>
      <c r="F31" s="37"/>
      <c r="G31" s="33"/>
      <c r="H31" s="88">
        <f t="shared" si="0"/>
        <v>0</v>
      </c>
      <c r="I31" s="581"/>
      <c r="J31" s="599"/>
      <c r="K31" s="599"/>
      <c r="L31" s="599"/>
      <c r="M31" s="582"/>
    </row>
    <row r="32" spans="1:13">
      <c r="A32" s="17"/>
      <c r="B32" s="17"/>
      <c r="C32" s="602"/>
      <c r="D32" s="603"/>
      <c r="E32" s="20"/>
      <c r="F32" s="37"/>
      <c r="G32" s="33"/>
      <c r="H32" s="88">
        <f t="shared" si="0"/>
        <v>0</v>
      </c>
      <c r="I32" s="581"/>
      <c r="J32" s="599"/>
      <c r="K32" s="599"/>
      <c r="L32" s="599"/>
      <c r="M32" s="582"/>
    </row>
    <row r="33" spans="1:13">
      <c r="A33" s="17"/>
      <c r="B33" s="17"/>
      <c r="C33" s="602"/>
      <c r="D33" s="603"/>
      <c r="E33" s="20"/>
      <c r="F33" s="37"/>
      <c r="G33" s="33"/>
      <c r="H33" s="88">
        <f t="shared" si="0"/>
        <v>0</v>
      </c>
      <c r="I33" s="581"/>
      <c r="J33" s="599"/>
      <c r="K33" s="599"/>
      <c r="L33" s="599"/>
      <c r="M33" s="582"/>
    </row>
    <row r="34" spans="1:13">
      <c r="A34" s="17"/>
      <c r="B34" s="17"/>
      <c r="C34" s="602"/>
      <c r="D34" s="603"/>
      <c r="E34" s="20"/>
      <c r="F34" s="37"/>
      <c r="G34" s="33"/>
      <c r="H34" s="88">
        <f t="shared" si="0"/>
        <v>0</v>
      </c>
      <c r="I34" s="581"/>
      <c r="J34" s="599"/>
      <c r="K34" s="599"/>
      <c r="L34" s="599"/>
      <c r="M34" s="582"/>
    </row>
    <row r="35" spans="1:13">
      <c r="A35" s="17"/>
      <c r="B35" s="17"/>
      <c r="C35" s="602"/>
      <c r="D35" s="603"/>
      <c r="E35" s="20"/>
      <c r="F35" s="37"/>
      <c r="G35" s="33"/>
      <c r="H35" s="88">
        <f t="shared" si="0"/>
        <v>0</v>
      </c>
      <c r="I35" s="581"/>
      <c r="J35" s="599"/>
      <c r="K35" s="599"/>
      <c r="L35" s="599"/>
      <c r="M35" s="582"/>
    </row>
    <row r="36" spans="1:13">
      <c r="A36" s="17"/>
      <c r="B36" s="17"/>
      <c r="C36" s="602"/>
      <c r="D36" s="603"/>
      <c r="E36" s="20"/>
      <c r="F36" s="37"/>
      <c r="G36" s="33"/>
      <c r="H36" s="88">
        <f t="shared" si="0"/>
        <v>0</v>
      </c>
      <c r="I36" s="581"/>
      <c r="J36" s="599"/>
      <c r="K36" s="599"/>
      <c r="L36" s="599"/>
      <c r="M36" s="582"/>
    </row>
    <row r="37" spans="1:13">
      <c r="A37" s="17"/>
      <c r="B37" s="17"/>
      <c r="C37" s="602"/>
      <c r="D37" s="603"/>
      <c r="E37" s="20"/>
      <c r="F37" s="37"/>
      <c r="G37" s="33"/>
      <c r="H37" s="88">
        <f t="shared" si="0"/>
        <v>0</v>
      </c>
      <c r="I37" s="581"/>
      <c r="J37" s="599"/>
      <c r="K37" s="599"/>
      <c r="L37" s="599"/>
      <c r="M37" s="582"/>
    </row>
    <row r="38" spans="1:13">
      <c r="A38" s="17"/>
      <c r="B38" s="17"/>
      <c r="C38" s="602"/>
      <c r="D38" s="603"/>
      <c r="E38" s="20"/>
      <c r="F38" s="37"/>
      <c r="G38" s="33"/>
      <c r="H38" s="88">
        <f t="shared" si="0"/>
        <v>0</v>
      </c>
      <c r="I38" s="581"/>
      <c r="J38" s="599"/>
      <c r="K38" s="599"/>
      <c r="L38" s="599"/>
      <c r="M38" s="582"/>
    </row>
    <row r="39" spans="1:13">
      <c r="A39" s="17"/>
      <c r="B39" s="17"/>
      <c r="C39" s="602"/>
      <c r="D39" s="603"/>
      <c r="E39" s="20"/>
      <c r="F39" s="37"/>
      <c r="G39" s="33"/>
      <c r="H39" s="88">
        <f t="shared" si="0"/>
        <v>0</v>
      </c>
      <c r="I39" s="581"/>
      <c r="J39" s="599"/>
      <c r="K39" s="599"/>
      <c r="L39" s="599"/>
      <c r="M39" s="582"/>
    </row>
    <row r="40" spans="1:13">
      <c r="A40" s="17"/>
      <c r="B40" s="17"/>
      <c r="C40" s="602"/>
      <c r="D40" s="603"/>
      <c r="E40" s="20"/>
      <c r="F40" s="37"/>
      <c r="G40" s="33"/>
      <c r="H40" s="88">
        <f t="shared" si="0"/>
        <v>0</v>
      </c>
      <c r="I40" s="581"/>
      <c r="J40" s="599"/>
      <c r="K40" s="599"/>
      <c r="L40" s="599"/>
      <c r="M40" s="582"/>
    </row>
    <row r="41" spans="1:13">
      <c r="A41" s="17"/>
      <c r="B41" s="17"/>
      <c r="C41" s="602"/>
      <c r="D41" s="603"/>
      <c r="E41" s="20"/>
      <c r="F41" s="37"/>
      <c r="G41" s="33"/>
      <c r="H41" s="88">
        <f t="shared" si="0"/>
        <v>0</v>
      </c>
      <c r="I41" s="581"/>
      <c r="J41" s="599"/>
      <c r="K41" s="599"/>
      <c r="L41" s="599"/>
      <c r="M41" s="582"/>
    </row>
    <row r="42" spans="1:13">
      <c r="A42" s="17"/>
      <c r="B42" s="17"/>
      <c r="C42" s="602"/>
      <c r="D42" s="603"/>
      <c r="E42" s="20"/>
      <c r="F42" s="37"/>
      <c r="G42" s="33"/>
      <c r="H42" s="88">
        <f t="shared" si="0"/>
        <v>0</v>
      </c>
      <c r="I42" s="581"/>
      <c r="J42" s="599"/>
      <c r="K42" s="599"/>
      <c r="L42" s="599"/>
      <c r="M42" s="582"/>
    </row>
    <row r="43" spans="1:13">
      <c r="A43" s="17"/>
      <c r="B43" s="17"/>
      <c r="C43" s="602"/>
      <c r="D43" s="603"/>
      <c r="E43" s="20"/>
      <c r="F43" s="37"/>
      <c r="G43" s="33"/>
      <c r="H43" s="88">
        <f t="shared" si="0"/>
        <v>0</v>
      </c>
      <c r="I43" s="581"/>
      <c r="J43" s="599"/>
      <c r="K43" s="599"/>
      <c r="L43" s="599"/>
      <c r="M43" s="582"/>
    </row>
    <row r="44" spans="1:13">
      <c r="A44" s="17"/>
      <c r="B44" s="17"/>
      <c r="C44" s="602"/>
      <c r="D44" s="603"/>
      <c r="E44" s="20"/>
      <c r="F44" s="37"/>
      <c r="G44" s="33"/>
      <c r="H44" s="88">
        <f t="shared" si="0"/>
        <v>0</v>
      </c>
      <c r="I44" s="581"/>
      <c r="J44" s="599"/>
      <c r="K44" s="599"/>
      <c r="L44" s="599"/>
      <c r="M44" s="582"/>
    </row>
    <row r="45" spans="1:13">
      <c r="A45" s="17"/>
      <c r="B45" s="17"/>
      <c r="C45" s="602"/>
      <c r="D45" s="603"/>
      <c r="E45" s="20"/>
      <c r="F45" s="37"/>
      <c r="G45" s="33"/>
      <c r="H45" s="88">
        <f t="shared" si="0"/>
        <v>0</v>
      </c>
      <c r="I45" s="581"/>
      <c r="J45" s="599"/>
      <c r="K45" s="599"/>
      <c r="L45" s="599"/>
      <c r="M45" s="582"/>
    </row>
    <row r="46" spans="1:13">
      <c r="A46" s="17"/>
      <c r="B46" s="17"/>
      <c r="C46" s="602"/>
      <c r="D46" s="603"/>
      <c r="E46" s="20"/>
      <c r="F46" s="37"/>
      <c r="G46" s="33"/>
      <c r="H46" s="88">
        <f t="shared" si="0"/>
        <v>0</v>
      </c>
      <c r="I46" s="581"/>
      <c r="J46" s="599"/>
      <c r="K46" s="599"/>
      <c r="L46" s="599"/>
      <c r="M46" s="582"/>
    </row>
    <row r="47" spans="1:13">
      <c r="A47" s="17"/>
      <c r="B47" s="17"/>
      <c r="C47" s="602"/>
      <c r="D47" s="603"/>
      <c r="E47" s="20"/>
      <c r="F47" s="37"/>
      <c r="G47" s="33"/>
      <c r="H47" s="88">
        <f t="shared" si="0"/>
        <v>0</v>
      </c>
      <c r="I47" s="581"/>
      <c r="J47" s="599"/>
      <c r="K47" s="599"/>
      <c r="L47" s="599"/>
      <c r="M47" s="582"/>
    </row>
    <row r="48" spans="1:13">
      <c r="A48" s="31"/>
      <c r="B48" s="31"/>
      <c r="C48" s="606"/>
      <c r="D48" s="607"/>
      <c r="E48" s="32"/>
      <c r="F48" s="38"/>
      <c r="G48" s="34"/>
      <c r="H48" s="89">
        <f t="shared" si="0"/>
        <v>0</v>
      </c>
      <c r="I48" s="579"/>
      <c r="J48" s="600"/>
      <c r="K48" s="600"/>
      <c r="L48" s="600"/>
      <c r="M48" s="580"/>
    </row>
  </sheetData>
  <mergeCells count="88">
    <mergeCell ref="C47:D47"/>
    <mergeCell ref="C48:D48"/>
    <mergeCell ref="C29:D29"/>
    <mergeCell ref="C30:D30"/>
    <mergeCell ref="C43:D43"/>
    <mergeCell ref="C44:D44"/>
    <mergeCell ref="C45:D45"/>
    <mergeCell ref="C46:D46"/>
    <mergeCell ref="C39:D39"/>
    <mergeCell ref="C40:D40"/>
    <mergeCell ref="C41:D41"/>
    <mergeCell ref="C42:D42"/>
    <mergeCell ref="C35:D35"/>
    <mergeCell ref="C36:D36"/>
    <mergeCell ref="C37:D37"/>
    <mergeCell ref="C38:D38"/>
    <mergeCell ref="C31:D31"/>
    <mergeCell ref="C32:D32"/>
    <mergeCell ref="C33:D33"/>
    <mergeCell ref="C34:D34"/>
    <mergeCell ref="C25:D25"/>
    <mergeCell ref="C26:D26"/>
    <mergeCell ref="C27:D27"/>
    <mergeCell ref="C28:D28"/>
    <mergeCell ref="I33:M33"/>
    <mergeCell ref="I34:M34"/>
    <mergeCell ref="C15:D15"/>
    <mergeCell ref="C16:D16"/>
    <mergeCell ref="C9:D9"/>
    <mergeCell ref="C10:D10"/>
    <mergeCell ref="C11:D11"/>
    <mergeCell ref="C12:D12"/>
    <mergeCell ref="C21:D21"/>
    <mergeCell ref="C22:D22"/>
    <mergeCell ref="C23:D23"/>
    <mergeCell ref="C24:D24"/>
    <mergeCell ref="C17:D17"/>
    <mergeCell ref="C18:D18"/>
    <mergeCell ref="C19:D19"/>
    <mergeCell ref="C20:D20"/>
    <mergeCell ref="I18:M18"/>
    <mergeCell ref="I48:M48"/>
    <mergeCell ref="E3:H3"/>
    <mergeCell ref="I44:M44"/>
    <mergeCell ref="I45:M45"/>
    <mergeCell ref="I46:M46"/>
    <mergeCell ref="I41:M41"/>
    <mergeCell ref="I42:M42"/>
    <mergeCell ref="I43:M43"/>
    <mergeCell ref="I35:M35"/>
    <mergeCell ref="I36:M36"/>
    <mergeCell ref="I47:M47"/>
    <mergeCell ref="I37:M37"/>
    <mergeCell ref="I38:M38"/>
    <mergeCell ref="I39:M39"/>
    <mergeCell ref="I40:M40"/>
    <mergeCell ref="C13:D13"/>
    <mergeCell ref="I15:M15"/>
    <mergeCell ref="I16:M16"/>
    <mergeCell ref="I32:M32"/>
    <mergeCell ref="I24:M24"/>
    <mergeCell ref="I25:M25"/>
    <mergeCell ref="I26:M26"/>
    <mergeCell ref="I27:M27"/>
    <mergeCell ref="I30:M30"/>
    <mergeCell ref="I28:M28"/>
    <mergeCell ref="I29:M29"/>
    <mergeCell ref="I21:M21"/>
    <mergeCell ref="I22:M22"/>
    <mergeCell ref="I23:M23"/>
    <mergeCell ref="I31:M31"/>
    <mergeCell ref="I17:M17"/>
    <mergeCell ref="I14:M14"/>
    <mergeCell ref="I19:M19"/>
    <mergeCell ref="I20:M20"/>
    <mergeCell ref="A1:B1"/>
    <mergeCell ref="I8:M8"/>
    <mergeCell ref="C8:D8"/>
    <mergeCell ref="E1:H1"/>
    <mergeCell ref="E4:H4"/>
    <mergeCell ref="A3:C7"/>
    <mergeCell ref="D3:D7"/>
    <mergeCell ref="I9:M9"/>
    <mergeCell ref="I10:M10"/>
    <mergeCell ref="I11:M11"/>
    <mergeCell ref="I12:M12"/>
    <mergeCell ref="C14:D14"/>
    <mergeCell ref="I13:M13"/>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&amp;C（５）保守関連－②ソフトウェア保守経費：ユーザアプリケーション（年間）</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3"/>
  <sheetViews>
    <sheetView showGridLines="0" view="pageBreakPreview" zoomScaleNormal="100" zoomScaleSheetLayoutView="100" workbookViewId="0">
      <selection activeCell="AB1" sqref="AB1"/>
    </sheetView>
  </sheetViews>
  <sheetFormatPr defaultColWidth="5.25" defaultRowHeight="13.5"/>
  <cols>
    <col min="29" max="29" width="5.25" style="97"/>
    <col min="30" max="30" width="5.25" style="97" customWidth="1"/>
    <col min="31" max="31" width="5.25" style="97" hidden="1" customWidth="1"/>
    <col min="32" max="32" width="8.5" style="97" hidden="1" customWidth="1"/>
    <col min="33" max="33" width="5.25" style="97" customWidth="1"/>
    <col min="34" max="34" width="5.25" style="97"/>
  </cols>
  <sheetData>
    <row r="1" spans="1:27" s="4" customFormat="1" ht="14.25" customHeight="1">
      <c r="A1" s="330" t="s">
        <v>213</v>
      </c>
      <c r="B1" s="330"/>
      <c r="C1" s="330"/>
      <c r="D1" s="330"/>
      <c r="E1" s="330"/>
      <c r="F1" s="330"/>
      <c r="G1" s="330"/>
      <c r="H1" s="319" t="s">
        <v>86</v>
      </c>
      <c r="I1" s="319"/>
      <c r="J1" s="319"/>
      <c r="K1" s="319"/>
      <c r="L1" s="319"/>
      <c r="M1" s="319"/>
      <c r="N1" s="319"/>
      <c r="O1" s="319"/>
      <c r="P1" s="319" t="s">
        <v>45</v>
      </c>
      <c r="Q1" s="319"/>
      <c r="R1" s="319"/>
      <c r="S1" s="319"/>
      <c r="T1" s="319"/>
      <c r="U1" s="319"/>
      <c r="V1" s="319"/>
      <c r="W1" s="319"/>
      <c r="X1" s="319" t="s">
        <v>47</v>
      </c>
      <c r="Y1" s="319"/>
      <c r="Z1" s="319"/>
      <c r="AA1" s="319"/>
    </row>
    <row r="2" spans="1:27" s="4" customFormat="1" ht="27.75" customHeight="1">
      <c r="A2" s="330"/>
      <c r="B2" s="330"/>
      <c r="C2" s="330"/>
      <c r="D2" s="330"/>
      <c r="E2" s="330"/>
      <c r="F2" s="330"/>
      <c r="G2" s="330"/>
      <c r="H2" s="320" t="str">
        <f>IF(見積書表紙!K17="","",見積書表紙!K17)</f>
        <v/>
      </c>
      <c r="I2" s="321"/>
      <c r="J2" s="321"/>
      <c r="K2" s="321"/>
      <c r="L2" s="321"/>
      <c r="M2" s="321"/>
      <c r="N2" s="321"/>
      <c r="O2" s="321"/>
      <c r="P2" s="324" t="str">
        <f>IF(見積書表紙!K18="","",見積書表紙!K18)</f>
        <v/>
      </c>
      <c r="Q2" s="325"/>
      <c r="R2" s="325"/>
      <c r="S2" s="325"/>
      <c r="T2" s="325"/>
      <c r="U2" s="325"/>
      <c r="V2" s="325"/>
      <c r="W2" s="326"/>
      <c r="X2" s="327" t="str">
        <f>IF(見積書表紙!K20="","",見積書表紙!K20)</f>
        <v/>
      </c>
      <c r="Y2" s="328"/>
      <c r="Z2" s="328"/>
      <c r="AA2" s="329"/>
    </row>
    <row r="3" spans="1:27">
      <c r="A3" s="54"/>
      <c r="B3" s="54"/>
      <c r="C3" s="54"/>
      <c r="D3" s="54"/>
      <c r="E3" s="54"/>
      <c r="F3" s="54"/>
      <c r="G3" s="54"/>
      <c r="H3" s="54"/>
      <c r="I3" s="54"/>
      <c r="J3" s="54"/>
      <c r="K3" s="54"/>
      <c r="L3" s="54"/>
      <c r="M3" s="54"/>
      <c r="N3" s="54"/>
      <c r="O3" s="54"/>
      <c r="P3" s="54"/>
      <c r="Q3" s="54"/>
      <c r="R3" s="54"/>
      <c r="S3" s="54"/>
      <c r="T3" s="54"/>
      <c r="U3" s="54"/>
      <c r="V3" s="54"/>
      <c r="W3" s="54"/>
      <c r="X3" s="54"/>
      <c r="Y3" s="54"/>
      <c r="Z3" s="54"/>
      <c r="AA3" s="54"/>
    </row>
    <row r="4" spans="1:27" ht="18" customHeight="1">
      <c r="A4" s="281" t="s">
        <v>214</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3"/>
    </row>
    <row r="5" spans="1:27">
      <c r="A5" s="234"/>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6"/>
    </row>
    <row r="6" spans="1:27">
      <c r="A6" s="237"/>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9"/>
    </row>
    <row r="7" spans="1:27">
      <c r="A7" s="237"/>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9"/>
    </row>
    <row r="8" spans="1:27">
      <c r="A8" s="237"/>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9"/>
    </row>
    <row r="9" spans="1:27">
      <c r="A9" s="237"/>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9"/>
    </row>
    <row r="10" spans="1:27">
      <c r="A10" s="237"/>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9"/>
    </row>
    <row r="11" spans="1:27">
      <c r="A11" s="237"/>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9"/>
    </row>
    <row r="12" spans="1:27">
      <c r="A12" s="237"/>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9"/>
    </row>
    <row r="13" spans="1:27">
      <c r="A13" s="237"/>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9"/>
    </row>
    <row r="14" spans="1:27">
      <c r="A14" s="237"/>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9"/>
    </row>
    <row r="15" spans="1:27">
      <c r="A15" s="237"/>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9"/>
    </row>
    <row r="16" spans="1:27">
      <c r="A16" s="237"/>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9"/>
    </row>
    <row r="17" spans="1:27">
      <c r="A17" s="237"/>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9"/>
    </row>
    <row r="18" spans="1:27">
      <c r="A18" s="237"/>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9"/>
    </row>
    <row r="19" spans="1:27">
      <c r="A19" s="237"/>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9"/>
    </row>
    <row r="20" spans="1:27">
      <c r="A20" s="237"/>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9"/>
    </row>
    <row r="21" spans="1:27">
      <c r="A21" s="237"/>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9"/>
    </row>
    <row r="22" spans="1:27">
      <c r="A22" s="240"/>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2"/>
    </row>
    <row r="23" spans="1:27" ht="18" customHeight="1">
      <c r="A23" s="281" t="s">
        <v>215</v>
      </c>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3"/>
    </row>
    <row r="24" spans="1:27">
      <c r="A24" s="234"/>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6"/>
    </row>
    <row r="25" spans="1:27">
      <c r="A25" s="237"/>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39"/>
    </row>
    <row r="26" spans="1:27">
      <c r="A26" s="237"/>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39"/>
    </row>
    <row r="27" spans="1:27">
      <c r="A27" s="237"/>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39"/>
    </row>
    <row r="28" spans="1:27">
      <c r="A28" s="237"/>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39"/>
    </row>
    <row r="29" spans="1:27">
      <c r="A29" s="237"/>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39"/>
    </row>
    <row r="30" spans="1:27">
      <c r="A30" s="237"/>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39"/>
    </row>
    <row r="31" spans="1:27">
      <c r="A31" s="237"/>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39"/>
    </row>
    <row r="32" spans="1:27">
      <c r="A32" s="237"/>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39"/>
    </row>
    <row r="33" spans="1:27">
      <c r="A33" s="237"/>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39"/>
    </row>
    <row r="34" spans="1:27">
      <c r="A34" s="237"/>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39"/>
    </row>
    <row r="35" spans="1:27">
      <c r="A35" s="237"/>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39"/>
    </row>
    <row r="36" spans="1:27">
      <c r="A36" s="237"/>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39"/>
    </row>
    <row r="37" spans="1:27">
      <c r="A37" s="237"/>
      <c r="B37" s="243"/>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39"/>
    </row>
    <row r="38" spans="1:27">
      <c r="A38" s="237"/>
      <c r="B38" s="24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39"/>
    </row>
    <row r="39" spans="1:27">
      <c r="A39" s="240"/>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2"/>
    </row>
    <row r="40" spans="1:27">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8" customHeight="1">
      <c r="A41" s="281" t="s">
        <v>216</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3"/>
    </row>
    <row r="42" spans="1:27" ht="18" customHeight="1">
      <c r="A42" s="302" t="s">
        <v>217</v>
      </c>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4"/>
    </row>
    <row r="43" spans="1:27">
      <c r="A43" s="234"/>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6"/>
    </row>
    <row r="44" spans="1:27">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9"/>
    </row>
    <row r="45" spans="1:27">
      <c r="A45" s="237"/>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9"/>
    </row>
    <row r="46" spans="1:27">
      <c r="A46" s="237"/>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9"/>
    </row>
    <row r="47" spans="1:27">
      <c r="A47" s="237"/>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9"/>
    </row>
    <row r="48" spans="1:27">
      <c r="A48" s="237"/>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9"/>
    </row>
    <row r="49" spans="1:34">
      <c r="A49" s="237"/>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9"/>
    </row>
    <row r="50" spans="1:34">
      <c r="A50" s="237"/>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9"/>
    </row>
    <row r="51" spans="1:34">
      <c r="A51" s="237"/>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9"/>
    </row>
    <row r="52" spans="1:34">
      <c r="A52" s="237"/>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9"/>
    </row>
    <row r="53" spans="1:34">
      <c r="A53" s="237"/>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9"/>
    </row>
    <row r="54" spans="1:34">
      <c r="A54" s="237"/>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9"/>
    </row>
    <row r="55" spans="1:34">
      <c r="A55" s="237"/>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9"/>
    </row>
    <row r="56" spans="1:34">
      <c r="A56" s="237"/>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9"/>
    </row>
    <row r="57" spans="1:34">
      <c r="A57" s="240"/>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2"/>
    </row>
    <row r="58" spans="1:34" ht="18" customHeight="1">
      <c r="A58" s="281" t="s">
        <v>282</v>
      </c>
      <c r="B58" s="282"/>
      <c r="C58" s="282"/>
      <c r="D58" s="282"/>
      <c r="E58" s="282"/>
      <c r="F58" s="282"/>
      <c r="G58" s="282"/>
      <c r="H58" s="282"/>
      <c r="I58" s="282"/>
      <c r="J58" s="282"/>
      <c r="K58" s="282"/>
      <c r="L58" s="282"/>
      <c r="M58" s="282"/>
      <c r="N58" s="282"/>
      <c r="O58" s="282"/>
      <c r="P58" s="282"/>
      <c r="Q58" s="282"/>
      <c r="R58" s="282"/>
      <c r="S58" s="282"/>
      <c r="T58" s="282"/>
      <c r="U58" s="282"/>
      <c r="V58" s="282"/>
      <c r="W58" s="282"/>
      <c r="X58" s="282"/>
      <c r="Y58" s="282"/>
      <c r="Z58" s="282"/>
      <c r="AA58" s="283"/>
    </row>
    <row r="59" spans="1:34" ht="18" customHeight="1">
      <c r="A59" s="245" t="s">
        <v>218</v>
      </c>
      <c r="B59" s="245"/>
      <c r="C59" s="245"/>
      <c r="D59" s="245"/>
      <c r="E59" s="245" t="s">
        <v>219</v>
      </c>
      <c r="F59" s="245"/>
      <c r="G59" s="245" t="s">
        <v>220</v>
      </c>
      <c r="H59" s="245"/>
      <c r="I59" s="245"/>
      <c r="J59" s="245"/>
      <c r="K59" s="245"/>
      <c r="L59" s="267" t="s">
        <v>221</v>
      </c>
      <c r="M59" s="268"/>
      <c r="N59" s="268"/>
      <c r="O59" s="267" t="s">
        <v>222</v>
      </c>
      <c r="P59" s="268"/>
      <c r="Q59" s="268"/>
      <c r="R59" s="267" t="s">
        <v>223</v>
      </c>
      <c r="S59" s="268"/>
      <c r="T59" s="269"/>
      <c r="U59" s="267" t="s">
        <v>224</v>
      </c>
      <c r="V59" s="268"/>
      <c r="W59" s="268"/>
      <c r="X59" s="268"/>
      <c r="Y59" s="268"/>
      <c r="Z59" s="268"/>
      <c r="AA59" s="269"/>
    </row>
    <row r="60" spans="1:34" s="51" customFormat="1" ht="15.95" customHeight="1">
      <c r="A60" s="246"/>
      <c r="B60" s="247"/>
      <c r="C60" s="247"/>
      <c r="D60" s="248"/>
      <c r="E60" s="249"/>
      <c r="F60" s="250"/>
      <c r="G60" s="244"/>
      <c r="H60" s="244"/>
      <c r="I60" s="244"/>
      <c r="J60" s="244"/>
      <c r="K60" s="244"/>
      <c r="L60" s="316"/>
      <c r="M60" s="317"/>
      <c r="N60" s="317"/>
      <c r="O60" s="316"/>
      <c r="P60" s="317"/>
      <c r="Q60" s="317"/>
      <c r="R60" s="316"/>
      <c r="S60" s="317"/>
      <c r="T60" s="318"/>
      <c r="U60" s="246"/>
      <c r="V60" s="247"/>
      <c r="W60" s="247"/>
      <c r="X60" s="247"/>
      <c r="Y60" s="247"/>
      <c r="Z60" s="247"/>
      <c r="AA60" s="248"/>
      <c r="AC60" s="98"/>
      <c r="AD60" s="98"/>
      <c r="AE60" s="98"/>
      <c r="AF60" s="98"/>
      <c r="AG60" s="98"/>
      <c r="AH60" s="98"/>
    </row>
    <row r="61" spans="1:34" s="51" customFormat="1" ht="15.95" customHeight="1">
      <c r="A61" s="246"/>
      <c r="B61" s="247"/>
      <c r="C61" s="247"/>
      <c r="D61" s="248"/>
      <c r="E61" s="249"/>
      <c r="F61" s="250"/>
      <c r="G61" s="244"/>
      <c r="H61" s="244"/>
      <c r="I61" s="244"/>
      <c r="J61" s="244"/>
      <c r="K61" s="244"/>
      <c r="L61" s="316"/>
      <c r="M61" s="317"/>
      <c r="N61" s="317"/>
      <c r="O61" s="316"/>
      <c r="P61" s="317"/>
      <c r="Q61" s="317"/>
      <c r="R61" s="316"/>
      <c r="S61" s="317"/>
      <c r="T61" s="318"/>
      <c r="U61" s="246"/>
      <c r="V61" s="247"/>
      <c r="W61" s="247"/>
      <c r="X61" s="247"/>
      <c r="Y61" s="247"/>
      <c r="Z61" s="247"/>
      <c r="AA61" s="248"/>
      <c r="AC61" s="98"/>
      <c r="AD61" s="98"/>
      <c r="AE61" s="98"/>
      <c r="AF61" s="98"/>
      <c r="AG61" s="98"/>
      <c r="AH61" s="98"/>
    </row>
    <row r="62" spans="1:34" s="51" customFormat="1" ht="15.95" customHeight="1">
      <c r="A62" s="246"/>
      <c r="B62" s="247"/>
      <c r="C62" s="247"/>
      <c r="D62" s="248"/>
      <c r="E62" s="249"/>
      <c r="F62" s="250"/>
      <c r="G62" s="244"/>
      <c r="H62" s="244"/>
      <c r="I62" s="244"/>
      <c r="J62" s="244"/>
      <c r="K62" s="244"/>
      <c r="L62" s="316"/>
      <c r="M62" s="317"/>
      <c r="N62" s="317"/>
      <c r="O62" s="316"/>
      <c r="P62" s="317"/>
      <c r="Q62" s="317"/>
      <c r="R62" s="316"/>
      <c r="S62" s="317"/>
      <c r="T62" s="318"/>
      <c r="U62" s="246"/>
      <c r="V62" s="247"/>
      <c r="W62" s="247"/>
      <c r="X62" s="247"/>
      <c r="Y62" s="247"/>
      <c r="Z62" s="247"/>
      <c r="AA62" s="248"/>
      <c r="AC62" s="98"/>
      <c r="AD62" s="98"/>
      <c r="AE62" s="98"/>
      <c r="AF62" s="98"/>
      <c r="AG62" s="98"/>
      <c r="AH62" s="98"/>
    </row>
    <row r="63" spans="1:34" s="51" customFormat="1" ht="15.95" customHeight="1">
      <c r="A63" s="244"/>
      <c r="B63" s="244"/>
      <c r="C63" s="244"/>
      <c r="D63" s="244"/>
      <c r="E63" s="244"/>
      <c r="F63" s="244"/>
      <c r="G63" s="244"/>
      <c r="H63" s="244"/>
      <c r="I63" s="244"/>
      <c r="J63" s="244"/>
      <c r="K63" s="244"/>
      <c r="L63" s="316"/>
      <c r="M63" s="317"/>
      <c r="N63" s="317"/>
      <c r="O63" s="316"/>
      <c r="P63" s="317"/>
      <c r="Q63" s="317"/>
      <c r="R63" s="316"/>
      <c r="S63" s="317"/>
      <c r="T63" s="318"/>
      <c r="U63" s="249"/>
      <c r="V63" s="275"/>
      <c r="W63" s="275"/>
      <c r="X63" s="275"/>
      <c r="Y63" s="275"/>
      <c r="Z63" s="275"/>
      <c r="AA63" s="250"/>
      <c r="AC63" s="98"/>
      <c r="AD63" s="98"/>
      <c r="AE63" s="98"/>
      <c r="AF63" s="98"/>
      <c r="AG63" s="98"/>
      <c r="AH63" s="98"/>
    </row>
    <row r="64" spans="1:34" s="51" customFormat="1" ht="15.95" customHeight="1">
      <c r="A64" s="244"/>
      <c r="B64" s="244"/>
      <c r="C64" s="244"/>
      <c r="D64" s="244"/>
      <c r="E64" s="244"/>
      <c r="F64" s="244"/>
      <c r="G64" s="244"/>
      <c r="H64" s="244"/>
      <c r="I64" s="244"/>
      <c r="J64" s="244"/>
      <c r="K64" s="244"/>
      <c r="L64" s="316"/>
      <c r="M64" s="317"/>
      <c r="N64" s="317"/>
      <c r="O64" s="316"/>
      <c r="P64" s="317"/>
      <c r="Q64" s="317"/>
      <c r="R64" s="316"/>
      <c r="S64" s="317"/>
      <c r="T64" s="318"/>
      <c r="U64" s="249"/>
      <c r="V64" s="275"/>
      <c r="W64" s="275"/>
      <c r="X64" s="275"/>
      <c r="Y64" s="275"/>
      <c r="Z64" s="275"/>
      <c r="AA64" s="250"/>
      <c r="AC64" s="98"/>
      <c r="AD64" s="98"/>
      <c r="AE64" s="98"/>
      <c r="AF64" s="98"/>
      <c r="AG64" s="98"/>
      <c r="AH64" s="98"/>
    </row>
    <row r="65" spans="1:34" s="51" customFormat="1" ht="15.95" customHeight="1">
      <c r="A65" s="244"/>
      <c r="B65" s="244"/>
      <c r="C65" s="244"/>
      <c r="D65" s="244"/>
      <c r="E65" s="244"/>
      <c r="F65" s="244"/>
      <c r="G65" s="244"/>
      <c r="H65" s="244"/>
      <c r="I65" s="244"/>
      <c r="J65" s="244"/>
      <c r="K65" s="244"/>
      <c r="L65" s="316"/>
      <c r="M65" s="317"/>
      <c r="N65" s="317"/>
      <c r="O65" s="316"/>
      <c r="P65" s="317"/>
      <c r="Q65" s="317"/>
      <c r="R65" s="316"/>
      <c r="S65" s="317"/>
      <c r="T65" s="318"/>
      <c r="U65" s="249"/>
      <c r="V65" s="275"/>
      <c r="W65" s="275"/>
      <c r="X65" s="275"/>
      <c r="Y65" s="275"/>
      <c r="Z65" s="275"/>
      <c r="AA65" s="250"/>
      <c r="AC65" s="98"/>
      <c r="AD65" s="98"/>
      <c r="AE65" s="98"/>
      <c r="AF65" s="98"/>
      <c r="AG65" s="98"/>
      <c r="AH65" s="98"/>
    </row>
    <row r="66" spans="1:34" s="51" customFormat="1" ht="15.95" customHeight="1">
      <c r="A66" s="244"/>
      <c r="B66" s="244"/>
      <c r="C66" s="244"/>
      <c r="D66" s="244"/>
      <c r="E66" s="244"/>
      <c r="F66" s="244"/>
      <c r="G66" s="244"/>
      <c r="H66" s="244"/>
      <c r="I66" s="244"/>
      <c r="J66" s="244"/>
      <c r="K66" s="244"/>
      <c r="L66" s="316"/>
      <c r="M66" s="317"/>
      <c r="N66" s="317"/>
      <c r="O66" s="316"/>
      <c r="P66" s="317"/>
      <c r="Q66" s="317"/>
      <c r="R66" s="316"/>
      <c r="S66" s="317"/>
      <c r="T66" s="318"/>
      <c r="U66" s="249"/>
      <c r="V66" s="275"/>
      <c r="W66" s="275"/>
      <c r="X66" s="275"/>
      <c r="Y66" s="275"/>
      <c r="Z66" s="275"/>
      <c r="AA66" s="250"/>
      <c r="AC66" s="98"/>
      <c r="AD66" s="98"/>
      <c r="AE66" s="98"/>
      <c r="AF66" s="98"/>
      <c r="AG66" s="98"/>
      <c r="AH66" s="98"/>
    </row>
    <row r="67" spans="1:34" s="51" customFormat="1" ht="15.95" customHeight="1">
      <c r="A67" s="244"/>
      <c r="B67" s="244"/>
      <c r="C67" s="244"/>
      <c r="D67" s="244"/>
      <c r="E67" s="244"/>
      <c r="F67" s="244"/>
      <c r="G67" s="244"/>
      <c r="H67" s="244"/>
      <c r="I67" s="244"/>
      <c r="J67" s="244"/>
      <c r="K67" s="244"/>
      <c r="L67" s="316"/>
      <c r="M67" s="317"/>
      <c r="N67" s="317"/>
      <c r="O67" s="316"/>
      <c r="P67" s="317"/>
      <c r="Q67" s="317"/>
      <c r="R67" s="316"/>
      <c r="S67" s="317"/>
      <c r="T67" s="318"/>
      <c r="U67" s="249"/>
      <c r="V67" s="275"/>
      <c r="W67" s="275"/>
      <c r="X67" s="275"/>
      <c r="Y67" s="275"/>
      <c r="Z67" s="275"/>
      <c r="AA67" s="250"/>
      <c r="AC67" s="98"/>
      <c r="AD67" s="98"/>
      <c r="AE67" s="98"/>
      <c r="AF67" s="98"/>
      <c r="AG67" s="98"/>
      <c r="AH67" s="98"/>
    </row>
    <row r="68" spans="1:34" s="51" customFormat="1" ht="15.95" customHeight="1">
      <c r="A68" s="244"/>
      <c r="B68" s="244"/>
      <c r="C68" s="244"/>
      <c r="D68" s="244"/>
      <c r="E68" s="244"/>
      <c r="F68" s="244"/>
      <c r="G68" s="244"/>
      <c r="H68" s="244"/>
      <c r="I68" s="244"/>
      <c r="J68" s="244"/>
      <c r="K68" s="244"/>
      <c r="L68" s="316"/>
      <c r="M68" s="317"/>
      <c r="N68" s="317"/>
      <c r="O68" s="316"/>
      <c r="P68" s="317"/>
      <c r="Q68" s="317"/>
      <c r="R68" s="316"/>
      <c r="S68" s="317"/>
      <c r="T68" s="318"/>
      <c r="U68" s="249"/>
      <c r="V68" s="275"/>
      <c r="W68" s="275"/>
      <c r="X68" s="275"/>
      <c r="Y68" s="275"/>
      <c r="Z68" s="275"/>
      <c r="AA68" s="250"/>
      <c r="AC68" s="98"/>
      <c r="AD68" s="98"/>
      <c r="AE68" s="98"/>
      <c r="AF68" s="98"/>
      <c r="AG68" s="98"/>
      <c r="AH68" s="98"/>
    </row>
    <row r="69" spans="1:34" s="51" customFormat="1" ht="15.95" customHeight="1">
      <c r="A69" s="244"/>
      <c r="B69" s="244"/>
      <c r="C69" s="244"/>
      <c r="D69" s="244"/>
      <c r="E69" s="244"/>
      <c r="F69" s="244"/>
      <c r="G69" s="244"/>
      <c r="H69" s="244"/>
      <c r="I69" s="244"/>
      <c r="J69" s="244"/>
      <c r="K69" s="244"/>
      <c r="L69" s="316"/>
      <c r="M69" s="317"/>
      <c r="N69" s="317"/>
      <c r="O69" s="316"/>
      <c r="P69" s="317"/>
      <c r="Q69" s="317"/>
      <c r="R69" s="316"/>
      <c r="S69" s="317"/>
      <c r="T69" s="318"/>
      <c r="U69" s="249"/>
      <c r="V69" s="275"/>
      <c r="W69" s="275"/>
      <c r="X69" s="275"/>
      <c r="Y69" s="275"/>
      <c r="Z69" s="275"/>
      <c r="AA69" s="250"/>
      <c r="AC69" s="98"/>
      <c r="AD69" s="98"/>
      <c r="AE69" s="98"/>
      <c r="AF69" s="98"/>
      <c r="AG69" s="98"/>
      <c r="AH69" s="98"/>
    </row>
    <row r="70" spans="1:34" s="51" customFormat="1" ht="15.95" customHeight="1">
      <c r="A70" s="244"/>
      <c r="B70" s="244"/>
      <c r="C70" s="244"/>
      <c r="D70" s="244"/>
      <c r="E70" s="244"/>
      <c r="F70" s="244"/>
      <c r="G70" s="244"/>
      <c r="H70" s="244"/>
      <c r="I70" s="244"/>
      <c r="J70" s="244"/>
      <c r="K70" s="244"/>
      <c r="L70" s="316"/>
      <c r="M70" s="317"/>
      <c r="N70" s="317"/>
      <c r="O70" s="316"/>
      <c r="P70" s="317"/>
      <c r="Q70" s="317"/>
      <c r="R70" s="316"/>
      <c r="S70" s="317"/>
      <c r="T70" s="318"/>
      <c r="U70" s="249"/>
      <c r="V70" s="275"/>
      <c r="W70" s="275"/>
      <c r="X70" s="275"/>
      <c r="Y70" s="275"/>
      <c r="Z70" s="275"/>
      <c r="AA70" s="250"/>
      <c r="AC70" s="98"/>
      <c r="AD70" s="98"/>
      <c r="AE70" s="98"/>
      <c r="AF70" s="98"/>
      <c r="AG70" s="98"/>
      <c r="AH70" s="98"/>
    </row>
    <row r="71" spans="1:34" s="51" customFormat="1" ht="15.95" customHeight="1">
      <c r="A71" s="244"/>
      <c r="B71" s="244"/>
      <c r="C71" s="244"/>
      <c r="D71" s="244"/>
      <c r="E71" s="244"/>
      <c r="F71" s="244"/>
      <c r="G71" s="244"/>
      <c r="H71" s="244"/>
      <c r="I71" s="244"/>
      <c r="J71" s="244"/>
      <c r="K71" s="244"/>
      <c r="L71" s="316"/>
      <c r="M71" s="317"/>
      <c r="N71" s="317"/>
      <c r="O71" s="316"/>
      <c r="P71" s="317"/>
      <c r="Q71" s="317"/>
      <c r="R71" s="316"/>
      <c r="S71" s="317"/>
      <c r="T71" s="318"/>
      <c r="U71" s="249"/>
      <c r="V71" s="275"/>
      <c r="W71" s="275"/>
      <c r="X71" s="275"/>
      <c r="Y71" s="275"/>
      <c r="Z71" s="275"/>
      <c r="AA71" s="250"/>
      <c r="AC71" s="98"/>
      <c r="AD71" s="98"/>
      <c r="AE71" s="98"/>
      <c r="AF71" s="98"/>
      <c r="AG71" s="98"/>
      <c r="AH71" s="98"/>
    </row>
    <row r="72" spans="1:34" s="51" customFormat="1" ht="15.95" customHeight="1" thickBot="1">
      <c r="A72" s="315"/>
      <c r="B72" s="315"/>
      <c r="C72" s="315"/>
      <c r="D72" s="315"/>
      <c r="E72" s="315"/>
      <c r="F72" s="315"/>
      <c r="G72" s="315"/>
      <c r="H72" s="315"/>
      <c r="I72" s="315"/>
      <c r="J72" s="315"/>
      <c r="K72" s="315"/>
      <c r="L72" s="312"/>
      <c r="M72" s="313"/>
      <c r="N72" s="313"/>
      <c r="O72" s="312"/>
      <c r="P72" s="313"/>
      <c r="Q72" s="313"/>
      <c r="R72" s="312"/>
      <c r="S72" s="313"/>
      <c r="T72" s="314"/>
      <c r="U72" s="306"/>
      <c r="V72" s="307"/>
      <c r="W72" s="307"/>
      <c r="X72" s="307"/>
      <c r="Y72" s="307"/>
      <c r="Z72" s="307"/>
      <c r="AA72" s="308"/>
      <c r="AC72" s="98"/>
      <c r="AD72" s="98"/>
      <c r="AE72" s="98"/>
      <c r="AF72" s="98"/>
      <c r="AG72" s="98"/>
      <c r="AH72" s="98"/>
    </row>
    <row r="73" spans="1:34" s="51" customFormat="1" ht="15.95" customHeight="1" thickTop="1">
      <c r="A73" s="253" t="s">
        <v>167</v>
      </c>
      <c r="B73" s="254"/>
      <c r="C73" s="254"/>
      <c r="D73" s="254"/>
      <c r="E73" s="254"/>
      <c r="F73" s="254"/>
      <c r="G73" s="254"/>
      <c r="H73" s="254"/>
      <c r="I73" s="254"/>
      <c r="J73" s="254"/>
      <c r="K73" s="255"/>
      <c r="L73" s="251">
        <f>SUM(L60:N72)</f>
        <v>0</v>
      </c>
      <c r="M73" s="252"/>
      <c r="N73" s="252"/>
      <c r="O73" s="251">
        <f>SUM(O60:Q72)</f>
        <v>0</v>
      </c>
      <c r="P73" s="252"/>
      <c r="Q73" s="252"/>
      <c r="R73" s="251">
        <f>SUM(R60:T72)</f>
        <v>0</v>
      </c>
      <c r="S73" s="252"/>
      <c r="T73" s="252"/>
      <c r="U73" s="299"/>
      <c r="V73" s="300"/>
      <c r="W73" s="300"/>
      <c r="X73" s="300"/>
      <c r="Y73" s="300"/>
      <c r="Z73" s="300"/>
      <c r="AA73" s="301"/>
      <c r="AC73" s="98"/>
      <c r="AD73" s="98"/>
      <c r="AE73" s="98"/>
      <c r="AF73" s="98"/>
      <c r="AG73" s="98"/>
      <c r="AH73" s="98"/>
    </row>
    <row r="74" spans="1:34">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row>
    <row r="75" spans="1:34" ht="18" customHeight="1">
      <c r="A75" s="281" t="s">
        <v>225</v>
      </c>
      <c r="B75" s="282"/>
      <c r="C75" s="282"/>
      <c r="D75" s="282"/>
      <c r="E75" s="282"/>
      <c r="F75" s="282"/>
      <c r="G75" s="282"/>
      <c r="H75" s="282"/>
      <c r="I75" s="282"/>
      <c r="J75" s="282"/>
      <c r="K75" s="282"/>
      <c r="L75" s="282"/>
      <c r="M75" s="282"/>
      <c r="N75" s="282"/>
      <c r="O75" s="282"/>
      <c r="P75" s="282"/>
      <c r="Q75" s="282"/>
      <c r="R75" s="282"/>
      <c r="S75" s="282"/>
      <c r="T75" s="282"/>
      <c r="U75" s="282"/>
      <c r="V75" s="282"/>
      <c r="W75" s="282"/>
      <c r="X75" s="282"/>
      <c r="Y75" s="282"/>
      <c r="Z75" s="282"/>
      <c r="AA75" s="283"/>
    </row>
    <row r="76" spans="1:34" ht="18" customHeight="1">
      <c r="A76" s="293" t="s">
        <v>240</v>
      </c>
      <c r="B76" s="294"/>
      <c r="C76" s="294"/>
      <c r="D76" s="231" t="s">
        <v>239</v>
      </c>
      <c r="E76" s="232"/>
      <c r="F76" s="232"/>
      <c r="G76" s="232"/>
      <c r="H76" s="232"/>
      <c r="I76" s="232"/>
      <c r="J76" s="232"/>
      <c r="K76" s="232"/>
      <c r="L76" s="232"/>
      <c r="M76" s="232"/>
      <c r="N76" s="232"/>
      <c r="O76" s="233"/>
      <c r="P76" s="231" t="s">
        <v>239</v>
      </c>
      <c r="Q76" s="232"/>
      <c r="R76" s="232"/>
      <c r="S76" s="232"/>
      <c r="T76" s="232"/>
      <c r="U76" s="232"/>
      <c r="V76" s="232"/>
      <c r="W76" s="232"/>
      <c r="X76" s="232"/>
      <c r="Y76" s="232"/>
      <c r="Z76" s="232"/>
      <c r="AA76" s="233"/>
    </row>
    <row r="77" spans="1:34" ht="18" customHeight="1">
      <c r="A77" s="295"/>
      <c r="B77" s="296"/>
      <c r="C77" s="296"/>
      <c r="D77" s="93" t="s">
        <v>226</v>
      </c>
      <c r="E77" s="94" t="s">
        <v>227</v>
      </c>
      <c r="F77" s="94" t="s">
        <v>228</v>
      </c>
      <c r="G77" s="94" t="s">
        <v>229</v>
      </c>
      <c r="H77" s="94" t="s">
        <v>230</v>
      </c>
      <c r="I77" s="94" t="s">
        <v>231</v>
      </c>
      <c r="J77" s="94" t="s">
        <v>232</v>
      </c>
      <c r="K77" s="94" t="s">
        <v>233</v>
      </c>
      <c r="L77" s="94" t="s">
        <v>234</v>
      </c>
      <c r="M77" s="94" t="s">
        <v>235</v>
      </c>
      <c r="N77" s="94" t="s">
        <v>236</v>
      </c>
      <c r="O77" s="95" t="s">
        <v>237</v>
      </c>
      <c r="P77" s="93" t="s">
        <v>238</v>
      </c>
      <c r="Q77" s="94" t="s">
        <v>227</v>
      </c>
      <c r="R77" s="94" t="s">
        <v>228</v>
      </c>
      <c r="S77" s="94" t="s">
        <v>229</v>
      </c>
      <c r="T77" s="94" t="s">
        <v>230</v>
      </c>
      <c r="U77" s="94" t="s">
        <v>231</v>
      </c>
      <c r="V77" s="94" t="s">
        <v>232</v>
      </c>
      <c r="W77" s="94" t="s">
        <v>233</v>
      </c>
      <c r="X77" s="94" t="s">
        <v>234</v>
      </c>
      <c r="Y77" s="94" t="s">
        <v>235</v>
      </c>
      <c r="Z77" s="94" t="s">
        <v>236</v>
      </c>
      <c r="AA77" s="96" t="s">
        <v>237</v>
      </c>
    </row>
    <row r="78" spans="1:34" ht="30" customHeight="1">
      <c r="A78" s="256"/>
      <c r="B78" s="257"/>
      <c r="C78" s="257"/>
      <c r="D78" s="145"/>
      <c r="E78" s="146"/>
      <c r="F78" s="146"/>
      <c r="G78" s="146"/>
      <c r="H78" s="146"/>
      <c r="I78" s="146"/>
      <c r="J78" s="146"/>
      <c r="K78" s="146"/>
      <c r="L78" s="146"/>
      <c r="M78" s="146"/>
      <c r="N78" s="146"/>
      <c r="O78" s="147"/>
      <c r="P78" s="148"/>
      <c r="Q78" s="146"/>
      <c r="R78" s="146"/>
      <c r="S78" s="146"/>
      <c r="T78" s="146"/>
      <c r="U78" s="146"/>
      <c r="V78" s="146"/>
      <c r="W78" s="146"/>
      <c r="X78" s="146"/>
      <c r="Y78" s="146"/>
      <c r="Z78" s="146"/>
      <c r="AA78" s="149"/>
    </row>
    <row r="79" spans="1:34" ht="30" customHeight="1">
      <c r="A79" s="309" t="s">
        <v>200</v>
      </c>
      <c r="B79" s="297" t="s">
        <v>268</v>
      </c>
      <c r="C79" s="298"/>
      <c r="D79" s="150"/>
      <c r="E79" s="150"/>
      <c r="F79" s="150"/>
      <c r="G79" s="150"/>
      <c r="H79" s="150"/>
      <c r="I79" s="150"/>
      <c r="J79" s="150"/>
      <c r="K79" s="150"/>
      <c r="L79" s="150"/>
      <c r="M79" s="150"/>
      <c r="N79" s="150"/>
      <c r="O79" s="151"/>
      <c r="P79" s="152"/>
      <c r="Q79" s="150"/>
      <c r="R79" s="150"/>
      <c r="S79" s="150"/>
      <c r="T79" s="150"/>
      <c r="U79" s="150"/>
      <c r="V79" s="150"/>
      <c r="W79" s="150"/>
      <c r="X79" s="150"/>
      <c r="Y79" s="150"/>
      <c r="Z79" s="150"/>
      <c r="AA79" s="153"/>
    </row>
    <row r="80" spans="1:34" ht="30" customHeight="1">
      <c r="A80" s="310"/>
      <c r="B80" s="229" t="s">
        <v>269</v>
      </c>
      <c r="C80" s="305"/>
      <c r="D80" s="154"/>
      <c r="E80" s="154"/>
      <c r="F80" s="154"/>
      <c r="G80" s="154"/>
      <c r="H80" s="154"/>
      <c r="I80" s="154"/>
      <c r="J80" s="154"/>
      <c r="K80" s="154"/>
      <c r="L80" s="154"/>
      <c r="M80" s="154"/>
      <c r="N80" s="154"/>
      <c r="O80" s="155"/>
      <c r="P80" s="156"/>
      <c r="Q80" s="154"/>
      <c r="R80" s="154"/>
      <c r="S80" s="154"/>
      <c r="T80" s="154"/>
      <c r="U80" s="154"/>
      <c r="V80" s="154"/>
      <c r="W80" s="154"/>
      <c r="X80" s="154"/>
      <c r="Y80" s="154"/>
      <c r="Z80" s="154"/>
      <c r="AA80" s="157"/>
    </row>
    <row r="81" spans="1:27" ht="30" customHeight="1">
      <c r="A81" s="310"/>
      <c r="B81" s="229" t="s">
        <v>285</v>
      </c>
      <c r="C81" s="305"/>
      <c r="D81" s="154"/>
      <c r="E81" s="154"/>
      <c r="F81" s="154"/>
      <c r="G81" s="154"/>
      <c r="H81" s="154"/>
      <c r="I81" s="154"/>
      <c r="J81" s="154"/>
      <c r="K81" s="154"/>
      <c r="L81" s="154"/>
      <c r="M81" s="154"/>
      <c r="N81" s="154"/>
      <c r="O81" s="155"/>
      <c r="P81" s="156"/>
      <c r="Q81" s="154"/>
      <c r="R81" s="154"/>
      <c r="S81" s="154"/>
      <c r="T81" s="154"/>
      <c r="U81" s="154"/>
      <c r="V81" s="154"/>
      <c r="W81" s="154"/>
      <c r="X81" s="154"/>
      <c r="Y81" s="154"/>
      <c r="Z81" s="154"/>
      <c r="AA81" s="157"/>
    </row>
    <row r="82" spans="1:27" ht="30" customHeight="1">
      <c r="A82" s="310"/>
      <c r="B82" s="229" t="s">
        <v>277</v>
      </c>
      <c r="C82" s="305"/>
      <c r="D82" s="154"/>
      <c r="E82" s="154"/>
      <c r="F82" s="154"/>
      <c r="G82" s="154"/>
      <c r="H82" s="154"/>
      <c r="I82" s="154"/>
      <c r="J82" s="154"/>
      <c r="K82" s="154"/>
      <c r="L82" s="154"/>
      <c r="M82" s="154"/>
      <c r="N82" s="154"/>
      <c r="O82" s="155"/>
      <c r="P82" s="156"/>
      <c r="Q82" s="154"/>
      <c r="R82" s="154"/>
      <c r="S82" s="154"/>
      <c r="T82" s="154"/>
      <c r="U82" s="154"/>
      <c r="V82" s="154"/>
      <c r="W82" s="154"/>
      <c r="X82" s="154"/>
      <c r="Y82" s="154"/>
      <c r="Z82" s="154"/>
      <c r="AA82" s="157"/>
    </row>
    <row r="83" spans="1:27" ht="30" customHeight="1">
      <c r="A83" s="310"/>
      <c r="B83" s="229" t="s">
        <v>272</v>
      </c>
      <c r="C83" s="305"/>
      <c r="D83" s="154"/>
      <c r="E83" s="154"/>
      <c r="F83" s="154"/>
      <c r="G83" s="154"/>
      <c r="H83" s="154"/>
      <c r="I83" s="154"/>
      <c r="J83" s="154"/>
      <c r="K83" s="154"/>
      <c r="L83" s="154"/>
      <c r="M83" s="154"/>
      <c r="N83" s="154"/>
      <c r="O83" s="155"/>
      <c r="P83" s="156"/>
      <c r="Q83" s="154"/>
      <c r="R83" s="154"/>
      <c r="S83" s="154"/>
      <c r="T83" s="154"/>
      <c r="U83" s="154"/>
      <c r="V83" s="154"/>
      <c r="W83" s="154"/>
      <c r="X83" s="154"/>
      <c r="Y83" s="154"/>
      <c r="Z83" s="154"/>
      <c r="AA83" s="157"/>
    </row>
    <row r="84" spans="1:27" ht="30" customHeight="1">
      <c r="A84" s="310"/>
      <c r="B84" s="229" t="s">
        <v>273</v>
      </c>
      <c r="C84" s="305"/>
      <c r="D84" s="154"/>
      <c r="E84" s="154"/>
      <c r="F84" s="154"/>
      <c r="G84" s="154"/>
      <c r="H84" s="154"/>
      <c r="I84" s="154"/>
      <c r="J84" s="154"/>
      <c r="K84" s="154"/>
      <c r="L84" s="154"/>
      <c r="M84" s="154"/>
      <c r="N84" s="154"/>
      <c r="O84" s="155"/>
      <c r="P84" s="156"/>
      <c r="Q84" s="154"/>
      <c r="R84" s="154"/>
      <c r="S84" s="154"/>
      <c r="T84" s="154"/>
      <c r="U84" s="154"/>
      <c r="V84" s="154"/>
      <c r="W84" s="154"/>
      <c r="X84" s="154"/>
      <c r="Y84" s="154"/>
      <c r="Z84" s="154"/>
      <c r="AA84" s="157"/>
    </row>
    <row r="85" spans="1:27" ht="30" customHeight="1">
      <c r="A85" s="310"/>
      <c r="B85" s="229" t="s">
        <v>274</v>
      </c>
      <c r="C85" s="230"/>
      <c r="D85" s="154"/>
      <c r="E85" s="154"/>
      <c r="F85" s="154"/>
      <c r="G85" s="154"/>
      <c r="H85" s="154"/>
      <c r="I85" s="154"/>
      <c r="J85" s="154"/>
      <c r="K85" s="154"/>
      <c r="L85" s="154"/>
      <c r="M85" s="154"/>
      <c r="N85" s="154"/>
      <c r="O85" s="155"/>
      <c r="P85" s="156"/>
      <c r="Q85" s="154"/>
      <c r="R85" s="154"/>
      <c r="S85" s="154"/>
      <c r="T85" s="154"/>
      <c r="U85" s="154"/>
      <c r="V85" s="154"/>
      <c r="W85" s="154"/>
      <c r="X85" s="154"/>
      <c r="Y85" s="154"/>
      <c r="Z85" s="154"/>
      <c r="AA85" s="157"/>
    </row>
    <row r="86" spans="1:27" ht="30" customHeight="1">
      <c r="A86" s="310"/>
      <c r="B86" s="229" t="s">
        <v>278</v>
      </c>
      <c r="C86" s="230"/>
      <c r="D86" s="154"/>
      <c r="E86" s="154"/>
      <c r="F86" s="154"/>
      <c r="G86" s="154"/>
      <c r="H86" s="154"/>
      <c r="I86" s="154"/>
      <c r="J86" s="154"/>
      <c r="K86" s="154"/>
      <c r="L86" s="154"/>
      <c r="M86" s="154"/>
      <c r="N86" s="154"/>
      <c r="O86" s="155"/>
      <c r="P86" s="156"/>
      <c r="Q86" s="154"/>
      <c r="R86" s="154"/>
      <c r="S86" s="154"/>
      <c r="T86" s="154"/>
      <c r="U86" s="154"/>
      <c r="V86" s="154"/>
      <c r="W86" s="154"/>
      <c r="X86" s="154"/>
      <c r="Y86" s="154"/>
      <c r="Z86" s="154"/>
      <c r="AA86" s="157"/>
    </row>
    <row r="87" spans="1:27" ht="30" customHeight="1">
      <c r="A87" s="310"/>
      <c r="B87" s="229" t="s">
        <v>275</v>
      </c>
      <c r="C87" s="230"/>
      <c r="D87" s="154"/>
      <c r="E87" s="154"/>
      <c r="F87" s="154"/>
      <c r="G87" s="154"/>
      <c r="H87" s="154"/>
      <c r="I87" s="154"/>
      <c r="J87" s="154"/>
      <c r="K87" s="154"/>
      <c r="L87" s="154"/>
      <c r="M87" s="154"/>
      <c r="N87" s="154"/>
      <c r="O87" s="155"/>
      <c r="P87" s="156"/>
      <c r="Q87" s="154"/>
      <c r="R87" s="154"/>
      <c r="S87" s="154"/>
      <c r="T87" s="154"/>
      <c r="U87" s="154"/>
      <c r="V87" s="154"/>
      <c r="W87" s="154"/>
      <c r="X87" s="154"/>
      <c r="Y87" s="154"/>
      <c r="Z87" s="154"/>
      <c r="AA87" s="157"/>
    </row>
    <row r="88" spans="1:27" s="18" customFormat="1" ht="30" customHeight="1">
      <c r="A88" s="311"/>
      <c r="B88" s="142" t="s">
        <v>201</v>
      </c>
      <c r="C88" s="143"/>
      <c r="D88" s="158"/>
      <c r="E88" s="159"/>
      <c r="F88" s="159"/>
      <c r="G88" s="159"/>
      <c r="H88" s="159"/>
      <c r="I88" s="159"/>
      <c r="J88" s="159"/>
      <c r="K88" s="159"/>
      <c r="L88" s="159"/>
      <c r="M88" s="159"/>
      <c r="N88" s="159"/>
      <c r="O88" s="160"/>
      <c r="P88" s="158"/>
      <c r="Q88" s="159"/>
      <c r="R88" s="159"/>
      <c r="S88" s="159"/>
      <c r="T88" s="159"/>
      <c r="U88" s="159"/>
      <c r="V88" s="159"/>
      <c r="W88" s="159"/>
      <c r="X88" s="159"/>
      <c r="Y88" s="159"/>
      <c r="Z88" s="159"/>
      <c r="AA88" s="161"/>
    </row>
    <row r="89" spans="1:27" s="18" customFormat="1" ht="30" customHeight="1">
      <c r="A89" s="144" t="s">
        <v>283</v>
      </c>
      <c r="B89" s="162"/>
      <c r="C89" s="162"/>
      <c r="D89" s="163"/>
      <c r="E89" s="164"/>
      <c r="F89" s="164"/>
      <c r="G89" s="164"/>
      <c r="H89" s="164"/>
      <c r="I89" s="164"/>
      <c r="J89" s="164"/>
      <c r="K89" s="164"/>
      <c r="L89" s="164"/>
      <c r="M89" s="164"/>
      <c r="N89" s="164"/>
      <c r="O89" s="165"/>
      <c r="P89" s="163"/>
      <c r="Q89" s="164"/>
      <c r="R89" s="164"/>
      <c r="S89" s="164"/>
      <c r="T89" s="164"/>
      <c r="U89" s="164"/>
      <c r="V89" s="164"/>
      <c r="W89" s="164"/>
      <c r="X89" s="164"/>
      <c r="Y89" s="164"/>
      <c r="Z89" s="164"/>
      <c r="AA89" s="166"/>
    </row>
    <row r="90" spans="1:27" ht="18" customHeight="1">
      <c r="A90" s="278" t="s">
        <v>199</v>
      </c>
      <c r="B90" s="279"/>
      <c r="C90" s="279"/>
      <c r="D90" s="279"/>
      <c r="E90" s="279"/>
      <c r="F90" s="279"/>
      <c r="G90" s="279"/>
      <c r="H90" s="279"/>
      <c r="I90" s="279"/>
      <c r="J90" s="279"/>
      <c r="K90" s="279"/>
      <c r="L90" s="279"/>
      <c r="M90" s="279"/>
      <c r="N90" s="279"/>
      <c r="O90" s="279"/>
      <c r="P90" s="279"/>
      <c r="Q90" s="279"/>
      <c r="R90" s="279"/>
      <c r="S90" s="279"/>
      <c r="T90" s="279"/>
      <c r="U90" s="279"/>
      <c r="V90" s="279"/>
      <c r="W90" s="279"/>
      <c r="X90" s="279"/>
      <c r="Y90" s="279"/>
      <c r="Z90" s="279"/>
      <c r="AA90" s="280"/>
    </row>
    <row r="91" spans="1:27">
      <c r="A91" s="284"/>
      <c r="B91" s="285"/>
      <c r="C91" s="285"/>
      <c r="D91" s="285"/>
      <c r="E91" s="285"/>
      <c r="F91" s="285"/>
      <c r="G91" s="285"/>
      <c r="H91" s="285"/>
      <c r="I91" s="285"/>
      <c r="J91" s="285"/>
      <c r="K91" s="285"/>
      <c r="L91" s="285"/>
      <c r="M91" s="285"/>
      <c r="N91" s="285"/>
      <c r="O91" s="285"/>
      <c r="P91" s="285"/>
      <c r="Q91" s="285"/>
      <c r="R91" s="285"/>
      <c r="S91" s="285"/>
      <c r="T91" s="285"/>
      <c r="U91" s="285"/>
      <c r="V91" s="285"/>
      <c r="W91" s="285"/>
      <c r="X91" s="285"/>
      <c r="Y91" s="285"/>
      <c r="Z91" s="285"/>
      <c r="AA91" s="286"/>
    </row>
    <row r="92" spans="1:27">
      <c r="A92" s="287"/>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c r="AA92" s="289"/>
    </row>
    <row r="93" spans="1:27">
      <c r="A93" s="287"/>
      <c r="B93" s="288"/>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9"/>
    </row>
    <row r="94" spans="1:27">
      <c r="A94" s="290"/>
      <c r="B94" s="291"/>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2"/>
    </row>
    <row r="95" spans="1:27">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8" customHeight="1">
      <c r="A96" s="281" t="s">
        <v>241</v>
      </c>
      <c r="B96" s="282"/>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3"/>
    </row>
    <row r="97" spans="1:27" ht="18" customHeight="1">
      <c r="A97" s="302" t="s">
        <v>247</v>
      </c>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4"/>
    </row>
    <row r="98" spans="1:27">
      <c r="A98" s="167"/>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9"/>
    </row>
    <row r="99" spans="1:27">
      <c r="A99" s="167"/>
      <c r="B99" s="168"/>
      <c r="C99" s="168"/>
      <c r="D99" s="170"/>
      <c r="E99" s="170"/>
      <c r="F99" s="170"/>
      <c r="G99" s="170"/>
      <c r="H99" s="170"/>
      <c r="I99" s="170"/>
      <c r="J99" s="170"/>
      <c r="K99" s="170"/>
      <c r="L99" s="170"/>
      <c r="M99" s="170"/>
      <c r="N99" s="170"/>
      <c r="O99" s="170"/>
      <c r="P99" s="170"/>
      <c r="Q99" s="170"/>
      <c r="R99" s="170"/>
      <c r="S99" s="170"/>
      <c r="T99" s="170"/>
      <c r="U99" s="170"/>
      <c r="V99" s="170"/>
      <c r="W99" s="168"/>
      <c r="X99" s="168"/>
      <c r="Y99" s="168"/>
      <c r="Z99" s="168"/>
      <c r="AA99" s="169"/>
    </row>
    <row r="100" spans="1:27">
      <c r="A100" s="167"/>
      <c r="B100" s="168"/>
      <c r="C100" s="168"/>
      <c r="D100" s="170"/>
      <c r="E100" s="170"/>
      <c r="F100" s="170"/>
      <c r="G100" s="170"/>
      <c r="H100" s="170"/>
      <c r="I100" s="170"/>
      <c r="J100" s="170"/>
      <c r="K100" s="170"/>
      <c r="L100" s="170"/>
      <c r="M100" s="170"/>
      <c r="N100" s="170"/>
      <c r="O100" s="170"/>
      <c r="P100" s="170"/>
      <c r="Q100" s="170"/>
      <c r="R100" s="170"/>
      <c r="S100" s="170"/>
      <c r="T100" s="170"/>
      <c r="U100" s="170"/>
      <c r="V100" s="170"/>
      <c r="W100" s="168"/>
      <c r="X100" s="168"/>
      <c r="Y100" s="168"/>
      <c r="Z100" s="168"/>
      <c r="AA100" s="169"/>
    </row>
    <row r="101" spans="1:27">
      <c r="A101" s="167"/>
      <c r="B101" s="168"/>
      <c r="C101" s="168"/>
      <c r="D101" s="170"/>
      <c r="E101" s="170"/>
      <c r="F101" s="170"/>
      <c r="G101" s="170"/>
      <c r="H101" s="170"/>
      <c r="I101" s="170"/>
      <c r="J101" s="170"/>
      <c r="K101" s="170"/>
      <c r="L101" s="170"/>
      <c r="M101" s="170"/>
      <c r="N101" s="170"/>
      <c r="O101" s="170"/>
      <c r="P101" s="170"/>
      <c r="Q101" s="170"/>
      <c r="R101" s="170"/>
      <c r="S101" s="170"/>
      <c r="T101" s="170"/>
      <c r="U101" s="170"/>
      <c r="V101" s="170"/>
      <c r="W101" s="168"/>
      <c r="X101" s="168"/>
      <c r="Y101" s="168"/>
      <c r="Z101" s="168"/>
      <c r="AA101" s="169"/>
    </row>
    <row r="102" spans="1:27">
      <c r="A102" s="167"/>
      <c r="B102" s="168"/>
      <c r="C102" s="168"/>
      <c r="D102" s="170"/>
      <c r="E102" s="170"/>
      <c r="F102" s="170"/>
      <c r="G102" s="170"/>
      <c r="H102" s="170"/>
      <c r="I102" s="170"/>
      <c r="J102" s="170"/>
      <c r="K102" s="170"/>
      <c r="L102" s="170"/>
      <c r="M102" s="170"/>
      <c r="N102" s="170"/>
      <c r="O102" s="170"/>
      <c r="P102" s="170"/>
      <c r="Q102" s="170"/>
      <c r="R102" s="170"/>
      <c r="S102" s="170"/>
      <c r="T102" s="170"/>
      <c r="U102" s="170"/>
      <c r="V102" s="170"/>
      <c r="W102" s="168"/>
      <c r="X102" s="168"/>
      <c r="Y102" s="168"/>
      <c r="Z102" s="168"/>
      <c r="AA102" s="169"/>
    </row>
    <row r="103" spans="1:27">
      <c r="A103" s="167"/>
      <c r="B103" s="168"/>
      <c r="C103" s="168"/>
      <c r="D103" s="170"/>
      <c r="E103" s="170"/>
      <c r="F103" s="170"/>
      <c r="G103" s="170"/>
      <c r="H103" s="170"/>
      <c r="I103" s="170"/>
      <c r="J103" s="170"/>
      <c r="K103" s="170"/>
      <c r="L103" s="170"/>
      <c r="M103" s="170"/>
      <c r="N103" s="170"/>
      <c r="O103" s="170"/>
      <c r="P103" s="170"/>
      <c r="Q103" s="170"/>
      <c r="R103" s="170"/>
      <c r="S103" s="170"/>
      <c r="T103" s="170"/>
      <c r="U103" s="170"/>
      <c r="V103" s="170"/>
      <c r="W103" s="168"/>
      <c r="X103" s="168"/>
      <c r="Y103" s="168"/>
      <c r="Z103" s="168"/>
      <c r="AA103" s="169"/>
    </row>
    <row r="104" spans="1:27">
      <c r="A104" s="167"/>
      <c r="B104" s="168"/>
      <c r="C104" s="168"/>
      <c r="D104" s="170"/>
      <c r="E104" s="170"/>
      <c r="F104" s="170"/>
      <c r="G104" s="170"/>
      <c r="H104" s="170"/>
      <c r="I104" s="170"/>
      <c r="J104" s="170"/>
      <c r="K104" s="170"/>
      <c r="L104" s="170"/>
      <c r="M104" s="170"/>
      <c r="N104" s="170"/>
      <c r="O104" s="170"/>
      <c r="P104" s="170"/>
      <c r="Q104" s="170"/>
      <c r="R104" s="170"/>
      <c r="S104" s="170"/>
      <c r="T104" s="170"/>
      <c r="U104" s="170"/>
      <c r="V104" s="170"/>
      <c r="W104" s="168"/>
      <c r="X104" s="168"/>
      <c r="Y104" s="168"/>
      <c r="Z104" s="168"/>
      <c r="AA104" s="169"/>
    </row>
    <row r="105" spans="1:27" ht="13.5" customHeight="1">
      <c r="A105" s="167"/>
      <c r="B105" s="168"/>
      <c r="C105" s="168"/>
      <c r="D105" s="170"/>
      <c r="E105" s="170"/>
      <c r="F105" s="170"/>
      <c r="G105" s="170"/>
      <c r="H105" s="170"/>
      <c r="I105" s="170"/>
      <c r="J105" s="170"/>
      <c r="K105" s="170"/>
      <c r="L105" s="170"/>
      <c r="M105" s="170"/>
      <c r="N105" s="170"/>
      <c r="O105" s="170"/>
      <c r="P105" s="170"/>
      <c r="Q105" s="170"/>
      <c r="R105" s="170"/>
      <c r="S105" s="170"/>
      <c r="T105" s="170"/>
      <c r="U105" s="170"/>
      <c r="V105" s="170"/>
      <c r="W105" s="168"/>
      <c r="X105" s="168"/>
      <c r="Y105" s="168"/>
      <c r="Z105" s="168"/>
      <c r="AA105" s="169"/>
    </row>
    <row r="106" spans="1:27">
      <c r="A106" s="167"/>
      <c r="B106" s="168"/>
      <c r="C106" s="168"/>
      <c r="D106" s="170"/>
      <c r="E106" s="170"/>
      <c r="F106" s="170"/>
      <c r="G106" s="170"/>
      <c r="H106" s="170"/>
      <c r="I106" s="170"/>
      <c r="J106" s="170"/>
      <c r="K106" s="170"/>
      <c r="L106" s="170"/>
      <c r="M106" s="170"/>
      <c r="N106" s="170"/>
      <c r="O106" s="170"/>
      <c r="P106" s="170"/>
      <c r="Q106" s="170"/>
      <c r="R106" s="170"/>
      <c r="S106" s="170"/>
      <c r="T106" s="170"/>
      <c r="U106" s="170"/>
      <c r="V106" s="170"/>
      <c r="W106" s="168"/>
      <c r="X106" s="168"/>
      <c r="Y106" s="168"/>
      <c r="Z106" s="168"/>
      <c r="AA106" s="169"/>
    </row>
    <row r="107" spans="1:27">
      <c r="A107" s="167"/>
      <c r="B107" s="168"/>
      <c r="C107" s="168"/>
      <c r="D107" s="170"/>
      <c r="E107" s="170"/>
      <c r="F107" s="170"/>
      <c r="G107" s="170"/>
      <c r="H107" s="170"/>
      <c r="I107" s="170"/>
      <c r="J107" s="170"/>
      <c r="K107" s="170"/>
      <c r="L107" s="170"/>
      <c r="M107" s="170"/>
      <c r="N107" s="170"/>
      <c r="O107" s="170"/>
      <c r="P107" s="170"/>
      <c r="Q107" s="170"/>
      <c r="R107" s="170"/>
      <c r="S107" s="170"/>
      <c r="T107" s="170"/>
      <c r="U107" s="170"/>
      <c r="V107" s="170"/>
      <c r="W107" s="168"/>
      <c r="X107" s="168"/>
      <c r="Y107" s="168"/>
      <c r="Z107" s="168"/>
      <c r="AA107" s="169"/>
    </row>
    <row r="108" spans="1:27">
      <c r="A108" s="167"/>
      <c r="B108" s="168"/>
      <c r="C108" s="168"/>
      <c r="D108" s="170"/>
      <c r="E108" s="170"/>
      <c r="F108" s="170"/>
      <c r="G108" s="170"/>
      <c r="H108" s="170"/>
      <c r="I108" s="170"/>
      <c r="J108" s="170"/>
      <c r="K108" s="170"/>
      <c r="L108" s="170"/>
      <c r="M108" s="170"/>
      <c r="N108" s="170"/>
      <c r="O108" s="170"/>
      <c r="P108" s="170"/>
      <c r="Q108" s="170"/>
      <c r="R108" s="170"/>
      <c r="S108" s="170"/>
      <c r="T108" s="170"/>
      <c r="U108" s="170"/>
      <c r="V108" s="170"/>
      <c r="W108" s="168"/>
      <c r="X108" s="168"/>
      <c r="Y108" s="168"/>
      <c r="Z108" s="168"/>
      <c r="AA108" s="169"/>
    </row>
    <row r="109" spans="1:27">
      <c r="A109" s="167"/>
      <c r="B109" s="168"/>
      <c r="C109" s="168"/>
      <c r="D109" s="170"/>
      <c r="E109" s="170"/>
      <c r="F109" s="170"/>
      <c r="G109" s="170"/>
      <c r="H109" s="170"/>
      <c r="I109" s="170"/>
      <c r="J109" s="170"/>
      <c r="K109" s="170"/>
      <c r="L109" s="170"/>
      <c r="M109" s="170"/>
      <c r="N109" s="170"/>
      <c r="O109" s="170"/>
      <c r="P109" s="170"/>
      <c r="Q109" s="170"/>
      <c r="R109" s="170"/>
      <c r="S109" s="170"/>
      <c r="T109" s="170"/>
      <c r="U109" s="170"/>
      <c r="V109" s="170"/>
      <c r="W109" s="168"/>
      <c r="X109" s="168"/>
      <c r="Y109" s="168"/>
      <c r="Z109" s="168"/>
      <c r="AA109" s="169"/>
    </row>
    <row r="110" spans="1:27">
      <c r="A110" s="167"/>
      <c r="B110" s="168"/>
      <c r="C110" s="168"/>
      <c r="D110" s="170"/>
      <c r="E110" s="170"/>
      <c r="F110" s="170"/>
      <c r="G110" s="170"/>
      <c r="H110" s="170"/>
      <c r="I110" s="170"/>
      <c r="J110" s="170"/>
      <c r="K110" s="170"/>
      <c r="L110" s="170"/>
      <c r="M110" s="170"/>
      <c r="N110" s="170"/>
      <c r="O110" s="170"/>
      <c r="P110" s="170"/>
      <c r="Q110" s="170"/>
      <c r="R110" s="170"/>
      <c r="S110" s="170"/>
      <c r="T110" s="170"/>
      <c r="U110" s="170"/>
      <c r="V110" s="170"/>
      <c r="W110" s="168"/>
      <c r="X110" s="168"/>
      <c r="Y110" s="168"/>
      <c r="Z110" s="168"/>
      <c r="AA110" s="169"/>
    </row>
    <row r="111" spans="1:27">
      <c r="A111" s="167"/>
      <c r="B111" s="168"/>
      <c r="C111" s="168"/>
      <c r="D111" s="170"/>
      <c r="E111" s="170"/>
      <c r="F111" s="170"/>
      <c r="G111" s="170"/>
      <c r="H111" s="170"/>
      <c r="I111" s="170"/>
      <c r="J111" s="170"/>
      <c r="K111" s="170"/>
      <c r="L111" s="170"/>
      <c r="M111" s="170"/>
      <c r="N111" s="170"/>
      <c r="O111" s="170"/>
      <c r="P111" s="170"/>
      <c r="Q111" s="170"/>
      <c r="R111" s="170"/>
      <c r="S111" s="170"/>
      <c r="T111" s="170"/>
      <c r="U111" s="170"/>
      <c r="V111" s="170"/>
      <c r="W111" s="168"/>
      <c r="X111" s="168"/>
      <c r="Y111" s="168"/>
      <c r="Z111" s="168"/>
      <c r="AA111" s="169"/>
    </row>
    <row r="112" spans="1:27">
      <c r="A112" s="167"/>
      <c r="B112" s="168"/>
      <c r="C112" s="168"/>
      <c r="D112" s="170"/>
      <c r="E112" s="170"/>
      <c r="F112" s="170"/>
      <c r="G112" s="170"/>
      <c r="H112" s="170"/>
      <c r="I112" s="170"/>
      <c r="J112" s="170"/>
      <c r="K112" s="170"/>
      <c r="L112" s="170"/>
      <c r="M112" s="170"/>
      <c r="N112" s="170"/>
      <c r="O112" s="170"/>
      <c r="P112" s="170"/>
      <c r="Q112" s="170"/>
      <c r="R112" s="170"/>
      <c r="S112" s="170"/>
      <c r="T112" s="170"/>
      <c r="U112" s="170"/>
      <c r="V112" s="170"/>
      <c r="W112" s="168"/>
      <c r="X112" s="168"/>
      <c r="Y112" s="168"/>
      <c r="Z112" s="168"/>
      <c r="AA112" s="169"/>
    </row>
    <row r="113" spans="1:34">
      <c r="A113" s="167"/>
      <c r="B113" s="168"/>
      <c r="C113" s="168"/>
      <c r="D113" s="170"/>
      <c r="E113" s="170"/>
      <c r="F113" s="170"/>
      <c r="G113" s="170"/>
      <c r="H113" s="170"/>
      <c r="I113" s="170"/>
      <c r="J113" s="170"/>
      <c r="K113" s="170"/>
      <c r="L113" s="170"/>
      <c r="M113" s="170"/>
      <c r="N113" s="170"/>
      <c r="O113" s="170"/>
      <c r="P113" s="170"/>
      <c r="Q113" s="170"/>
      <c r="R113" s="170"/>
      <c r="S113" s="170"/>
      <c r="T113" s="170"/>
      <c r="U113" s="170"/>
      <c r="V113" s="170"/>
      <c r="W113" s="168"/>
      <c r="X113" s="168"/>
      <c r="Y113" s="168"/>
      <c r="Z113" s="168"/>
      <c r="AA113" s="169"/>
    </row>
    <row r="114" spans="1:34">
      <c r="A114" s="167"/>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9"/>
    </row>
    <row r="115" spans="1:34">
      <c r="A115" s="47" t="s">
        <v>242</v>
      </c>
      <c r="B115" s="168"/>
      <c r="C115" s="168"/>
      <c r="D115" s="168"/>
      <c r="E115" s="168"/>
      <c r="F115" s="168"/>
      <c r="G115" s="168"/>
      <c r="H115" s="168"/>
      <c r="I115" s="168"/>
      <c r="J115" s="168"/>
      <c r="K115" s="168"/>
      <c r="L115" s="168"/>
      <c r="M115" s="47"/>
      <c r="N115" s="168"/>
      <c r="O115" s="168"/>
      <c r="P115" s="168"/>
      <c r="Q115" s="168"/>
      <c r="R115" s="168"/>
      <c r="S115" s="168"/>
      <c r="T115" s="168"/>
      <c r="U115" s="168"/>
      <c r="V115" s="168"/>
      <c r="W115" s="168"/>
      <c r="X115" s="168"/>
      <c r="Y115" s="168"/>
      <c r="Z115" s="168"/>
      <c r="AA115" s="169"/>
    </row>
    <row r="116" spans="1:34" ht="18" customHeight="1">
      <c r="A116" s="281" t="s">
        <v>360</v>
      </c>
      <c r="B116" s="282"/>
      <c r="C116" s="282"/>
      <c r="D116" s="282"/>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c r="AA116" s="283"/>
    </row>
    <row r="117" spans="1:34" ht="18" customHeight="1">
      <c r="A117" s="267" t="s">
        <v>243</v>
      </c>
      <c r="B117" s="268"/>
      <c r="C117" s="268"/>
      <c r="D117" s="268"/>
      <c r="E117" s="269"/>
      <c r="F117" s="267" t="s">
        <v>244</v>
      </c>
      <c r="G117" s="268"/>
      <c r="H117" s="268"/>
      <c r="I117" s="268"/>
      <c r="J117" s="268"/>
      <c r="K117" s="268"/>
      <c r="L117" s="268"/>
      <c r="M117" s="268"/>
      <c r="N117" s="269"/>
      <c r="O117" s="267" t="s">
        <v>245</v>
      </c>
      <c r="P117" s="268"/>
      <c r="Q117" s="268"/>
      <c r="R117" s="267" t="s">
        <v>246</v>
      </c>
      <c r="S117" s="268"/>
      <c r="T117" s="268"/>
      <c r="U117" s="267" t="s">
        <v>199</v>
      </c>
      <c r="V117" s="268"/>
      <c r="W117" s="268"/>
      <c r="X117" s="268"/>
      <c r="Y117" s="268"/>
      <c r="Z117" s="268"/>
      <c r="AA117" s="269"/>
      <c r="AE117" s="99"/>
      <c r="AF117" s="99"/>
      <c r="AG117" s="99"/>
    </row>
    <row r="118" spans="1:34" s="51" customFormat="1" ht="15.95" customHeight="1">
      <c r="A118" s="270" t="s">
        <v>248</v>
      </c>
      <c r="B118" s="276"/>
      <c r="C118" s="276"/>
      <c r="D118" s="276"/>
      <c r="E118" s="277"/>
      <c r="F118" s="246"/>
      <c r="G118" s="247"/>
      <c r="H118" s="247"/>
      <c r="I118" s="247"/>
      <c r="J118" s="247"/>
      <c r="K118" s="247"/>
      <c r="L118" s="247"/>
      <c r="M118" s="247"/>
      <c r="N118" s="248"/>
      <c r="O118" s="273"/>
      <c r="P118" s="274"/>
      <c r="Q118" s="274"/>
      <c r="R118" s="273"/>
      <c r="S118" s="274"/>
      <c r="T118" s="274"/>
      <c r="U118" s="246"/>
      <c r="V118" s="247"/>
      <c r="W118" s="247"/>
      <c r="X118" s="247"/>
      <c r="Y118" s="247"/>
      <c r="Z118" s="247"/>
      <c r="AA118" s="248"/>
      <c r="AC118" s="98"/>
      <c r="AD118" s="98"/>
      <c r="AE118" s="100" t="str">
        <f t="shared" ref="AE118:AE130" si="0">IF(ISBLANK(A118),"",A118)</f>
        <v>プロジェクトマネージャー（PM）</v>
      </c>
      <c r="AF118" s="100" t="str">
        <f>IF(ISBLANK(R118),"",R118)</f>
        <v/>
      </c>
      <c r="AG118" s="99"/>
      <c r="AH118" s="98"/>
    </row>
    <row r="119" spans="1:34" s="51" customFormat="1" ht="15.95" customHeight="1">
      <c r="A119" s="270" t="s">
        <v>249</v>
      </c>
      <c r="B119" s="276"/>
      <c r="C119" s="276"/>
      <c r="D119" s="276"/>
      <c r="E119" s="277"/>
      <c r="F119" s="246"/>
      <c r="G119" s="247"/>
      <c r="H119" s="247"/>
      <c r="I119" s="247"/>
      <c r="J119" s="247"/>
      <c r="K119" s="247"/>
      <c r="L119" s="247"/>
      <c r="M119" s="247"/>
      <c r="N119" s="248"/>
      <c r="O119" s="273"/>
      <c r="P119" s="274"/>
      <c r="Q119" s="274"/>
      <c r="R119" s="273"/>
      <c r="S119" s="274"/>
      <c r="T119" s="274"/>
      <c r="U119" s="246"/>
      <c r="V119" s="247"/>
      <c r="W119" s="247"/>
      <c r="X119" s="247"/>
      <c r="Y119" s="247"/>
      <c r="Z119" s="247"/>
      <c r="AA119" s="248"/>
      <c r="AC119" s="98"/>
      <c r="AD119" s="98"/>
      <c r="AE119" s="100" t="str">
        <f t="shared" si="0"/>
        <v>上級システムエンジニア（SSE）</v>
      </c>
      <c r="AF119" s="100" t="str">
        <f t="shared" ref="AF119:AF130" si="1">IF(ISBLANK(R119),"",R119)</f>
        <v/>
      </c>
      <c r="AG119" s="99"/>
      <c r="AH119" s="98"/>
    </row>
    <row r="120" spans="1:34" s="51" customFormat="1" ht="15.95" customHeight="1">
      <c r="A120" s="270" t="s">
        <v>253</v>
      </c>
      <c r="B120" s="271"/>
      <c r="C120" s="271"/>
      <c r="D120" s="271"/>
      <c r="E120" s="272"/>
      <c r="F120" s="246"/>
      <c r="G120" s="247"/>
      <c r="H120" s="247"/>
      <c r="I120" s="247"/>
      <c r="J120" s="247"/>
      <c r="K120" s="247"/>
      <c r="L120" s="247"/>
      <c r="M120" s="247"/>
      <c r="N120" s="248"/>
      <c r="O120" s="273"/>
      <c r="P120" s="274"/>
      <c r="Q120" s="274"/>
      <c r="R120" s="273"/>
      <c r="S120" s="274"/>
      <c r="T120" s="274"/>
      <c r="U120" s="246"/>
      <c r="V120" s="247"/>
      <c r="W120" s="247"/>
      <c r="X120" s="247"/>
      <c r="Y120" s="247"/>
      <c r="Z120" s="247"/>
      <c r="AA120" s="248"/>
      <c r="AC120" s="98"/>
      <c r="AD120" s="98"/>
      <c r="AE120" s="100" t="str">
        <f t="shared" si="0"/>
        <v>システムエンジニア（SE）</v>
      </c>
      <c r="AF120" s="100" t="str">
        <f t="shared" si="1"/>
        <v/>
      </c>
      <c r="AG120" s="99"/>
      <c r="AH120" s="98"/>
    </row>
    <row r="121" spans="1:34" s="51" customFormat="1" ht="15.95" customHeight="1">
      <c r="A121" s="270" t="s">
        <v>250</v>
      </c>
      <c r="B121" s="271"/>
      <c r="C121" s="271"/>
      <c r="D121" s="271"/>
      <c r="E121" s="272"/>
      <c r="F121" s="249"/>
      <c r="G121" s="275"/>
      <c r="H121" s="275"/>
      <c r="I121" s="275"/>
      <c r="J121" s="275"/>
      <c r="K121" s="275"/>
      <c r="L121" s="275"/>
      <c r="M121" s="275"/>
      <c r="N121" s="250"/>
      <c r="O121" s="273"/>
      <c r="P121" s="274"/>
      <c r="Q121" s="274"/>
      <c r="R121" s="273"/>
      <c r="S121" s="274"/>
      <c r="T121" s="274"/>
      <c r="U121" s="246"/>
      <c r="V121" s="247"/>
      <c r="W121" s="247"/>
      <c r="X121" s="247"/>
      <c r="Y121" s="247"/>
      <c r="Z121" s="247"/>
      <c r="AA121" s="248"/>
      <c r="AC121" s="98"/>
      <c r="AD121" s="98"/>
      <c r="AE121" s="100" t="str">
        <f t="shared" si="0"/>
        <v>上級プログラマ（SPG）</v>
      </c>
      <c r="AF121" s="100" t="str">
        <f t="shared" si="1"/>
        <v/>
      </c>
      <c r="AG121" s="99"/>
      <c r="AH121" s="98"/>
    </row>
    <row r="122" spans="1:34" s="51" customFormat="1" ht="15.95" customHeight="1">
      <c r="A122" s="270" t="s">
        <v>251</v>
      </c>
      <c r="B122" s="271"/>
      <c r="C122" s="271"/>
      <c r="D122" s="271"/>
      <c r="E122" s="272"/>
      <c r="F122" s="246"/>
      <c r="G122" s="247"/>
      <c r="H122" s="247"/>
      <c r="I122" s="247"/>
      <c r="J122" s="247"/>
      <c r="K122" s="247"/>
      <c r="L122" s="247"/>
      <c r="M122" s="247"/>
      <c r="N122" s="248"/>
      <c r="O122" s="273"/>
      <c r="P122" s="274"/>
      <c r="Q122" s="274"/>
      <c r="R122" s="273"/>
      <c r="S122" s="274"/>
      <c r="T122" s="274"/>
      <c r="U122" s="246"/>
      <c r="V122" s="247"/>
      <c r="W122" s="247"/>
      <c r="X122" s="247"/>
      <c r="Y122" s="247"/>
      <c r="Z122" s="247"/>
      <c r="AA122" s="248"/>
      <c r="AC122" s="98"/>
      <c r="AD122" s="98"/>
      <c r="AE122" s="100" t="str">
        <f t="shared" si="0"/>
        <v>プログラマ（PG）</v>
      </c>
      <c r="AF122" s="100" t="str">
        <f t="shared" si="1"/>
        <v/>
      </c>
      <c r="AG122" s="99"/>
      <c r="AH122" s="98"/>
    </row>
    <row r="123" spans="1:34" s="51" customFormat="1" ht="15.95" customHeight="1">
      <c r="A123" s="270" t="s">
        <v>252</v>
      </c>
      <c r="B123" s="271"/>
      <c r="C123" s="271"/>
      <c r="D123" s="271"/>
      <c r="E123" s="272"/>
      <c r="F123" s="249"/>
      <c r="G123" s="275"/>
      <c r="H123" s="275"/>
      <c r="I123" s="275"/>
      <c r="J123" s="275"/>
      <c r="K123" s="275"/>
      <c r="L123" s="275"/>
      <c r="M123" s="275"/>
      <c r="N123" s="250"/>
      <c r="O123" s="273"/>
      <c r="P123" s="274"/>
      <c r="Q123" s="274"/>
      <c r="R123" s="273"/>
      <c r="S123" s="274"/>
      <c r="T123" s="274"/>
      <c r="U123" s="246"/>
      <c r="V123" s="247"/>
      <c r="W123" s="247"/>
      <c r="X123" s="247"/>
      <c r="Y123" s="247"/>
      <c r="Z123" s="247"/>
      <c r="AA123" s="248"/>
      <c r="AC123" s="98"/>
      <c r="AD123" s="98"/>
      <c r="AE123" s="100" t="str">
        <f t="shared" si="0"/>
        <v>オペレータ（OP）</v>
      </c>
      <c r="AF123" s="100" t="str">
        <f t="shared" si="1"/>
        <v/>
      </c>
      <c r="AG123" s="99"/>
      <c r="AH123" s="98"/>
    </row>
    <row r="124" spans="1:34" s="51" customFormat="1" ht="15.95" customHeight="1">
      <c r="A124" s="270"/>
      <c r="B124" s="271"/>
      <c r="C124" s="271"/>
      <c r="D124" s="271"/>
      <c r="E124" s="272"/>
      <c r="F124" s="264"/>
      <c r="G124" s="265"/>
      <c r="H124" s="265"/>
      <c r="I124" s="265"/>
      <c r="J124" s="265"/>
      <c r="K124" s="265"/>
      <c r="L124" s="265"/>
      <c r="M124" s="265"/>
      <c r="N124" s="266"/>
      <c r="O124" s="261"/>
      <c r="P124" s="262"/>
      <c r="Q124" s="262"/>
      <c r="R124" s="261"/>
      <c r="S124" s="262"/>
      <c r="T124" s="263"/>
      <c r="U124" s="264"/>
      <c r="V124" s="265"/>
      <c r="W124" s="265"/>
      <c r="X124" s="265"/>
      <c r="Y124" s="265"/>
      <c r="Z124" s="265"/>
      <c r="AA124" s="266"/>
      <c r="AC124" s="98"/>
      <c r="AD124" s="98"/>
      <c r="AE124" s="100" t="str">
        <f t="shared" si="0"/>
        <v/>
      </c>
      <c r="AF124" s="100" t="str">
        <f t="shared" si="1"/>
        <v/>
      </c>
      <c r="AG124" s="99"/>
      <c r="AH124" s="98"/>
    </row>
    <row r="125" spans="1:34" s="51" customFormat="1" ht="15.95" customHeight="1">
      <c r="A125" s="258"/>
      <c r="B125" s="259"/>
      <c r="C125" s="259"/>
      <c r="D125" s="259"/>
      <c r="E125" s="260"/>
      <c r="F125" s="264"/>
      <c r="G125" s="265"/>
      <c r="H125" s="265"/>
      <c r="I125" s="265"/>
      <c r="J125" s="265"/>
      <c r="K125" s="265"/>
      <c r="L125" s="265"/>
      <c r="M125" s="265"/>
      <c r="N125" s="266"/>
      <c r="O125" s="261"/>
      <c r="P125" s="262"/>
      <c r="Q125" s="262"/>
      <c r="R125" s="261"/>
      <c r="S125" s="262"/>
      <c r="T125" s="263"/>
      <c r="U125" s="264"/>
      <c r="V125" s="265"/>
      <c r="W125" s="265"/>
      <c r="X125" s="265"/>
      <c r="Y125" s="265"/>
      <c r="Z125" s="265"/>
      <c r="AA125" s="266"/>
      <c r="AC125" s="98"/>
      <c r="AD125" s="98"/>
      <c r="AE125" s="100" t="str">
        <f t="shared" si="0"/>
        <v/>
      </c>
      <c r="AF125" s="100" t="str">
        <f t="shared" si="1"/>
        <v/>
      </c>
      <c r="AG125" s="99"/>
      <c r="AH125" s="98"/>
    </row>
    <row r="126" spans="1:34" s="51" customFormat="1" ht="15.95" customHeight="1">
      <c r="A126" s="258"/>
      <c r="B126" s="259"/>
      <c r="C126" s="259"/>
      <c r="D126" s="259"/>
      <c r="E126" s="260"/>
      <c r="F126" s="264"/>
      <c r="G126" s="265"/>
      <c r="H126" s="265"/>
      <c r="I126" s="265"/>
      <c r="J126" s="265"/>
      <c r="K126" s="265"/>
      <c r="L126" s="265"/>
      <c r="M126" s="265"/>
      <c r="N126" s="266"/>
      <c r="O126" s="261"/>
      <c r="P126" s="262"/>
      <c r="Q126" s="262"/>
      <c r="R126" s="261"/>
      <c r="S126" s="262"/>
      <c r="T126" s="263"/>
      <c r="U126" s="264"/>
      <c r="V126" s="265"/>
      <c r="W126" s="265"/>
      <c r="X126" s="265"/>
      <c r="Y126" s="265"/>
      <c r="Z126" s="265"/>
      <c r="AA126" s="266"/>
      <c r="AC126" s="98"/>
      <c r="AD126" s="98"/>
      <c r="AE126" s="100" t="str">
        <f t="shared" si="0"/>
        <v/>
      </c>
      <c r="AF126" s="100" t="str">
        <f t="shared" si="1"/>
        <v/>
      </c>
      <c r="AG126" s="99"/>
      <c r="AH126" s="98"/>
    </row>
    <row r="127" spans="1:34" s="51" customFormat="1" ht="15.95" customHeight="1">
      <c r="A127" s="258"/>
      <c r="B127" s="259"/>
      <c r="C127" s="259"/>
      <c r="D127" s="259"/>
      <c r="E127" s="260"/>
      <c r="F127" s="264"/>
      <c r="G127" s="265"/>
      <c r="H127" s="265"/>
      <c r="I127" s="265"/>
      <c r="J127" s="265"/>
      <c r="K127" s="265"/>
      <c r="L127" s="265"/>
      <c r="M127" s="265"/>
      <c r="N127" s="266"/>
      <c r="O127" s="261"/>
      <c r="P127" s="262"/>
      <c r="Q127" s="262"/>
      <c r="R127" s="261"/>
      <c r="S127" s="262"/>
      <c r="T127" s="263"/>
      <c r="U127" s="264"/>
      <c r="V127" s="265"/>
      <c r="W127" s="265"/>
      <c r="X127" s="265"/>
      <c r="Y127" s="265"/>
      <c r="Z127" s="265"/>
      <c r="AA127" s="266"/>
      <c r="AC127" s="98"/>
      <c r="AD127" s="98"/>
      <c r="AE127" s="100" t="str">
        <f t="shared" si="0"/>
        <v/>
      </c>
      <c r="AF127" s="100" t="str">
        <f t="shared" si="1"/>
        <v/>
      </c>
      <c r="AG127" s="99"/>
      <c r="AH127" s="98"/>
    </row>
    <row r="128" spans="1:34" s="51" customFormat="1" ht="15.95" customHeight="1">
      <c r="A128" s="258"/>
      <c r="B128" s="259"/>
      <c r="C128" s="259"/>
      <c r="D128" s="259"/>
      <c r="E128" s="260"/>
      <c r="F128" s="264"/>
      <c r="G128" s="265"/>
      <c r="H128" s="265"/>
      <c r="I128" s="265"/>
      <c r="J128" s="265"/>
      <c r="K128" s="265"/>
      <c r="L128" s="265"/>
      <c r="M128" s="265"/>
      <c r="N128" s="266"/>
      <c r="O128" s="261"/>
      <c r="P128" s="262"/>
      <c r="Q128" s="262"/>
      <c r="R128" s="261"/>
      <c r="S128" s="262"/>
      <c r="T128" s="263"/>
      <c r="U128" s="264"/>
      <c r="V128" s="265"/>
      <c r="W128" s="265"/>
      <c r="X128" s="265"/>
      <c r="Y128" s="265"/>
      <c r="Z128" s="265"/>
      <c r="AA128" s="266"/>
      <c r="AC128" s="98"/>
      <c r="AD128" s="98"/>
      <c r="AE128" s="100" t="str">
        <f t="shared" si="0"/>
        <v/>
      </c>
      <c r="AF128" s="100" t="str">
        <f t="shared" si="1"/>
        <v/>
      </c>
      <c r="AG128" s="99"/>
      <c r="AH128" s="98"/>
    </row>
    <row r="129" spans="1:34" s="51" customFormat="1" ht="15.95" customHeight="1">
      <c r="A129" s="258"/>
      <c r="B129" s="259"/>
      <c r="C129" s="259"/>
      <c r="D129" s="259"/>
      <c r="E129" s="260"/>
      <c r="F129" s="264"/>
      <c r="G129" s="265"/>
      <c r="H129" s="265"/>
      <c r="I129" s="265"/>
      <c r="J129" s="265"/>
      <c r="K129" s="265"/>
      <c r="L129" s="265"/>
      <c r="M129" s="265"/>
      <c r="N129" s="266"/>
      <c r="O129" s="261"/>
      <c r="P129" s="262"/>
      <c r="Q129" s="262"/>
      <c r="R129" s="261"/>
      <c r="S129" s="262"/>
      <c r="T129" s="263"/>
      <c r="U129" s="264"/>
      <c r="V129" s="265"/>
      <c r="W129" s="265"/>
      <c r="X129" s="265"/>
      <c r="Y129" s="265"/>
      <c r="Z129" s="265"/>
      <c r="AA129" s="266"/>
      <c r="AC129" s="98"/>
      <c r="AD129" s="98"/>
      <c r="AE129" s="100" t="str">
        <f t="shared" si="0"/>
        <v/>
      </c>
      <c r="AF129" s="100" t="str">
        <f t="shared" si="1"/>
        <v/>
      </c>
      <c r="AG129" s="99"/>
      <c r="AH129" s="98"/>
    </row>
    <row r="130" spans="1:34" s="51" customFormat="1" ht="15.95" customHeight="1">
      <c r="A130" s="258"/>
      <c r="B130" s="259"/>
      <c r="C130" s="259"/>
      <c r="D130" s="259"/>
      <c r="E130" s="260"/>
      <c r="F130" s="264"/>
      <c r="G130" s="265"/>
      <c r="H130" s="265"/>
      <c r="I130" s="265"/>
      <c r="J130" s="265"/>
      <c r="K130" s="265"/>
      <c r="L130" s="265"/>
      <c r="M130" s="265"/>
      <c r="N130" s="266"/>
      <c r="O130" s="261"/>
      <c r="P130" s="262"/>
      <c r="Q130" s="262"/>
      <c r="R130" s="261"/>
      <c r="S130" s="262"/>
      <c r="T130" s="263"/>
      <c r="U130" s="264"/>
      <c r="V130" s="265"/>
      <c r="W130" s="265"/>
      <c r="X130" s="265"/>
      <c r="Y130" s="265"/>
      <c r="Z130" s="265"/>
      <c r="AA130" s="266"/>
      <c r="AC130" s="98"/>
      <c r="AD130" s="98"/>
      <c r="AE130" s="100" t="str">
        <f t="shared" si="0"/>
        <v/>
      </c>
      <c r="AF130" s="100" t="str">
        <f t="shared" si="1"/>
        <v/>
      </c>
      <c r="AG130" s="99"/>
      <c r="AH130" s="98"/>
    </row>
    <row r="131" spans="1:34" ht="18" customHeight="1">
      <c r="A131" s="281" t="s">
        <v>388</v>
      </c>
      <c r="B131" s="282"/>
      <c r="C131" s="282"/>
      <c r="D131" s="282"/>
      <c r="E131" s="282"/>
      <c r="F131" s="282"/>
      <c r="G131" s="282"/>
      <c r="H131" s="282"/>
      <c r="I131" s="282"/>
      <c r="J131" s="282"/>
      <c r="K131" s="282"/>
      <c r="L131" s="282"/>
      <c r="M131" s="282"/>
      <c r="N131" s="282"/>
      <c r="O131" s="282"/>
      <c r="P131" s="282"/>
      <c r="Q131" s="282"/>
      <c r="R131" s="282"/>
      <c r="S131" s="282"/>
      <c r="T131" s="282"/>
      <c r="U131" s="282"/>
      <c r="V131" s="282"/>
      <c r="W131" s="282"/>
      <c r="X131" s="282"/>
      <c r="Y131" s="282"/>
      <c r="Z131" s="282"/>
      <c r="AA131" s="283"/>
    </row>
    <row r="132" spans="1:34">
      <c r="A132" s="245" t="s">
        <v>389</v>
      </c>
      <c r="B132" s="245"/>
      <c r="C132" s="245"/>
      <c r="D132" s="245"/>
      <c r="E132" s="245"/>
      <c r="F132" s="245"/>
      <c r="G132" s="245"/>
      <c r="H132" s="245"/>
      <c r="I132" s="245"/>
      <c r="J132" s="245"/>
      <c r="K132" s="245"/>
      <c r="L132" s="245" t="s">
        <v>53</v>
      </c>
      <c r="M132" s="245"/>
      <c r="N132" s="245"/>
      <c r="O132" s="245" t="s">
        <v>390</v>
      </c>
      <c r="P132" s="245"/>
      <c r="Q132" s="245"/>
      <c r="R132" s="245"/>
      <c r="S132" s="245"/>
      <c r="T132" s="245"/>
      <c r="U132" s="323" t="s">
        <v>391</v>
      </c>
      <c r="V132" s="323"/>
      <c r="W132" s="323"/>
      <c r="X132" s="323"/>
      <c r="Y132" s="323"/>
      <c r="Z132" s="323"/>
      <c r="AA132" s="323"/>
    </row>
    <row r="133" spans="1:34" ht="15.95" customHeight="1">
      <c r="A133" s="244"/>
      <c r="B133" s="244"/>
      <c r="C133" s="244"/>
      <c r="D133" s="244"/>
      <c r="E133" s="244"/>
      <c r="F133" s="244"/>
      <c r="G133" s="244"/>
      <c r="H133" s="244"/>
      <c r="I133" s="244"/>
      <c r="J133" s="244"/>
      <c r="K133" s="244"/>
      <c r="L133" s="244"/>
      <c r="M133" s="244"/>
      <c r="N133" s="244"/>
      <c r="O133" s="244"/>
      <c r="P133" s="244"/>
      <c r="Q133" s="244"/>
      <c r="R133" s="244"/>
      <c r="S133" s="244"/>
      <c r="T133" s="244"/>
      <c r="U133" s="322"/>
      <c r="V133" s="322"/>
      <c r="W133" s="322"/>
      <c r="X133" s="322"/>
      <c r="Y133" s="322"/>
      <c r="Z133" s="322"/>
      <c r="AA133" s="322"/>
    </row>
    <row r="134" spans="1:34" ht="15.95" customHeight="1">
      <c r="A134" s="244"/>
      <c r="B134" s="244"/>
      <c r="C134" s="244"/>
      <c r="D134" s="244"/>
      <c r="E134" s="244"/>
      <c r="F134" s="244"/>
      <c r="G134" s="244"/>
      <c r="H134" s="244"/>
      <c r="I134" s="244"/>
      <c r="J134" s="244"/>
      <c r="K134" s="244"/>
      <c r="L134" s="244"/>
      <c r="M134" s="244"/>
      <c r="N134" s="244"/>
      <c r="O134" s="244"/>
      <c r="P134" s="244"/>
      <c r="Q134" s="244"/>
      <c r="R134" s="244"/>
      <c r="S134" s="244"/>
      <c r="T134" s="244"/>
      <c r="U134" s="322"/>
      <c r="V134" s="322"/>
      <c r="W134" s="322"/>
      <c r="X134" s="322"/>
      <c r="Y134" s="322"/>
      <c r="Z134" s="322"/>
      <c r="AA134" s="322"/>
    </row>
    <row r="135" spans="1:34" ht="15.95" customHeight="1">
      <c r="A135" s="244"/>
      <c r="B135" s="244"/>
      <c r="C135" s="244"/>
      <c r="D135" s="244"/>
      <c r="E135" s="244"/>
      <c r="F135" s="244"/>
      <c r="G135" s="244"/>
      <c r="H135" s="244"/>
      <c r="I135" s="244"/>
      <c r="J135" s="244"/>
      <c r="K135" s="244"/>
      <c r="L135" s="244"/>
      <c r="M135" s="244"/>
      <c r="N135" s="244"/>
      <c r="O135" s="244"/>
      <c r="P135" s="244"/>
      <c r="Q135" s="244"/>
      <c r="R135" s="244"/>
      <c r="S135" s="244"/>
      <c r="T135" s="244"/>
      <c r="U135" s="322"/>
      <c r="V135" s="322"/>
      <c r="W135" s="322"/>
      <c r="X135" s="322"/>
      <c r="Y135" s="322"/>
      <c r="Z135" s="322"/>
      <c r="AA135" s="322"/>
    </row>
    <row r="136" spans="1:34" ht="15.95" customHeight="1">
      <c r="A136" s="244"/>
      <c r="B136" s="244"/>
      <c r="C136" s="244"/>
      <c r="D136" s="244"/>
      <c r="E136" s="244"/>
      <c r="F136" s="244"/>
      <c r="G136" s="244"/>
      <c r="H136" s="244"/>
      <c r="I136" s="244"/>
      <c r="J136" s="244"/>
      <c r="K136" s="244"/>
      <c r="L136" s="244"/>
      <c r="M136" s="244"/>
      <c r="N136" s="244"/>
      <c r="O136" s="244"/>
      <c r="P136" s="244"/>
      <c r="Q136" s="244"/>
      <c r="R136" s="244"/>
      <c r="S136" s="244"/>
      <c r="T136" s="244"/>
      <c r="U136" s="322"/>
      <c r="V136" s="322"/>
      <c r="W136" s="322"/>
      <c r="X136" s="322"/>
      <c r="Y136" s="322"/>
      <c r="Z136" s="322"/>
      <c r="AA136" s="322"/>
    </row>
    <row r="137" spans="1:34" ht="15.95" customHeight="1">
      <c r="A137" s="244"/>
      <c r="B137" s="244"/>
      <c r="C137" s="244"/>
      <c r="D137" s="244"/>
      <c r="E137" s="244"/>
      <c r="F137" s="244"/>
      <c r="G137" s="244"/>
      <c r="H137" s="244"/>
      <c r="I137" s="244"/>
      <c r="J137" s="244"/>
      <c r="K137" s="244"/>
      <c r="L137" s="244"/>
      <c r="M137" s="244"/>
      <c r="N137" s="244"/>
      <c r="O137" s="244"/>
      <c r="P137" s="244"/>
      <c r="Q137" s="244"/>
      <c r="R137" s="244"/>
      <c r="S137" s="244"/>
      <c r="T137" s="244"/>
      <c r="U137" s="322"/>
      <c r="V137" s="322"/>
      <c r="W137" s="322"/>
      <c r="X137" s="322"/>
      <c r="Y137" s="322"/>
      <c r="Z137" s="322"/>
      <c r="AA137" s="322"/>
    </row>
    <row r="138" spans="1:34" ht="15.95" customHeight="1">
      <c r="A138" s="244"/>
      <c r="B138" s="244"/>
      <c r="C138" s="244"/>
      <c r="D138" s="244"/>
      <c r="E138" s="244"/>
      <c r="F138" s="244"/>
      <c r="G138" s="244"/>
      <c r="H138" s="244"/>
      <c r="I138" s="244"/>
      <c r="J138" s="244"/>
      <c r="K138" s="244"/>
      <c r="L138" s="244"/>
      <c r="M138" s="244"/>
      <c r="N138" s="244"/>
      <c r="O138" s="244"/>
      <c r="P138" s="244"/>
      <c r="Q138" s="244"/>
      <c r="R138" s="244"/>
      <c r="S138" s="244"/>
      <c r="T138" s="244"/>
      <c r="U138" s="322"/>
      <c r="V138" s="322"/>
      <c r="W138" s="322"/>
      <c r="X138" s="322"/>
      <c r="Y138" s="322"/>
      <c r="Z138" s="322"/>
      <c r="AA138" s="322"/>
    </row>
    <row r="139" spans="1:34" ht="15.95" customHeight="1">
      <c r="A139" s="244"/>
      <c r="B139" s="244"/>
      <c r="C139" s="244"/>
      <c r="D139" s="244"/>
      <c r="E139" s="244"/>
      <c r="F139" s="244"/>
      <c r="G139" s="244"/>
      <c r="H139" s="244"/>
      <c r="I139" s="244"/>
      <c r="J139" s="244"/>
      <c r="K139" s="244"/>
      <c r="L139" s="244"/>
      <c r="M139" s="244"/>
      <c r="N139" s="244"/>
      <c r="O139" s="244"/>
      <c r="P139" s="244"/>
      <c r="Q139" s="244"/>
      <c r="R139" s="244"/>
      <c r="S139" s="244"/>
      <c r="T139" s="244"/>
      <c r="U139" s="322"/>
      <c r="V139" s="322"/>
      <c r="W139" s="322"/>
      <c r="X139" s="322"/>
      <c r="Y139" s="322"/>
      <c r="Z139" s="322"/>
      <c r="AA139" s="322"/>
    </row>
    <row r="140" spans="1:34" ht="15.95" customHeight="1">
      <c r="A140" s="244"/>
      <c r="B140" s="244"/>
      <c r="C140" s="244"/>
      <c r="D140" s="244"/>
      <c r="E140" s="244"/>
      <c r="F140" s="244"/>
      <c r="G140" s="244"/>
      <c r="H140" s="244"/>
      <c r="I140" s="244"/>
      <c r="J140" s="244"/>
      <c r="K140" s="244"/>
      <c r="L140" s="244"/>
      <c r="M140" s="244"/>
      <c r="N140" s="244"/>
      <c r="O140" s="244"/>
      <c r="P140" s="244"/>
      <c r="Q140" s="244"/>
      <c r="R140" s="244"/>
      <c r="S140" s="244"/>
      <c r="T140" s="244"/>
      <c r="U140" s="322"/>
      <c r="V140" s="322"/>
      <c r="W140" s="322"/>
      <c r="X140" s="322"/>
      <c r="Y140" s="322"/>
      <c r="Z140" s="322"/>
      <c r="AA140" s="322"/>
    </row>
    <row r="141" spans="1:34" ht="15.95" customHeight="1">
      <c r="A141" s="244"/>
      <c r="B141" s="244"/>
      <c r="C141" s="244"/>
      <c r="D141" s="244"/>
      <c r="E141" s="244"/>
      <c r="F141" s="244"/>
      <c r="G141" s="244"/>
      <c r="H141" s="244"/>
      <c r="I141" s="244"/>
      <c r="J141" s="244"/>
      <c r="K141" s="244"/>
      <c r="L141" s="244"/>
      <c r="M141" s="244"/>
      <c r="N141" s="244"/>
      <c r="O141" s="244"/>
      <c r="P141" s="244"/>
      <c r="Q141" s="244"/>
      <c r="R141" s="244"/>
      <c r="S141" s="244"/>
      <c r="T141" s="244"/>
      <c r="U141" s="322"/>
      <c r="V141" s="322"/>
      <c r="W141" s="322"/>
      <c r="X141" s="322"/>
      <c r="Y141" s="322"/>
      <c r="Z141" s="322"/>
      <c r="AA141" s="322"/>
    </row>
    <row r="142" spans="1:34" ht="15.95" customHeight="1">
      <c r="A142" s="244"/>
      <c r="B142" s="244"/>
      <c r="C142" s="244"/>
      <c r="D142" s="244"/>
      <c r="E142" s="244"/>
      <c r="F142" s="244"/>
      <c r="G142" s="244"/>
      <c r="H142" s="244"/>
      <c r="I142" s="244"/>
      <c r="J142" s="244"/>
      <c r="K142" s="244"/>
      <c r="L142" s="244"/>
      <c r="M142" s="244"/>
      <c r="N142" s="244"/>
      <c r="O142" s="244"/>
      <c r="P142" s="244"/>
      <c r="Q142" s="244"/>
      <c r="R142" s="244"/>
      <c r="S142" s="244"/>
      <c r="T142" s="244"/>
      <c r="U142" s="322"/>
      <c r="V142" s="322"/>
      <c r="W142" s="322"/>
      <c r="X142" s="322"/>
      <c r="Y142" s="322"/>
      <c r="Z142" s="322"/>
      <c r="AA142" s="322"/>
    </row>
    <row r="143" spans="1:34" ht="15.95" customHeight="1">
      <c r="A143" s="244"/>
      <c r="B143" s="244"/>
      <c r="C143" s="244"/>
      <c r="D143" s="244"/>
      <c r="E143" s="244"/>
      <c r="F143" s="244"/>
      <c r="G143" s="244"/>
      <c r="H143" s="244"/>
      <c r="I143" s="244"/>
      <c r="J143" s="244"/>
      <c r="K143" s="244"/>
      <c r="L143" s="244"/>
      <c r="M143" s="244"/>
      <c r="N143" s="244"/>
      <c r="O143" s="244"/>
      <c r="P143" s="244"/>
      <c r="Q143" s="244"/>
      <c r="R143" s="244"/>
      <c r="S143" s="244"/>
      <c r="T143" s="244"/>
      <c r="U143" s="322"/>
      <c r="V143" s="322"/>
      <c r="W143" s="322"/>
      <c r="X143" s="322"/>
      <c r="Y143" s="322"/>
      <c r="Z143" s="322"/>
      <c r="AA143" s="322"/>
    </row>
    <row r="144" spans="1:34" ht="15.95" customHeight="1">
      <c r="A144" s="244"/>
      <c r="B144" s="244"/>
      <c r="C144" s="244"/>
      <c r="D144" s="244"/>
      <c r="E144" s="244"/>
      <c r="F144" s="244"/>
      <c r="G144" s="244"/>
      <c r="H144" s="244"/>
      <c r="I144" s="244"/>
      <c r="J144" s="244"/>
      <c r="K144" s="244"/>
      <c r="L144" s="244"/>
      <c r="M144" s="244"/>
      <c r="N144" s="244"/>
      <c r="O144" s="244"/>
      <c r="P144" s="244"/>
      <c r="Q144" s="244"/>
      <c r="R144" s="244"/>
      <c r="S144" s="244"/>
      <c r="T144" s="244"/>
      <c r="U144" s="322"/>
      <c r="V144" s="322"/>
      <c r="W144" s="322"/>
      <c r="X144" s="322"/>
      <c r="Y144" s="322"/>
      <c r="Z144" s="322"/>
      <c r="AA144" s="322"/>
    </row>
    <row r="145" spans="1:27" ht="15.95" customHeight="1">
      <c r="A145" s="244"/>
      <c r="B145" s="244"/>
      <c r="C145" s="244"/>
      <c r="D145" s="244"/>
      <c r="E145" s="244"/>
      <c r="F145" s="244"/>
      <c r="G145" s="244"/>
      <c r="H145" s="244"/>
      <c r="I145" s="244"/>
      <c r="J145" s="244"/>
      <c r="K145" s="244"/>
      <c r="L145" s="244"/>
      <c r="M145" s="244"/>
      <c r="N145" s="244"/>
      <c r="O145" s="244"/>
      <c r="P145" s="244"/>
      <c r="Q145" s="244"/>
      <c r="R145" s="244"/>
      <c r="S145" s="244"/>
      <c r="T145" s="244"/>
      <c r="U145" s="322"/>
      <c r="V145" s="322"/>
      <c r="W145" s="322"/>
      <c r="X145" s="322"/>
      <c r="Y145" s="322"/>
      <c r="Z145" s="322"/>
      <c r="AA145" s="322"/>
    </row>
    <row r="146" spans="1:27" ht="15.95" customHeight="1">
      <c r="A146" s="244"/>
      <c r="B146" s="244"/>
      <c r="C146" s="244"/>
      <c r="D146" s="244"/>
      <c r="E146" s="244"/>
      <c r="F146" s="244"/>
      <c r="G146" s="244"/>
      <c r="H146" s="244"/>
      <c r="I146" s="244"/>
      <c r="J146" s="244"/>
      <c r="K146" s="244"/>
      <c r="L146" s="244"/>
      <c r="M146" s="244"/>
      <c r="N146" s="244"/>
      <c r="O146" s="244"/>
      <c r="P146" s="244"/>
      <c r="Q146" s="244"/>
      <c r="R146" s="244"/>
      <c r="S146" s="244"/>
      <c r="T146" s="244"/>
      <c r="U146" s="322"/>
      <c r="V146" s="322"/>
      <c r="W146" s="322"/>
      <c r="X146" s="322"/>
      <c r="Y146" s="322"/>
      <c r="Z146" s="322"/>
      <c r="AA146" s="322"/>
    </row>
    <row r="147" spans="1:27" ht="15.95" customHeight="1">
      <c r="A147" s="244"/>
      <c r="B147" s="244"/>
      <c r="C147" s="244"/>
      <c r="D147" s="244"/>
      <c r="E147" s="244"/>
      <c r="F147" s="244"/>
      <c r="G147" s="244"/>
      <c r="H147" s="244"/>
      <c r="I147" s="244"/>
      <c r="J147" s="244"/>
      <c r="K147" s="244"/>
      <c r="L147" s="244"/>
      <c r="M147" s="244"/>
      <c r="N147" s="244"/>
      <c r="O147" s="244"/>
      <c r="P147" s="244"/>
      <c r="Q147" s="244"/>
      <c r="R147" s="244"/>
      <c r="S147" s="244"/>
      <c r="T147" s="244"/>
      <c r="U147" s="322"/>
      <c r="V147" s="322"/>
      <c r="W147" s="322"/>
      <c r="X147" s="322"/>
      <c r="Y147" s="322"/>
      <c r="Z147" s="322"/>
      <c r="AA147" s="322"/>
    </row>
    <row r="148" spans="1:27" ht="15.95" customHeight="1">
      <c r="A148" s="244"/>
      <c r="B148" s="244"/>
      <c r="C148" s="244"/>
      <c r="D148" s="244"/>
      <c r="E148" s="244"/>
      <c r="F148" s="244"/>
      <c r="G148" s="244"/>
      <c r="H148" s="244"/>
      <c r="I148" s="244"/>
      <c r="J148" s="244"/>
      <c r="K148" s="244"/>
      <c r="L148" s="244"/>
      <c r="M148" s="244"/>
      <c r="N148" s="244"/>
      <c r="O148" s="244"/>
      <c r="P148" s="244"/>
      <c r="Q148" s="244"/>
      <c r="R148" s="244"/>
      <c r="S148" s="244"/>
      <c r="T148" s="244"/>
      <c r="U148" s="322"/>
      <c r="V148" s="322"/>
      <c r="W148" s="322"/>
      <c r="X148" s="322"/>
      <c r="Y148" s="322"/>
      <c r="Z148" s="322"/>
      <c r="AA148" s="322"/>
    </row>
    <row r="149" spans="1:27" ht="15.95" customHeight="1">
      <c r="A149" s="244"/>
      <c r="B149" s="244"/>
      <c r="C149" s="244"/>
      <c r="D149" s="244"/>
      <c r="E149" s="244"/>
      <c r="F149" s="244"/>
      <c r="G149" s="244"/>
      <c r="H149" s="244"/>
      <c r="I149" s="244"/>
      <c r="J149" s="244"/>
      <c r="K149" s="244"/>
      <c r="L149" s="244"/>
      <c r="M149" s="244"/>
      <c r="N149" s="244"/>
      <c r="O149" s="244"/>
      <c r="P149" s="244"/>
      <c r="Q149" s="244"/>
      <c r="R149" s="244"/>
      <c r="S149" s="244"/>
      <c r="T149" s="244"/>
      <c r="U149" s="322"/>
      <c r="V149" s="322"/>
      <c r="W149" s="322"/>
      <c r="X149" s="322"/>
      <c r="Y149" s="322"/>
      <c r="Z149" s="322"/>
      <c r="AA149" s="322"/>
    </row>
    <row r="150" spans="1:27" ht="15.95" customHeight="1">
      <c r="A150" s="244"/>
      <c r="B150" s="244"/>
      <c r="C150" s="244"/>
      <c r="D150" s="244"/>
      <c r="E150" s="244"/>
      <c r="F150" s="244"/>
      <c r="G150" s="244"/>
      <c r="H150" s="244"/>
      <c r="I150" s="244"/>
      <c r="J150" s="244"/>
      <c r="K150" s="244"/>
      <c r="L150" s="244"/>
      <c r="M150" s="244"/>
      <c r="N150" s="244"/>
      <c r="O150" s="244"/>
      <c r="P150" s="244"/>
      <c r="Q150" s="244"/>
      <c r="R150" s="244"/>
      <c r="S150" s="244"/>
      <c r="T150" s="244"/>
      <c r="U150" s="322"/>
      <c r="V150" s="322"/>
      <c r="W150" s="322"/>
      <c r="X150" s="322"/>
      <c r="Y150" s="322"/>
      <c r="Z150" s="322"/>
      <c r="AA150" s="322"/>
    </row>
    <row r="151" spans="1:27" ht="15.95" customHeight="1">
      <c r="A151" s="244"/>
      <c r="B151" s="244"/>
      <c r="C151" s="244"/>
      <c r="D151" s="244"/>
      <c r="E151" s="244"/>
      <c r="F151" s="244"/>
      <c r="G151" s="244"/>
      <c r="H151" s="244"/>
      <c r="I151" s="244"/>
      <c r="J151" s="244"/>
      <c r="K151" s="244"/>
      <c r="L151" s="244"/>
      <c r="M151" s="244"/>
      <c r="N151" s="244"/>
      <c r="O151" s="244"/>
      <c r="P151" s="244"/>
      <c r="Q151" s="244"/>
      <c r="R151" s="244"/>
      <c r="S151" s="244"/>
      <c r="T151" s="244"/>
      <c r="U151" s="322"/>
      <c r="V151" s="322"/>
      <c r="W151" s="322"/>
      <c r="X151" s="322"/>
      <c r="Y151" s="322"/>
      <c r="Z151" s="322"/>
      <c r="AA151" s="322"/>
    </row>
    <row r="152" spans="1:27" ht="15.95" customHeight="1">
      <c r="A152" s="244"/>
      <c r="B152" s="244"/>
      <c r="C152" s="244"/>
      <c r="D152" s="244"/>
      <c r="E152" s="244"/>
      <c r="F152" s="244"/>
      <c r="G152" s="244"/>
      <c r="H152" s="244"/>
      <c r="I152" s="244"/>
      <c r="J152" s="244"/>
      <c r="K152" s="244"/>
      <c r="L152" s="244"/>
      <c r="M152" s="244"/>
      <c r="N152" s="244"/>
      <c r="O152" s="244"/>
      <c r="P152" s="244"/>
      <c r="Q152" s="244"/>
      <c r="R152" s="244"/>
      <c r="S152" s="244"/>
      <c r="T152" s="244"/>
      <c r="U152" s="322"/>
      <c r="V152" s="322"/>
      <c r="W152" s="322"/>
      <c r="X152" s="322"/>
      <c r="Y152" s="322"/>
      <c r="Z152" s="322"/>
      <c r="AA152" s="322"/>
    </row>
    <row r="153" spans="1:27" ht="15.95" customHeight="1">
      <c r="A153" s="244"/>
      <c r="B153" s="244"/>
      <c r="C153" s="244"/>
      <c r="D153" s="244"/>
      <c r="E153" s="244"/>
      <c r="F153" s="244"/>
      <c r="G153" s="244"/>
      <c r="H153" s="244"/>
      <c r="I153" s="244"/>
      <c r="J153" s="244"/>
      <c r="K153" s="244"/>
      <c r="L153" s="244"/>
      <c r="M153" s="244"/>
      <c r="N153" s="244"/>
      <c r="O153" s="244"/>
      <c r="P153" s="244"/>
      <c r="Q153" s="244"/>
      <c r="R153" s="244"/>
      <c r="S153" s="244"/>
      <c r="T153" s="244"/>
      <c r="U153" s="322"/>
      <c r="V153" s="322"/>
      <c r="W153" s="322"/>
      <c r="X153" s="322"/>
      <c r="Y153" s="322"/>
      <c r="Z153" s="322"/>
      <c r="AA153" s="322"/>
    </row>
    <row r="154" spans="1:27" ht="15.95" customHeight="1">
      <c r="A154" s="244"/>
      <c r="B154" s="244"/>
      <c r="C154" s="244"/>
      <c r="D154" s="244"/>
      <c r="E154" s="244"/>
      <c r="F154" s="244"/>
      <c r="G154" s="244"/>
      <c r="H154" s="244"/>
      <c r="I154" s="244"/>
      <c r="J154" s="244"/>
      <c r="K154" s="244"/>
      <c r="L154" s="244"/>
      <c r="M154" s="244"/>
      <c r="N154" s="244"/>
      <c r="O154" s="244"/>
      <c r="P154" s="244"/>
      <c r="Q154" s="244"/>
      <c r="R154" s="244"/>
      <c r="S154" s="244"/>
      <c r="T154" s="244"/>
      <c r="U154" s="322"/>
      <c r="V154" s="322"/>
      <c r="W154" s="322"/>
      <c r="X154" s="322"/>
      <c r="Y154" s="322"/>
      <c r="Z154" s="322"/>
      <c r="AA154" s="322"/>
    </row>
    <row r="155" spans="1:27" ht="15.95" customHeight="1">
      <c r="A155" s="244"/>
      <c r="B155" s="244"/>
      <c r="C155" s="244"/>
      <c r="D155" s="244"/>
      <c r="E155" s="244"/>
      <c r="F155" s="244"/>
      <c r="G155" s="244"/>
      <c r="H155" s="244"/>
      <c r="I155" s="244"/>
      <c r="J155" s="244"/>
      <c r="K155" s="244"/>
      <c r="L155" s="244"/>
      <c r="M155" s="244"/>
      <c r="N155" s="244"/>
      <c r="O155" s="244"/>
      <c r="P155" s="244"/>
      <c r="Q155" s="244"/>
      <c r="R155" s="244"/>
      <c r="S155" s="244"/>
      <c r="T155" s="244"/>
      <c r="U155" s="322"/>
      <c r="V155" s="322"/>
      <c r="W155" s="322"/>
      <c r="X155" s="322"/>
      <c r="Y155" s="322"/>
      <c r="Z155" s="322"/>
      <c r="AA155" s="322"/>
    </row>
    <row r="156" spans="1:27" ht="15.95" customHeight="1">
      <c r="A156" s="244"/>
      <c r="B156" s="244"/>
      <c r="C156" s="244"/>
      <c r="D156" s="244"/>
      <c r="E156" s="244"/>
      <c r="F156" s="244"/>
      <c r="G156" s="244"/>
      <c r="H156" s="244"/>
      <c r="I156" s="244"/>
      <c r="J156" s="244"/>
      <c r="K156" s="244"/>
      <c r="L156" s="244"/>
      <c r="M156" s="244"/>
      <c r="N156" s="244"/>
      <c r="O156" s="244"/>
      <c r="P156" s="244"/>
      <c r="Q156" s="244"/>
      <c r="R156" s="244"/>
      <c r="S156" s="244"/>
      <c r="T156" s="244"/>
      <c r="U156" s="322"/>
      <c r="V156" s="322"/>
      <c r="W156" s="322"/>
      <c r="X156" s="322"/>
      <c r="Y156" s="322"/>
      <c r="Z156" s="322"/>
      <c r="AA156" s="322"/>
    </row>
    <row r="157" spans="1:27" ht="18" customHeight="1">
      <c r="A157" s="278" t="s">
        <v>199</v>
      </c>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80"/>
    </row>
    <row r="158" spans="1:27">
      <c r="A158" s="284"/>
      <c r="B158" s="28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6"/>
    </row>
    <row r="159" spans="1:27">
      <c r="A159" s="331"/>
      <c r="B159" s="288"/>
      <c r="C159" s="288"/>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c r="AA159" s="289"/>
    </row>
    <row r="160" spans="1:27">
      <c r="A160" s="331"/>
      <c r="B160" s="288"/>
      <c r="C160" s="288"/>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9"/>
    </row>
    <row r="161" spans="1:27">
      <c r="A161" s="287"/>
      <c r="B161" s="288"/>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c r="AA161" s="289"/>
    </row>
    <row r="162" spans="1:27">
      <c r="A162" s="287"/>
      <c r="B162" s="288"/>
      <c r="C162" s="288"/>
      <c r="D162" s="288"/>
      <c r="E162" s="288"/>
      <c r="F162" s="288"/>
      <c r="G162" s="288"/>
      <c r="H162" s="288"/>
      <c r="I162" s="288"/>
      <c r="J162" s="288"/>
      <c r="K162" s="288"/>
      <c r="L162" s="288"/>
      <c r="M162" s="288"/>
      <c r="N162" s="288"/>
      <c r="O162" s="288"/>
      <c r="P162" s="288"/>
      <c r="Q162" s="288"/>
      <c r="R162" s="288"/>
      <c r="S162" s="288"/>
      <c r="T162" s="288"/>
      <c r="U162" s="288"/>
      <c r="V162" s="288"/>
      <c r="W162" s="288"/>
      <c r="X162" s="288"/>
      <c r="Y162" s="288"/>
      <c r="Z162" s="288"/>
      <c r="AA162" s="289"/>
    </row>
    <row r="163" spans="1:27">
      <c r="A163" s="290"/>
      <c r="B163" s="291"/>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291"/>
      <c r="Z163" s="291"/>
      <c r="AA163" s="292"/>
    </row>
  </sheetData>
  <mergeCells count="311">
    <mergeCell ref="O145:T145"/>
    <mergeCell ref="U145:AA145"/>
    <mergeCell ref="A157:AA157"/>
    <mergeCell ref="A158:AA163"/>
    <mergeCell ref="A156:K156"/>
    <mergeCell ref="L156:N156"/>
    <mergeCell ref="O156:T156"/>
    <mergeCell ref="U156:AA156"/>
    <mergeCell ref="A134:K134"/>
    <mergeCell ref="L134:N134"/>
    <mergeCell ref="O134:T134"/>
    <mergeCell ref="U134:AA134"/>
    <mergeCell ref="A135:K135"/>
    <mergeCell ref="L135:N135"/>
    <mergeCell ref="O135:T135"/>
    <mergeCell ref="U135:AA135"/>
    <mergeCell ref="A136:K136"/>
    <mergeCell ref="L136:N136"/>
    <mergeCell ref="O136:T136"/>
    <mergeCell ref="U136:AA136"/>
    <mergeCell ref="A137:K137"/>
    <mergeCell ref="L137:N137"/>
    <mergeCell ref="O137:T137"/>
    <mergeCell ref="U137:AA137"/>
    <mergeCell ref="A138:K138"/>
    <mergeCell ref="L138:N138"/>
    <mergeCell ref="O138:T138"/>
    <mergeCell ref="U138:AA138"/>
    <mergeCell ref="A153:K153"/>
    <mergeCell ref="L153:N153"/>
    <mergeCell ref="O153:T153"/>
    <mergeCell ref="U153:AA153"/>
    <mergeCell ref="A154:K154"/>
    <mergeCell ref="L154:N154"/>
    <mergeCell ref="O154:T154"/>
    <mergeCell ref="U154:AA154"/>
    <mergeCell ref="A146:K146"/>
    <mergeCell ref="L146:N146"/>
    <mergeCell ref="O146:T146"/>
    <mergeCell ref="U146:AA146"/>
    <mergeCell ref="A143:K143"/>
    <mergeCell ref="L143:N143"/>
    <mergeCell ref="O143:T143"/>
    <mergeCell ref="U143:AA143"/>
    <mergeCell ref="A144:K144"/>
    <mergeCell ref="L144:N144"/>
    <mergeCell ref="O144:T144"/>
    <mergeCell ref="U144:AA144"/>
    <mergeCell ref="A145:K145"/>
    <mergeCell ref="L145:N145"/>
    <mergeCell ref="A155:K155"/>
    <mergeCell ref="L155:N155"/>
    <mergeCell ref="O155:T155"/>
    <mergeCell ref="U155:AA155"/>
    <mergeCell ref="A148:K148"/>
    <mergeCell ref="L148:N148"/>
    <mergeCell ref="O148:T148"/>
    <mergeCell ref="U148:AA148"/>
    <mergeCell ref="A149:K149"/>
    <mergeCell ref="L149:N149"/>
    <mergeCell ref="O149:T149"/>
    <mergeCell ref="U149:AA149"/>
    <mergeCell ref="A152:K152"/>
    <mergeCell ref="L152:N152"/>
    <mergeCell ref="O152:T152"/>
    <mergeCell ref="U152:AA152"/>
    <mergeCell ref="A150:K150"/>
    <mergeCell ref="L150:N150"/>
    <mergeCell ref="O150:T150"/>
    <mergeCell ref="U150:AA150"/>
    <mergeCell ref="A151:K151"/>
    <mergeCell ref="L151:N151"/>
    <mergeCell ref="O151:T151"/>
    <mergeCell ref="U151:AA151"/>
    <mergeCell ref="A133:K133"/>
    <mergeCell ref="L133:N133"/>
    <mergeCell ref="O133:T133"/>
    <mergeCell ref="U133:AA133"/>
    <mergeCell ref="A141:K141"/>
    <mergeCell ref="L141:N141"/>
    <mergeCell ref="O141:T141"/>
    <mergeCell ref="U141:AA141"/>
    <mergeCell ref="A147:K147"/>
    <mergeCell ref="L147:N147"/>
    <mergeCell ref="O147:T147"/>
    <mergeCell ref="U147:AA147"/>
    <mergeCell ref="A139:K139"/>
    <mergeCell ref="L139:N139"/>
    <mergeCell ref="O139:T139"/>
    <mergeCell ref="U139:AA139"/>
    <mergeCell ref="A140:K140"/>
    <mergeCell ref="L140:N140"/>
    <mergeCell ref="O140:T140"/>
    <mergeCell ref="U140:AA140"/>
    <mergeCell ref="A142:K142"/>
    <mergeCell ref="L142:N142"/>
    <mergeCell ref="O142:T142"/>
    <mergeCell ref="U142:AA142"/>
    <mergeCell ref="A131:AA131"/>
    <mergeCell ref="L132:N132"/>
    <mergeCell ref="A132:K132"/>
    <mergeCell ref="O132:T132"/>
    <mergeCell ref="U132:AA132"/>
    <mergeCell ref="P2:W2"/>
    <mergeCell ref="X2:AA2"/>
    <mergeCell ref="A4:AA4"/>
    <mergeCell ref="U60:AA60"/>
    <mergeCell ref="U61:AA61"/>
    <mergeCell ref="L60:N60"/>
    <mergeCell ref="O60:Q60"/>
    <mergeCell ref="R60:T60"/>
    <mergeCell ref="A58:AA58"/>
    <mergeCell ref="L59:N59"/>
    <mergeCell ref="A23:AA23"/>
    <mergeCell ref="A41:AA41"/>
    <mergeCell ref="A42:AA42"/>
    <mergeCell ref="A59:D59"/>
    <mergeCell ref="A1:G2"/>
    <mergeCell ref="H1:O1"/>
    <mergeCell ref="P1:W1"/>
    <mergeCell ref="U67:AA67"/>
    <mergeCell ref="L66:N66"/>
    <mergeCell ref="O66:Q66"/>
    <mergeCell ref="R66:T66"/>
    <mergeCell ref="X1:AA1"/>
    <mergeCell ref="H2:O2"/>
    <mergeCell ref="G59:K59"/>
    <mergeCell ref="O63:Q63"/>
    <mergeCell ref="L63:N63"/>
    <mergeCell ref="O59:Q59"/>
    <mergeCell ref="R59:T59"/>
    <mergeCell ref="U59:AA59"/>
    <mergeCell ref="U64:AA64"/>
    <mergeCell ref="U62:AA62"/>
    <mergeCell ref="U63:AA63"/>
    <mergeCell ref="A64:D64"/>
    <mergeCell ref="R62:T62"/>
    <mergeCell ref="O62:Q62"/>
    <mergeCell ref="R65:T65"/>
    <mergeCell ref="O65:Q65"/>
    <mergeCell ref="U69:AA69"/>
    <mergeCell ref="L68:N68"/>
    <mergeCell ref="O68:Q68"/>
    <mergeCell ref="R68:T68"/>
    <mergeCell ref="A68:D68"/>
    <mergeCell ref="E68:F68"/>
    <mergeCell ref="G68:K68"/>
    <mergeCell ref="U65:AA65"/>
    <mergeCell ref="L64:N64"/>
    <mergeCell ref="O64:Q64"/>
    <mergeCell ref="R64:T64"/>
    <mergeCell ref="E69:F69"/>
    <mergeCell ref="G69:K69"/>
    <mergeCell ref="U68:AA68"/>
    <mergeCell ref="L67:N67"/>
    <mergeCell ref="A67:D67"/>
    <mergeCell ref="E67:F67"/>
    <mergeCell ref="G67:K67"/>
    <mergeCell ref="U66:AA66"/>
    <mergeCell ref="L73:N73"/>
    <mergeCell ref="U70:AA70"/>
    <mergeCell ref="U71:AA71"/>
    <mergeCell ref="L70:N70"/>
    <mergeCell ref="O70:Q70"/>
    <mergeCell ref="R70:T70"/>
    <mergeCell ref="R71:T71"/>
    <mergeCell ref="O71:Q71"/>
    <mergeCell ref="L72:N72"/>
    <mergeCell ref="O72:Q72"/>
    <mergeCell ref="A71:D71"/>
    <mergeCell ref="E71:F71"/>
    <mergeCell ref="G71:K71"/>
    <mergeCell ref="A70:D70"/>
    <mergeCell ref="L62:N62"/>
    <mergeCell ref="L65:N65"/>
    <mergeCell ref="G72:K72"/>
    <mergeCell ref="R61:T61"/>
    <mergeCell ref="O61:Q61"/>
    <mergeCell ref="L61:N61"/>
    <mergeCell ref="A65:D65"/>
    <mergeCell ref="E65:F65"/>
    <mergeCell ref="G65:K65"/>
    <mergeCell ref="R69:T69"/>
    <mergeCell ref="O69:Q69"/>
    <mergeCell ref="L69:N69"/>
    <mergeCell ref="A66:D66"/>
    <mergeCell ref="E66:F66"/>
    <mergeCell ref="G66:K66"/>
    <mergeCell ref="R67:T67"/>
    <mergeCell ref="O67:Q67"/>
    <mergeCell ref="R63:T63"/>
    <mergeCell ref="E64:F64"/>
    <mergeCell ref="A69:D69"/>
    <mergeCell ref="A76:C77"/>
    <mergeCell ref="B79:C79"/>
    <mergeCell ref="U73:AA73"/>
    <mergeCell ref="E70:F70"/>
    <mergeCell ref="G70:K70"/>
    <mergeCell ref="A117:E117"/>
    <mergeCell ref="O117:Q117"/>
    <mergeCell ref="A97:AA97"/>
    <mergeCell ref="B81:C81"/>
    <mergeCell ref="B85:C85"/>
    <mergeCell ref="B86:C86"/>
    <mergeCell ref="R117:T117"/>
    <mergeCell ref="U117:AA117"/>
    <mergeCell ref="U72:AA72"/>
    <mergeCell ref="B80:C80"/>
    <mergeCell ref="A75:AA75"/>
    <mergeCell ref="A79:A88"/>
    <mergeCell ref="B84:C84"/>
    <mergeCell ref="B82:C82"/>
    <mergeCell ref="B83:C83"/>
    <mergeCell ref="R72:T72"/>
    <mergeCell ref="A72:D72"/>
    <mergeCell ref="E72:F72"/>
    <mergeCell ref="L71:N71"/>
    <mergeCell ref="U118:AA118"/>
    <mergeCell ref="A119:E119"/>
    <mergeCell ref="O119:Q119"/>
    <mergeCell ref="R119:T119"/>
    <mergeCell ref="U119:AA119"/>
    <mergeCell ref="A118:E118"/>
    <mergeCell ref="O118:Q118"/>
    <mergeCell ref="R118:T118"/>
    <mergeCell ref="A90:AA90"/>
    <mergeCell ref="A96:AA96"/>
    <mergeCell ref="A116:AA116"/>
    <mergeCell ref="A91:AA94"/>
    <mergeCell ref="U120:AA120"/>
    <mergeCell ref="A121:E121"/>
    <mergeCell ref="O121:Q121"/>
    <mergeCell ref="R121:T121"/>
    <mergeCell ref="U121:AA121"/>
    <mergeCell ref="A120:E120"/>
    <mergeCell ref="O120:Q120"/>
    <mergeCell ref="R120:T120"/>
    <mergeCell ref="F121:N121"/>
    <mergeCell ref="U122:AA122"/>
    <mergeCell ref="A123:E123"/>
    <mergeCell ref="O123:Q123"/>
    <mergeCell ref="R123:T123"/>
    <mergeCell ref="U123:AA123"/>
    <mergeCell ref="A122:E122"/>
    <mergeCell ref="O122:Q122"/>
    <mergeCell ref="R122:T122"/>
    <mergeCell ref="F123:N123"/>
    <mergeCell ref="F122:N122"/>
    <mergeCell ref="F126:N126"/>
    <mergeCell ref="F127:N127"/>
    <mergeCell ref="A126:E126"/>
    <mergeCell ref="O126:Q126"/>
    <mergeCell ref="R126:T126"/>
    <mergeCell ref="U124:AA124"/>
    <mergeCell ref="A125:E125"/>
    <mergeCell ref="O125:Q125"/>
    <mergeCell ref="R125:T125"/>
    <mergeCell ref="U125:AA125"/>
    <mergeCell ref="A124:E124"/>
    <mergeCell ref="O124:Q124"/>
    <mergeCell ref="R124:T124"/>
    <mergeCell ref="F124:N124"/>
    <mergeCell ref="F125:N125"/>
    <mergeCell ref="A130:E130"/>
    <mergeCell ref="O130:Q130"/>
    <mergeCell ref="R130:T130"/>
    <mergeCell ref="U130:AA130"/>
    <mergeCell ref="F129:N129"/>
    <mergeCell ref="F117:N117"/>
    <mergeCell ref="F118:N118"/>
    <mergeCell ref="F119:N119"/>
    <mergeCell ref="F120:N120"/>
    <mergeCell ref="F130:N130"/>
    <mergeCell ref="A129:E129"/>
    <mergeCell ref="O129:Q129"/>
    <mergeCell ref="R129:T129"/>
    <mergeCell ref="U128:AA128"/>
    <mergeCell ref="F128:N128"/>
    <mergeCell ref="A128:E128"/>
    <mergeCell ref="O128:Q128"/>
    <mergeCell ref="R128:T128"/>
    <mergeCell ref="U129:AA129"/>
    <mergeCell ref="U126:AA126"/>
    <mergeCell ref="A127:E127"/>
    <mergeCell ref="O127:Q127"/>
    <mergeCell ref="R127:T127"/>
    <mergeCell ref="U127:AA127"/>
    <mergeCell ref="B87:C87"/>
    <mergeCell ref="D76:O76"/>
    <mergeCell ref="A5:AA22"/>
    <mergeCell ref="A24:AA39"/>
    <mergeCell ref="A43:AA57"/>
    <mergeCell ref="G64:K64"/>
    <mergeCell ref="E59:F59"/>
    <mergeCell ref="A60:D60"/>
    <mergeCell ref="E60:F60"/>
    <mergeCell ref="G60:K60"/>
    <mergeCell ref="A63:D63"/>
    <mergeCell ref="E63:F63"/>
    <mergeCell ref="G63:K63"/>
    <mergeCell ref="E62:F62"/>
    <mergeCell ref="G62:K62"/>
    <mergeCell ref="A62:D62"/>
    <mergeCell ref="A61:D61"/>
    <mergeCell ref="E61:F61"/>
    <mergeCell ref="G61:K61"/>
    <mergeCell ref="R73:T73"/>
    <mergeCell ref="O73:Q73"/>
    <mergeCell ref="A73:K73"/>
    <mergeCell ref="P76:AA76"/>
    <mergeCell ref="A78:C78"/>
  </mergeCells>
  <phoneticPr fontId="2"/>
  <printOptions horizontalCentered="1"/>
  <pageMargins left="0.39370078740157483" right="0.39370078740157483" top="0.39370078740157483" bottom="0.39370078740157483" header="0.31496062992125984" footer="0.11811023622047245"/>
  <pageSetup paperSize="9" scale="99" fitToHeight="0" orientation="landscape" horizontalDpi="300" verticalDpi="300" r:id="rId1"/>
  <headerFooter alignWithMargins="0">
    <oddFooter>&amp;C&amp;P/&amp;N</oddFooter>
  </headerFooter>
  <rowBreaks count="4" manualBreakCount="4">
    <brk id="40" max="26" man="1"/>
    <brk id="74" max="26" man="1"/>
    <brk id="95" max="26" man="1"/>
    <brk id="130"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showGridLines="0" view="pageBreakPreview" zoomScaleNormal="100" zoomScaleSheetLayoutView="100" workbookViewId="0">
      <pane ySplit="3" topLeftCell="A4" activePane="bottomLeft" state="frozen"/>
      <selection activeCell="C25" sqref="C25:D25"/>
      <selection pane="bottomLeft" activeCell="C25" sqref="C25:D25"/>
    </sheetView>
  </sheetViews>
  <sheetFormatPr defaultColWidth="5.25" defaultRowHeight="13.5"/>
  <sheetData>
    <row r="1" spans="1:27" s="4" customFormat="1" ht="14.25" customHeight="1">
      <c r="A1" s="330" t="s">
        <v>212</v>
      </c>
      <c r="B1" s="330"/>
      <c r="C1" s="330"/>
      <c r="D1" s="330"/>
      <c r="E1" s="330"/>
      <c r="F1" s="330"/>
      <c r="G1" s="330"/>
      <c r="H1" s="319" t="s">
        <v>86</v>
      </c>
      <c r="I1" s="319"/>
      <c r="J1" s="319"/>
      <c r="K1" s="319"/>
      <c r="L1" s="319"/>
      <c r="M1" s="319"/>
      <c r="N1" s="319"/>
      <c r="O1" s="319"/>
      <c r="P1" s="319" t="s">
        <v>45</v>
      </c>
      <c r="Q1" s="319"/>
      <c r="R1" s="319"/>
      <c r="S1" s="319"/>
      <c r="T1" s="319"/>
      <c r="U1" s="319"/>
      <c r="V1" s="319"/>
      <c r="W1" s="319"/>
      <c r="X1" s="319" t="s">
        <v>47</v>
      </c>
      <c r="Y1" s="319"/>
      <c r="Z1" s="319"/>
      <c r="AA1" s="319"/>
    </row>
    <row r="2" spans="1:27" s="4" customFormat="1" ht="27.75" customHeight="1">
      <c r="A2" s="330"/>
      <c r="B2" s="330"/>
      <c r="C2" s="330"/>
      <c r="D2" s="330"/>
      <c r="E2" s="330"/>
      <c r="F2" s="330"/>
      <c r="G2" s="330"/>
      <c r="H2" s="320" t="str">
        <f>IF(見積書表紙!K17="","",見積書表紙!K17)</f>
        <v/>
      </c>
      <c r="I2" s="321"/>
      <c r="J2" s="321"/>
      <c r="K2" s="321"/>
      <c r="L2" s="321"/>
      <c r="M2" s="321"/>
      <c r="N2" s="321"/>
      <c r="O2" s="321"/>
      <c r="P2" s="324" t="str">
        <f>IF(見積書表紙!K18="","",見積書表紙!K18)</f>
        <v/>
      </c>
      <c r="Q2" s="325"/>
      <c r="R2" s="325"/>
      <c r="S2" s="325"/>
      <c r="T2" s="325"/>
      <c r="U2" s="325"/>
      <c r="V2" s="325"/>
      <c r="W2" s="326"/>
      <c r="X2" s="327" t="str">
        <f>IF(見積書表紙!K20="","",見積書表紙!K20)</f>
        <v/>
      </c>
      <c r="Y2" s="328"/>
      <c r="Z2" s="328"/>
      <c r="AA2" s="329"/>
    </row>
    <row r="3" spans="1:27">
      <c r="A3" s="40"/>
      <c r="B3" s="40"/>
      <c r="C3" s="40"/>
      <c r="D3" s="40"/>
      <c r="E3" s="40"/>
      <c r="F3" s="40"/>
      <c r="G3" s="40"/>
      <c r="H3" s="40"/>
      <c r="I3" s="40"/>
      <c r="J3" s="40"/>
      <c r="K3" s="40"/>
      <c r="L3" s="40"/>
      <c r="M3" s="40"/>
      <c r="N3" s="40"/>
      <c r="O3" s="40"/>
      <c r="P3" s="40"/>
      <c r="Q3" s="40"/>
      <c r="R3" s="40"/>
      <c r="S3" s="40"/>
      <c r="T3" s="40"/>
      <c r="U3" s="40"/>
      <c r="V3" s="40"/>
      <c r="W3" s="40"/>
      <c r="X3" s="40"/>
      <c r="Y3" s="40"/>
      <c r="Z3" s="40"/>
      <c r="AA3" s="40"/>
    </row>
    <row r="4" spans="1:27">
      <c r="A4" s="39"/>
      <c r="B4" s="40"/>
      <c r="C4" s="40"/>
      <c r="D4" s="40"/>
      <c r="E4" s="40"/>
      <c r="F4" s="40"/>
      <c r="G4" s="40"/>
      <c r="H4" s="40"/>
      <c r="I4" s="40"/>
      <c r="J4" s="40"/>
      <c r="K4" s="40"/>
      <c r="L4" s="40"/>
      <c r="M4" s="40"/>
      <c r="N4" s="40"/>
      <c r="O4" s="40"/>
      <c r="P4" s="40"/>
      <c r="Q4" s="40"/>
      <c r="R4" s="40"/>
      <c r="S4" s="40"/>
      <c r="T4" s="40"/>
      <c r="U4" s="40"/>
      <c r="V4" s="40"/>
      <c r="W4" s="40"/>
      <c r="X4" s="40"/>
      <c r="Y4" s="40"/>
      <c r="Z4" s="40"/>
      <c r="AA4" s="41"/>
    </row>
    <row r="5" spans="1:27">
      <c r="A5" s="42"/>
      <c r="B5" s="43"/>
      <c r="C5" s="43"/>
      <c r="D5" s="43"/>
      <c r="E5" s="43"/>
      <c r="F5" s="43"/>
      <c r="G5" s="43"/>
      <c r="H5" s="43"/>
      <c r="I5" s="43"/>
      <c r="J5" s="43"/>
      <c r="K5" s="43"/>
      <c r="L5" s="43"/>
      <c r="M5" s="43"/>
      <c r="N5" s="43"/>
      <c r="O5" s="43"/>
      <c r="P5" s="43"/>
      <c r="Q5" s="43"/>
      <c r="R5" s="43"/>
      <c r="S5" s="43"/>
      <c r="T5" s="43"/>
      <c r="U5" s="43"/>
      <c r="V5" s="43"/>
      <c r="W5" s="43"/>
      <c r="X5" s="43"/>
      <c r="Y5" s="43"/>
      <c r="Z5" s="43"/>
      <c r="AA5" s="44"/>
    </row>
    <row r="6" spans="1:27">
      <c r="A6" s="42"/>
      <c r="B6" s="43"/>
      <c r="C6" s="43"/>
      <c r="D6" s="43"/>
      <c r="E6" s="43"/>
      <c r="F6" s="43"/>
      <c r="G6" s="43"/>
      <c r="H6" s="43"/>
      <c r="I6" s="43"/>
      <c r="J6" s="43"/>
      <c r="K6" s="43"/>
      <c r="L6" s="43"/>
      <c r="M6" s="43"/>
      <c r="N6" s="43"/>
      <c r="O6" s="43"/>
      <c r="P6" s="43"/>
      <c r="Q6" s="43"/>
      <c r="R6" s="43"/>
      <c r="S6" s="43"/>
      <c r="T6" s="43"/>
      <c r="U6" s="43"/>
      <c r="V6" s="43"/>
      <c r="W6" s="43"/>
      <c r="X6" s="43"/>
      <c r="Y6" s="43"/>
      <c r="Z6" s="43"/>
      <c r="AA6" s="44"/>
    </row>
    <row r="7" spans="1:27">
      <c r="A7" s="42"/>
      <c r="B7" s="43"/>
      <c r="C7" s="43"/>
      <c r="D7" s="43"/>
      <c r="E7" s="43"/>
      <c r="F7" s="43"/>
      <c r="G7" s="43"/>
      <c r="H7" s="43"/>
      <c r="I7" s="43"/>
      <c r="J7" s="43"/>
      <c r="K7" s="43"/>
      <c r="L7" s="43"/>
      <c r="M7" s="43"/>
      <c r="N7" s="43"/>
      <c r="O7" s="43"/>
      <c r="P7" s="43"/>
      <c r="Q7" s="43"/>
      <c r="R7" s="43"/>
      <c r="S7" s="43"/>
      <c r="T7" s="43"/>
      <c r="U7" s="43"/>
      <c r="V7" s="43"/>
      <c r="W7" s="43"/>
      <c r="X7" s="43"/>
      <c r="Y7" s="43"/>
      <c r="Z7" s="43"/>
      <c r="AA7" s="44"/>
    </row>
    <row r="8" spans="1:27">
      <c r="A8" s="42"/>
      <c r="B8" s="43"/>
      <c r="C8" s="43"/>
      <c r="D8" s="43"/>
      <c r="E8" s="43"/>
      <c r="F8" s="43"/>
      <c r="G8" s="43"/>
      <c r="H8" s="43"/>
      <c r="I8" s="43"/>
      <c r="J8" s="43"/>
      <c r="K8" s="43"/>
      <c r="L8" s="43"/>
      <c r="M8" s="43"/>
      <c r="N8" s="43"/>
      <c r="O8" s="43"/>
      <c r="P8" s="43"/>
      <c r="Q8" s="43"/>
      <c r="R8" s="43"/>
      <c r="S8" s="43"/>
      <c r="T8" s="43"/>
      <c r="U8" s="43"/>
      <c r="V8" s="43"/>
      <c r="W8" s="43"/>
      <c r="X8" s="43"/>
      <c r="Y8" s="43"/>
      <c r="Z8" s="43"/>
      <c r="AA8" s="44"/>
    </row>
    <row r="9" spans="1:27">
      <c r="A9" s="42"/>
      <c r="B9" s="43"/>
      <c r="C9" s="43"/>
      <c r="D9" s="43"/>
      <c r="E9" s="43"/>
      <c r="F9" s="43"/>
      <c r="G9" s="43"/>
      <c r="H9" s="43"/>
      <c r="I9" s="43"/>
      <c r="J9" s="43"/>
      <c r="K9" s="43"/>
      <c r="L9" s="43"/>
      <c r="M9" s="43"/>
      <c r="N9" s="43"/>
      <c r="O9" s="43"/>
      <c r="P9" s="43"/>
      <c r="Q9" s="43"/>
      <c r="R9" s="43"/>
      <c r="S9" s="43"/>
      <c r="T9" s="43"/>
      <c r="U9" s="43"/>
      <c r="V9" s="43"/>
      <c r="W9" s="43"/>
      <c r="X9" s="43"/>
      <c r="Y9" s="43"/>
      <c r="Z9" s="43"/>
      <c r="AA9" s="44"/>
    </row>
    <row r="10" spans="1:27">
      <c r="A10" s="4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4"/>
    </row>
    <row r="11" spans="1:27">
      <c r="A11" s="42"/>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4"/>
    </row>
    <row r="12" spans="1:27">
      <c r="A12" s="42"/>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4"/>
    </row>
    <row r="13" spans="1:27">
      <c r="A13" s="4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4"/>
    </row>
    <row r="14" spans="1:27">
      <c r="A14" s="42"/>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4"/>
    </row>
    <row r="15" spans="1:27">
      <c r="A15" s="42"/>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4"/>
    </row>
    <row r="16" spans="1:27">
      <c r="A16" s="42"/>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4"/>
    </row>
    <row r="17" spans="1:27">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4"/>
    </row>
    <row r="18" spans="1:27">
      <c r="A18" s="4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4"/>
    </row>
    <row r="19" spans="1:27">
      <c r="A19" s="42"/>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4"/>
    </row>
    <row r="20" spans="1:27">
      <c r="A20" s="42"/>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4"/>
    </row>
    <row r="21" spans="1:27">
      <c r="A21" s="42"/>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4"/>
    </row>
    <row r="22" spans="1:27">
      <c r="A22" s="4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4"/>
    </row>
    <row r="23" spans="1:27">
      <c r="A23" s="4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4"/>
    </row>
    <row r="24" spans="1:27">
      <c r="A24" s="42"/>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4"/>
    </row>
    <row r="25" spans="1:27">
      <c r="A25" s="42"/>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4"/>
    </row>
    <row r="26" spans="1:27">
      <c r="A26" s="42"/>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4"/>
    </row>
    <row r="27" spans="1:27">
      <c r="A27" s="42"/>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4"/>
    </row>
    <row r="28" spans="1:27">
      <c r="A28" s="4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4"/>
    </row>
    <row r="29" spans="1:27">
      <c r="A29" s="42"/>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4"/>
    </row>
    <row r="30" spans="1:27">
      <c r="A30" s="42"/>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4"/>
    </row>
    <row r="31" spans="1:27">
      <c r="A31" s="42"/>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4"/>
    </row>
    <row r="32" spans="1:27">
      <c r="A32" s="4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4"/>
    </row>
    <row r="33" spans="1:27">
      <c r="A33" s="4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4"/>
    </row>
    <row r="34" spans="1:27">
      <c r="A34" s="4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4"/>
    </row>
    <row r="35" spans="1:27">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4"/>
    </row>
    <row r="36" spans="1:27">
      <c r="A36" s="42"/>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4"/>
    </row>
    <row r="37" spans="1:27">
      <c r="A37" s="4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4"/>
    </row>
    <row r="38" spans="1:27">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4"/>
    </row>
    <row r="39" spans="1:27">
      <c r="A39" s="4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4"/>
    </row>
    <row r="40" spans="1:27">
      <c r="A40" s="4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4"/>
    </row>
    <row r="41" spans="1:27">
      <c r="A41" s="52" t="s">
        <v>198</v>
      </c>
      <c r="B41" s="45"/>
      <c r="C41" s="45"/>
      <c r="D41" s="45"/>
      <c r="E41" s="45"/>
      <c r="F41" s="45"/>
      <c r="G41" s="45"/>
      <c r="H41" s="45"/>
      <c r="I41" s="45"/>
      <c r="J41" s="45"/>
      <c r="K41" s="45"/>
      <c r="L41" s="45"/>
      <c r="M41" s="47"/>
      <c r="N41" s="47"/>
      <c r="O41" s="45"/>
      <c r="P41" s="45"/>
      <c r="Q41" s="45"/>
      <c r="R41" s="45"/>
      <c r="S41" s="45"/>
      <c r="T41" s="45"/>
      <c r="U41" s="45"/>
      <c r="V41" s="45"/>
      <c r="W41" s="45"/>
      <c r="X41" s="45"/>
      <c r="Y41" s="45"/>
      <c r="Z41" s="45"/>
      <c r="AA41" s="46"/>
    </row>
  </sheetData>
  <mergeCells count="7">
    <mergeCell ref="A1:G2"/>
    <mergeCell ref="X1:AA1"/>
    <mergeCell ref="H2:O2"/>
    <mergeCell ref="P2:W2"/>
    <mergeCell ref="X2:AA2"/>
    <mergeCell ref="H1:O1"/>
    <mergeCell ref="P1:W1"/>
  </mergeCells>
  <phoneticPr fontId="2"/>
  <printOptions horizontalCentered="1"/>
  <pageMargins left="0.39370078740157483" right="0.39370078740157483" top="0.39370078740157483" bottom="0.39370078740157483" header="0.31496062992125984" footer="0.11811023622047245"/>
  <pageSetup paperSize="9" scale="99" fitToHeight="0" orientation="landscape"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zoomScaleNormal="100" zoomScaleSheetLayoutView="100" workbookViewId="0">
      <pane xSplit="3" ySplit="4" topLeftCell="D5" activePane="bottomRight" state="frozen"/>
      <selection activeCell="C25" sqref="C25:D25"/>
      <selection pane="topRight" activeCell="C25" sqref="C25:D25"/>
      <selection pane="bottomLeft" activeCell="C25" sqref="C25:D25"/>
      <selection pane="bottomRight" activeCell="I2" sqref="I2:J2"/>
    </sheetView>
  </sheetViews>
  <sheetFormatPr defaultColWidth="9" defaultRowHeight="10.5"/>
  <cols>
    <col min="1" max="1" width="3.5" style="4" customWidth="1"/>
    <col min="2" max="2" width="17.375" style="4" customWidth="1"/>
    <col min="3" max="3" width="21.375" style="4" customWidth="1"/>
    <col min="4" max="4" width="38.625" style="4" customWidth="1"/>
    <col min="5" max="10" width="12.125" style="4" customWidth="1"/>
    <col min="11" max="16384" width="9" style="4"/>
  </cols>
  <sheetData>
    <row r="1" spans="1:10" ht="14.25" customHeight="1">
      <c r="A1" s="330" t="s">
        <v>284</v>
      </c>
      <c r="B1" s="330"/>
      <c r="C1" s="330"/>
      <c r="D1" s="3" t="s">
        <v>44</v>
      </c>
      <c r="E1" s="369" t="s">
        <v>45</v>
      </c>
      <c r="F1" s="369"/>
      <c r="G1" s="369" t="s">
        <v>46</v>
      </c>
      <c r="H1" s="369"/>
      <c r="I1" s="369" t="s">
        <v>47</v>
      </c>
      <c r="J1" s="369"/>
    </row>
    <row r="2" spans="1:10" ht="27.75" customHeight="1">
      <c r="A2" s="330"/>
      <c r="B2" s="330"/>
      <c r="C2" s="330"/>
      <c r="D2" s="13" t="str">
        <f>IF(見積書表紙!K17="","",見積書表紙!K17)</f>
        <v/>
      </c>
      <c r="E2" s="379" t="str">
        <f>IF(見積書表紙!K18="","",見積書表紙!K18)</f>
        <v/>
      </c>
      <c r="F2" s="380"/>
      <c r="G2" s="379" t="str">
        <f>IF(見積書表紙!K19="","",見積書表紙!K19)</f>
        <v/>
      </c>
      <c r="H2" s="380"/>
      <c r="I2" s="377" t="str">
        <f>IF(見積書表紙!K20="","",見積書表紙!K20)</f>
        <v/>
      </c>
      <c r="J2" s="378"/>
    </row>
    <row r="3" spans="1:10" ht="12" customHeight="1">
      <c r="B3" s="5"/>
      <c r="C3" s="5"/>
      <c r="D3" s="5"/>
      <c r="E3" s="5"/>
      <c r="F3" s="5"/>
      <c r="G3" s="5"/>
      <c r="H3" s="5"/>
      <c r="I3" s="5"/>
      <c r="J3" s="5"/>
    </row>
    <row r="4" spans="1:10" ht="12.75" customHeight="1">
      <c r="A4" s="371" t="s">
        <v>0</v>
      </c>
      <c r="B4" s="372"/>
      <c r="C4" s="85" t="s">
        <v>1</v>
      </c>
      <c r="D4" s="86" t="s">
        <v>2</v>
      </c>
      <c r="E4" s="6" t="s">
        <v>41</v>
      </c>
      <c r="F4" s="6" t="s">
        <v>50</v>
      </c>
      <c r="G4" s="6" t="s">
        <v>37</v>
      </c>
      <c r="H4" s="6" t="s">
        <v>38</v>
      </c>
      <c r="I4" s="6" t="s">
        <v>39</v>
      </c>
      <c r="J4" s="6" t="s">
        <v>40</v>
      </c>
    </row>
    <row r="5" spans="1:10" ht="11.1" customHeight="1">
      <c r="A5" s="364" t="s">
        <v>208</v>
      </c>
      <c r="B5" s="381" t="s">
        <v>207</v>
      </c>
      <c r="C5" s="341" t="s">
        <v>3</v>
      </c>
      <c r="D5" s="7" t="s">
        <v>383</v>
      </c>
      <c r="E5" s="373" t="s">
        <v>43</v>
      </c>
      <c r="F5" s="178">
        <f>'(1)ﾊｰﾄﾞ-①機器経費'!J3</f>
        <v>0</v>
      </c>
      <c r="G5" s="374" t="s">
        <v>43</v>
      </c>
      <c r="H5" s="375"/>
      <c r="I5" s="375"/>
      <c r="J5" s="376"/>
    </row>
    <row r="6" spans="1:10" ht="11.1" customHeight="1">
      <c r="A6" s="364"/>
      <c r="B6" s="365"/>
      <c r="C6" s="341"/>
      <c r="D6" s="8" t="s">
        <v>5</v>
      </c>
      <c r="E6" s="350"/>
      <c r="F6" s="106">
        <f>'(1)ﾊｰﾄﾞ-①機器経費'!J4</f>
        <v>0</v>
      </c>
      <c r="G6" s="357"/>
      <c r="H6" s="358"/>
      <c r="I6" s="358"/>
      <c r="J6" s="359"/>
    </row>
    <row r="7" spans="1:10" ht="11.1" customHeight="1">
      <c r="A7" s="364"/>
      <c r="B7" s="365"/>
      <c r="C7" s="341"/>
      <c r="D7" s="9" t="s">
        <v>6</v>
      </c>
      <c r="E7" s="351"/>
      <c r="F7" s="107">
        <f>'(1)ﾊｰﾄﾞ-①機器経費'!J5</f>
        <v>0</v>
      </c>
      <c r="G7" s="360"/>
      <c r="H7" s="361"/>
      <c r="I7" s="361"/>
      <c r="J7" s="362"/>
    </row>
    <row r="8" spans="1:10" ht="11.1" customHeight="1">
      <c r="A8" s="364"/>
      <c r="B8" s="365" t="s">
        <v>209</v>
      </c>
      <c r="C8" s="341" t="s">
        <v>7</v>
      </c>
      <c r="D8" s="10" t="s">
        <v>8</v>
      </c>
      <c r="E8" s="346" t="s">
        <v>43</v>
      </c>
      <c r="F8" s="108">
        <f>'(2)ｿﾌﾄ-①基本ｿﾌﾄｳｪｱ'!J3</f>
        <v>0</v>
      </c>
      <c r="G8" s="332" t="s">
        <v>43</v>
      </c>
      <c r="H8" s="333"/>
      <c r="I8" s="333"/>
      <c r="J8" s="334"/>
    </row>
    <row r="9" spans="1:10" ht="11.1" customHeight="1">
      <c r="A9" s="364"/>
      <c r="B9" s="365"/>
      <c r="C9" s="341"/>
      <c r="D9" s="11" t="s">
        <v>9</v>
      </c>
      <c r="E9" s="347"/>
      <c r="F9" s="105">
        <f>'(2)ｿﾌﾄ-①基本ｿﾌﾄｳｪｱ'!J4</f>
        <v>0</v>
      </c>
      <c r="G9" s="335"/>
      <c r="H9" s="336"/>
      <c r="I9" s="336"/>
      <c r="J9" s="337"/>
    </row>
    <row r="10" spans="1:10" ht="11.1" customHeight="1">
      <c r="A10" s="364"/>
      <c r="B10" s="365"/>
      <c r="C10" s="341"/>
      <c r="D10" s="12" t="s">
        <v>10</v>
      </c>
      <c r="E10" s="348"/>
      <c r="F10" s="179">
        <f>'(2)ｿﾌﾄ-①基本ｿﾌﾄｳｪｱ'!J5</f>
        <v>0</v>
      </c>
      <c r="G10" s="338"/>
      <c r="H10" s="339"/>
      <c r="I10" s="339"/>
      <c r="J10" s="340"/>
    </row>
    <row r="11" spans="1:10" ht="11.1" customHeight="1">
      <c r="A11" s="364"/>
      <c r="B11" s="365"/>
      <c r="C11" s="341" t="s">
        <v>11</v>
      </c>
      <c r="D11" s="7" t="s">
        <v>12</v>
      </c>
      <c r="E11" s="349" t="s">
        <v>43</v>
      </c>
      <c r="F11" s="178">
        <f>'(2)ｿﾌﾄ-②ﾐﾄﾞﾙｳｪｱ'!J3</f>
        <v>0</v>
      </c>
      <c r="G11" s="354" t="s">
        <v>43</v>
      </c>
      <c r="H11" s="355"/>
      <c r="I11" s="355"/>
      <c r="J11" s="356"/>
    </row>
    <row r="12" spans="1:10" ht="11.1" customHeight="1">
      <c r="A12" s="364"/>
      <c r="B12" s="365"/>
      <c r="C12" s="341"/>
      <c r="D12" s="8" t="s">
        <v>13</v>
      </c>
      <c r="E12" s="350"/>
      <c r="F12" s="106">
        <f>'(2)ｿﾌﾄ-②ﾐﾄﾞﾙｳｪｱ'!J4</f>
        <v>0</v>
      </c>
      <c r="G12" s="357"/>
      <c r="H12" s="358"/>
      <c r="I12" s="358"/>
      <c r="J12" s="359"/>
    </row>
    <row r="13" spans="1:10" ht="11.1" customHeight="1">
      <c r="A13" s="364"/>
      <c r="B13" s="365"/>
      <c r="C13" s="341"/>
      <c r="D13" s="11" t="s">
        <v>14</v>
      </c>
      <c r="E13" s="350"/>
      <c r="F13" s="105">
        <f>'(2)ｿﾌﾄ-②ﾐﾄﾞﾙｳｪｱ'!J5</f>
        <v>0</v>
      </c>
      <c r="G13" s="357"/>
      <c r="H13" s="358"/>
      <c r="I13" s="358"/>
      <c r="J13" s="359"/>
    </row>
    <row r="14" spans="1:10" ht="11.1" customHeight="1">
      <c r="A14" s="364"/>
      <c r="B14" s="365"/>
      <c r="C14" s="341"/>
      <c r="D14" s="12" t="s">
        <v>15</v>
      </c>
      <c r="E14" s="351"/>
      <c r="F14" s="179">
        <f>'(2)ｿﾌﾄ-②ﾐﾄﾞﾙｳｪｱ'!J6</f>
        <v>0</v>
      </c>
      <c r="G14" s="360"/>
      <c r="H14" s="361"/>
      <c r="I14" s="361"/>
      <c r="J14" s="362"/>
    </row>
    <row r="15" spans="1:10" ht="11.1" customHeight="1">
      <c r="A15" s="364"/>
      <c r="B15" s="365"/>
      <c r="C15" s="341" t="s">
        <v>16</v>
      </c>
      <c r="D15" s="7" t="s">
        <v>17</v>
      </c>
      <c r="E15" s="349" t="s">
        <v>43</v>
      </c>
      <c r="F15" s="178">
        <f>'(2)ｿﾌﾄ-③ｱﾌﾟﾘｹｰｼｮﾝ'!J3</f>
        <v>0</v>
      </c>
      <c r="G15" s="354" t="s">
        <v>43</v>
      </c>
      <c r="H15" s="355"/>
      <c r="I15" s="355"/>
      <c r="J15" s="356"/>
    </row>
    <row r="16" spans="1:10" ht="11.1" customHeight="1">
      <c r="A16" s="364"/>
      <c r="B16" s="365"/>
      <c r="C16" s="341"/>
      <c r="D16" s="8" t="s">
        <v>18</v>
      </c>
      <c r="E16" s="350"/>
      <c r="F16" s="106">
        <f>'(2)ｿﾌﾄ-③ｱﾌﾟﾘｹｰｼｮﾝ'!J4</f>
        <v>0</v>
      </c>
      <c r="G16" s="357"/>
      <c r="H16" s="358"/>
      <c r="I16" s="358"/>
      <c r="J16" s="359"/>
    </row>
    <row r="17" spans="1:10" ht="11.1" customHeight="1">
      <c r="A17" s="364"/>
      <c r="B17" s="365"/>
      <c r="C17" s="341"/>
      <c r="D17" s="11" t="s">
        <v>19</v>
      </c>
      <c r="E17" s="350"/>
      <c r="F17" s="105">
        <f>'(2)ｿﾌﾄ-③ｱﾌﾟﾘｹｰｼｮﾝ'!J5</f>
        <v>0</v>
      </c>
      <c r="G17" s="357"/>
      <c r="H17" s="358"/>
      <c r="I17" s="358"/>
      <c r="J17" s="359"/>
    </row>
    <row r="18" spans="1:10" ht="11.1" customHeight="1">
      <c r="A18" s="364"/>
      <c r="B18" s="365"/>
      <c r="C18" s="341"/>
      <c r="D18" s="8" t="s">
        <v>20</v>
      </c>
      <c r="E18" s="350"/>
      <c r="F18" s="106">
        <f>'(2)ｿﾌﾄ-③ｱﾌﾟﾘｹｰｼｮﾝ'!J6</f>
        <v>0</v>
      </c>
      <c r="G18" s="357"/>
      <c r="H18" s="358"/>
      <c r="I18" s="358"/>
      <c r="J18" s="359"/>
    </row>
    <row r="19" spans="1:10" ht="11.1" customHeight="1">
      <c r="A19" s="364"/>
      <c r="B19" s="365"/>
      <c r="C19" s="341"/>
      <c r="D19" s="9" t="s">
        <v>21</v>
      </c>
      <c r="E19" s="351"/>
      <c r="F19" s="107">
        <f>'(2)ｿﾌﾄ-③ｱﾌﾟﾘｹｰｼｮﾝ'!J7</f>
        <v>0</v>
      </c>
      <c r="G19" s="360"/>
      <c r="H19" s="361"/>
      <c r="I19" s="361"/>
      <c r="J19" s="362"/>
    </row>
    <row r="20" spans="1:10" ht="11.1" customHeight="1">
      <c r="A20" s="364"/>
      <c r="B20" s="365"/>
      <c r="C20" s="341" t="s">
        <v>358</v>
      </c>
      <c r="D20" s="10" t="s">
        <v>261</v>
      </c>
      <c r="E20" s="108">
        <f>'(2)ｿﾌﾄ-④ﾕｰｻﾞｰｱﾌﾟﾘ(ｱ～ｻ)'!D13:E13</f>
        <v>0</v>
      </c>
      <c r="F20" s="332" t="s">
        <v>43</v>
      </c>
      <c r="G20" s="333"/>
      <c r="H20" s="333"/>
      <c r="I20" s="333"/>
      <c r="J20" s="334"/>
    </row>
    <row r="21" spans="1:10" ht="11.1" customHeight="1">
      <c r="A21" s="364"/>
      <c r="B21" s="365"/>
      <c r="C21" s="341"/>
      <c r="D21" s="11" t="s">
        <v>262</v>
      </c>
      <c r="E21" s="223">
        <f>'(2)ｿﾌﾄ-④ﾕｰｻﾞｰｱﾌﾟﾘ(ｱ～ｻ)'!F13:F13</f>
        <v>0</v>
      </c>
      <c r="F21" s="335"/>
      <c r="G21" s="336"/>
      <c r="H21" s="336"/>
      <c r="I21" s="336"/>
      <c r="J21" s="337"/>
    </row>
    <row r="22" spans="1:10" ht="11.1" customHeight="1">
      <c r="A22" s="364"/>
      <c r="B22" s="365"/>
      <c r="C22" s="341"/>
      <c r="D22" s="8" t="s">
        <v>384</v>
      </c>
      <c r="E22" s="106">
        <f>'(2)ｿﾌﾄ-④ﾕｰｻﾞｰｱﾌﾟﾘ(ｱ～ｻ)'!H13:H13</f>
        <v>0</v>
      </c>
      <c r="F22" s="335"/>
      <c r="G22" s="336"/>
      <c r="H22" s="336"/>
      <c r="I22" s="336"/>
      <c r="J22" s="337"/>
    </row>
    <row r="23" spans="1:10" ht="11.1" customHeight="1">
      <c r="A23" s="364"/>
      <c r="B23" s="365"/>
      <c r="C23" s="341"/>
      <c r="D23" s="11" t="s">
        <v>264</v>
      </c>
      <c r="E23" s="105">
        <f>'(2)ｿﾌﾄ-④ﾕｰｻﾞｰｱﾌﾟﾘ(ｱ～ｻ)'!J13:J13</f>
        <v>0</v>
      </c>
      <c r="F23" s="335"/>
      <c r="G23" s="336"/>
      <c r="H23" s="336"/>
      <c r="I23" s="336"/>
      <c r="J23" s="337"/>
    </row>
    <row r="24" spans="1:10" ht="11.1" customHeight="1">
      <c r="A24" s="364"/>
      <c r="B24" s="365"/>
      <c r="C24" s="341"/>
      <c r="D24" s="8" t="s">
        <v>265</v>
      </c>
      <c r="E24" s="106">
        <f>'(2)ｿﾌﾄ-④ﾕｰｻﾞｰｱﾌﾟﾘ(ｱ～ｻ)'!L13:L13</f>
        <v>0</v>
      </c>
      <c r="F24" s="335"/>
      <c r="G24" s="336"/>
      <c r="H24" s="336"/>
      <c r="I24" s="336"/>
      <c r="J24" s="337"/>
    </row>
    <row r="25" spans="1:10" ht="11.1" customHeight="1">
      <c r="A25" s="364"/>
      <c r="B25" s="365"/>
      <c r="C25" s="341"/>
      <c r="D25" s="11" t="s">
        <v>266</v>
      </c>
      <c r="E25" s="105">
        <f>'(2)ｿﾌﾄ-④ﾕｰｻﾞｰｱﾌﾟﾘ(ｱ～ｻ)'!N13:N13</f>
        <v>0</v>
      </c>
      <c r="F25" s="335"/>
      <c r="G25" s="336"/>
      <c r="H25" s="336"/>
      <c r="I25" s="336"/>
      <c r="J25" s="337"/>
    </row>
    <row r="26" spans="1:10" ht="11.1" customHeight="1">
      <c r="A26" s="364"/>
      <c r="B26" s="365"/>
      <c r="C26" s="341"/>
      <c r="D26" s="8" t="s">
        <v>367</v>
      </c>
      <c r="E26" s="106">
        <f>'(2)ｿﾌﾄ-④ﾕｰｻﾞｰｱﾌﾟﾘ(ｱ～ｻ)'!P13:P13</f>
        <v>0</v>
      </c>
      <c r="F26" s="335"/>
      <c r="G26" s="336"/>
      <c r="H26" s="336"/>
      <c r="I26" s="336"/>
      <c r="J26" s="337"/>
    </row>
    <row r="27" spans="1:10" ht="11.1" customHeight="1">
      <c r="A27" s="364"/>
      <c r="B27" s="365"/>
      <c r="C27" s="341"/>
      <c r="D27" s="11" t="s">
        <v>368</v>
      </c>
      <c r="E27" s="105">
        <f>'(2)ｿﾌﾄ-④ﾕｰｻﾞｰｱﾌﾟﾘ(ｱ～ｻ)'!R13:R13</f>
        <v>0</v>
      </c>
      <c r="F27" s="335"/>
      <c r="G27" s="336"/>
      <c r="H27" s="336"/>
      <c r="I27" s="336"/>
      <c r="J27" s="337"/>
    </row>
    <row r="28" spans="1:10" ht="11.1" customHeight="1">
      <c r="A28" s="364"/>
      <c r="B28" s="365"/>
      <c r="C28" s="341"/>
      <c r="D28" s="8" t="s">
        <v>377</v>
      </c>
      <c r="E28" s="106">
        <f>'(2)ｿﾌﾄ-④ﾕｰｻﾞｰｱﾌﾟﾘ(ｱ～ｻ)'!T13:T13</f>
        <v>0</v>
      </c>
      <c r="F28" s="335"/>
      <c r="G28" s="336"/>
      <c r="H28" s="336"/>
      <c r="I28" s="336"/>
      <c r="J28" s="337"/>
    </row>
    <row r="29" spans="1:10" ht="11.1" customHeight="1">
      <c r="A29" s="364"/>
      <c r="B29" s="365"/>
      <c r="C29" s="341"/>
      <c r="D29" s="11" t="s">
        <v>378</v>
      </c>
      <c r="E29" s="105">
        <f>'(2)ｿﾌﾄ-④ﾕｰｻﾞｰｱﾌﾟﾘ(ｱ～ｻ)'!V13:V13</f>
        <v>0</v>
      </c>
      <c r="F29" s="335"/>
      <c r="G29" s="336"/>
      <c r="H29" s="336"/>
      <c r="I29" s="336"/>
      <c r="J29" s="337"/>
    </row>
    <row r="30" spans="1:10" ht="11.1" customHeight="1">
      <c r="A30" s="364"/>
      <c r="B30" s="365"/>
      <c r="C30" s="341"/>
      <c r="D30" s="56" t="s">
        <v>385</v>
      </c>
      <c r="E30" s="109">
        <f>'(2)ｿﾌﾄ-④ﾕｰｻﾞｰｱﾌﾟﾘ(ｱ～ｻ)'!X13:X13</f>
        <v>0</v>
      </c>
      <c r="F30" s="338"/>
      <c r="G30" s="339"/>
      <c r="H30" s="339"/>
      <c r="I30" s="339"/>
      <c r="J30" s="340"/>
    </row>
    <row r="31" spans="1:10" ht="11.1" customHeight="1">
      <c r="A31" s="364"/>
      <c r="B31" s="365" t="s">
        <v>23</v>
      </c>
      <c r="C31" s="341" t="s">
        <v>24</v>
      </c>
      <c r="D31" s="57" t="s">
        <v>25</v>
      </c>
      <c r="E31" s="353" t="s">
        <v>43</v>
      </c>
      <c r="F31" s="110">
        <f>'(3)導入-①ﾊｰﾄﾞｳｪｱ'!I3</f>
        <v>0</v>
      </c>
      <c r="G31" s="332" t="s">
        <v>42</v>
      </c>
      <c r="H31" s="333"/>
      <c r="I31" s="333"/>
      <c r="J31" s="334"/>
    </row>
    <row r="32" spans="1:10" ht="11.1" customHeight="1">
      <c r="A32" s="364"/>
      <c r="B32" s="365"/>
      <c r="C32" s="341"/>
      <c r="D32" s="58" t="s">
        <v>26</v>
      </c>
      <c r="E32" s="353"/>
      <c r="F32" s="111">
        <f>'(3)導入-①ﾊｰﾄﾞｳｪｱ'!I4</f>
        <v>0</v>
      </c>
      <c r="G32" s="338"/>
      <c r="H32" s="339"/>
      <c r="I32" s="339"/>
      <c r="J32" s="340"/>
    </row>
    <row r="33" spans="1:10" ht="11.1" customHeight="1">
      <c r="A33" s="364"/>
      <c r="B33" s="365"/>
      <c r="C33" s="341" t="s">
        <v>27</v>
      </c>
      <c r="D33" s="57" t="s">
        <v>28</v>
      </c>
      <c r="E33" s="353" t="s">
        <v>43</v>
      </c>
      <c r="F33" s="112">
        <f>'(3)導入-②ｿﾌﾄｳｪｱ'!H3</f>
        <v>0</v>
      </c>
      <c r="G33" s="354" t="s">
        <v>43</v>
      </c>
      <c r="H33" s="355"/>
      <c r="I33" s="355"/>
      <c r="J33" s="356"/>
    </row>
    <row r="34" spans="1:10" ht="11.1" customHeight="1">
      <c r="A34" s="364"/>
      <c r="B34" s="365"/>
      <c r="C34" s="341"/>
      <c r="D34" s="59" t="s">
        <v>29</v>
      </c>
      <c r="E34" s="353"/>
      <c r="F34" s="113">
        <f>'(3)導入-②ｿﾌﾄｳｪｱ'!H4</f>
        <v>0</v>
      </c>
      <c r="G34" s="357"/>
      <c r="H34" s="358"/>
      <c r="I34" s="358"/>
      <c r="J34" s="359"/>
    </row>
    <row r="35" spans="1:10" ht="11.1" customHeight="1">
      <c r="A35" s="364"/>
      <c r="B35" s="365"/>
      <c r="C35" s="341"/>
      <c r="D35" s="60" t="s">
        <v>30</v>
      </c>
      <c r="E35" s="353"/>
      <c r="F35" s="114">
        <f>'(3)導入-②ｿﾌﾄｳｪｱ'!H5</f>
        <v>0</v>
      </c>
      <c r="G35" s="357"/>
      <c r="H35" s="358"/>
      <c r="I35" s="358"/>
      <c r="J35" s="359"/>
    </row>
    <row r="36" spans="1:10" ht="11.1" customHeight="1">
      <c r="A36" s="370"/>
      <c r="B36" s="365"/>
      <c r="C36" s="341"/>
      <c r="D36" s="61" t="s">
        <v>31</v>
      </c>
      <c r="E36" s="353"/>
      <c r="F36" s="111">
        <f>'(3)導入-②ｿﾌﾄｳｪｱ'!H6</f>
        <v>0</v>
      </c>
      <c r="G36" s="360"/>
      <c r="H36" s="361"/>
      <c r="I36" s="361"/>
      <c r="J36" s="362"/>
    </row>
    <row r="37" spans="1:10" ht="11.1" customHeight="1">
      <c r="A37" s="363" t="s">
        <v>210</v>
      </c>
      <c r="B37" s="365" t="s">
        <v>359</v>
      </c>
      <c r="C37" s="341" t="s">
        <v>48</v>
      </c>
      <c r="D37" s="64" t="s">
        <v>287</v>
      </c>
      <c r="E37" s="353" t="s">
        <v>43</v>
      </c>
      <c r="F37" s="112">
        <f>'(4)運用-①運用経費'!I4</f>
        <v>0</v>
      </c>
      <c r="G37" s="112">
        <f>'(4)運用-①運用経費'!J4</f>
        <v>0</v>
      </c>
      <c r="H37" s="112">
        <f>'(4)運用-①運用経費'!K4</f>
        <v>0</v>
      </c>
      <c r="I37" s="112">
        <f>'(4)運用-①運用経費'!L4</f>
        <v>0</v>
      </c>
      <c r="J37" s="120">
        <f>'(4)運用-①運用経費'!M4</f>
        <v>0</v>
      </c>
    </row>
    <row r="38" spans="1:10" ht="11.1" customHeight="1">
      <c r="A38" s="364"/>
      <c r="B38" s="365"/>
      <c r="C38" s="341"/>
      <c r="D38" s="65" t="s">
        <v>288</v>
      </c>
      <c r="E38" s="353"/>
      <c r="F38" s="113">
        <f>'(4)運用-①運用経費'!I5</f>
        <v>0</v>
      </c>
      <c r="G38" s="113">
        <f>'(4)運用-①運用経費'!J5</f>
        <v>0</v>
      </c>
      <c r="H38" s="113">
        <f>'(4)運用-①運用経費'!K5</f>
        <v>0</v>
      </c>
      <c r="I38" s="113">
        <f>'(4)運用-①運用経費'!L5</f>
        <v>0</v>
      </c>
      <c r="J38" s="121">
        <f>'(4)運用-①運用経費'!M5</f>
        <v>0</v>
      </c>
    </row>
    <row r="39" spans="1:10" ht="11.1" customHeight="1">
      <c r="A39" s="364"/>
      <c r="B39" s="365"/>
      <c r="C39" s="341"/>
      <c r="D39" s="66" t="s">
        <v>361</v>
      </c>
      <c r="E39" s="353"/>
      <c r="F39" s="114">
        <f>'(4)運用-①運用経費'!I6</f>
        <v>0</v>
      </c>
      <c r="G39" s="114">
        <f>'(4)運用-①運用経費'!J6</f>
        <v>0</v>
      </c>
      <c r="H39" s="114">
        <f>'(4)運用-①運用経費'!K6</f>
        <v>0</v>
      </c>
      <c r="I39" s="114">
        <f>'(4)運用-①運用経費'!L6</f>
        <v>0</v>
      </c>
      <c r="J39" s="122">
        <f>'(4)運用-①運用経費'!M6</f>
        <v>0</v>
      </c>
    </row>
    <row r="40" spans="1:10" ht="11.1" customHeight="1">
      <c r="A40" s="364"/>
      <c r="B40" s="365"/>
      <c r="C40" s="341"/>
      <c r="D40" s="84" t="s">
        <v>290</v>
      </c>
      <c r="E40" s="353"/>
      <c r="F40" s="115">
        <f>'(4)運用-①運用経費'!I7</f>
        <v>0</v>
      </c>
      <c r="G40" s="113">
        <f>'(4)運用-①運用経費'!J7</f>
        <v>0</v>
      </c>
      <c r="H40" s="113">
        <f>'(4)運用-①運用経費'!K7</f>
        <v>0</v>
      </c>
      <c r="I40" s="113">
        <f>'(4)運用-①運用経費'!L7</f>
        <v>0</v>
      </c>
      <c r="J40" s="121">
        <f>'(4)運用-①運用経費'!M7</f>
        <v>0</v>
      </c>
    </row>
    <row r="41" spans="1:10" ht="11.1" customHeight="1">
      <c r="A41" s="364"/>
      <c r="B41" s="365"/>
      <c r="C41" s="341"/>
      <c r="D41" s="66" t="s">
        <v>291</v>
      </c>
      <c r="E41" s="353"/>
      <c r="F41" s="114">
        <f>'(4)運用-①運用経費'!I8</f>
        <v>0</v>
      </c>
      <c r="G41" s="114">
        <f>'(4)運用-①運用経費'!J8</f>
        <v>0</v>
      </c>
      <c r="H41" s="114">
        <f>'(4)運用-①運用経費'!K8</f>
        <v>0</v>
      </c>
      <c r="I41" s="114">
        <f>'(4)運用-①運用経費'!L8</f>
        <v>0</v>
      </c>
      <c r="J41" s="122">
        <f>'(4)運用-①運用経費'!M8</f>
        <v>0</v>
      </c>
    </row>
    <row r="42" spans="1:10" ht="11.1" customHeight="1">
      <c r="A42" s="364"/>
      <c r="B42" s="365"/>
      <c r="C42" s="341"/>
      <c r="D42" s="67" t="s">
        <v>386</v>
      </c>
      <c r="E42" s="353"/>
      <c r="F42" s="111">
        <f>'(4)運用-①運用経費'!I9</f>
        <v>0</v>
      </c>
      <c r="G42" s="111">
        <f>'(4)運用-①運用経費'!J9</f>
        <v>0</v>
      </c>
      <c r="H42" s="111">
        <f>'(4)運用-①運用経費'!K9</f>
        <v>0</v>
      </c>
      <c r="I42" s="111">
        <f>'(4)運用-①運用経費'!L9</f>
        <v>0</v>
      </c>
      <c r="J42" s="123">
        <f>'(4)運用-①運用経費'!M9</f>
        <v>0</v>
      </c>
    </row>
    <row r="43" spans="1:10" ht="11.1" customHeight="1">
      <c r="A43" s="364"/>
      <c r="B43" s="366" t="s">
        <v>33</v>
      </c>
      <c r="C43" s="341" t="s">
        <v>206</v>
      </c>
      <c r="D43" s="57" t="s">
        <v>383</v>
      </c>
      <c r="E43" s="353" t="s">
        <v>43</v>
      </c>
      <c r="F43" s="112">
        <f>'(5)保守-①ﾊｰﾄﾞ保守'!J4</f>
        <v>0</v>
      </c>
      <c r="G43" s="112">
        <f>'(5)保守-①ﾊｰﾄﾞ保守'!K4</f>
        <v>0</v>
      </c>
      <c r="H43" s="112">
        <f>'(5)保守-①ﾊｰﾄﾞ保守'!L4</f>
        <v>0</v>
      </c>
      <c r="I43" s="112">
        <f>'(5)保守-①ﾊｰﾄﾞ保守'!M4</f>
        <v>0</v>
      </c>
      <c r="J43" s="120">
        <f>'(5)保守-①ﾊｰﾄﾞ保守'!N4</f>
        <v>0</v>
      </c>
    </row>
    <row r="44" spans="1:10" ht="11.1" customHeight="1">
      <c r="A44" s="364"/>
      <c r="B44" s="367"/>
      <c r="C44" s="341"/>
      <c r="D44" s="59" t="s">
        <v>5</v>
      </c>
      <c r="E44" s="353"/>
      <c r="F44" s="113">
        <f>'(5)保守-①ﾊｰﾄﾞ保守'!J5</f>
        <v>0</v>
      </c>
      <c r="G44" s="113">
        <f>'(5)保守-①ﾊｰﾄﾞ保守'!K5</f>
        <v>0</v>
      </c>
      <c r="H44" s="113">
        <f>'(5)保守-①ﾊｰﾄﾞ保守'!L5</f>
        <v>0</v>
      </c>
      <c r="I44" s="113">
        <f>'(5)保守-①ﾊｰﾄﾞ保守'!M5</f>
        <v>0</v>
      </c>
      <c r="J44" s="121">
        <f>'(5)保守-①ﾊｰﾄﾞ保守'!N5</f>
        <v>0</v>
      </c>
    </row>
    <row r="45" spans="1:10" ht="11.1" customHeight="1">
      <c r="A45" s="364"/>
      <c r="B45" s="367"/>
      <c r="C45" s="341"/>
      <c r="D45" s="62" t="s">
        <v>6</v>
      </c>
      <c r="E45" s="353"/>
      <c r="F45" s="116">
        <f>'(5)保守-①ﾊｰﾄﾞ保守'!J6</f>
        <v>0</v>
      </c>
      <c r="G45" s="116">
        <f>'(5)保守-①ﾊｰﾄﾞ保守'!K6</f>
        <v>0</v>
      </c>
      <c r="H45" s="116">
        <f>'(5)保守-①ﾊｰﾄﾞ保守'!L6</f>
        <v>0</v>
      </c>
      <c r="I45" s="116">
        <f>'(5)保守-①ﾊｰﾄﾞ保守'!M6</f>
        <v>0</v>
      </c>
      <c r="J45" s="124">
        <f>'(5)保守-①ﾊｰﾄﾞ保守'!N6</f>
        <v>0</v>
      </c>
    </row>
    <row r="46" spans="1:10" ht="11.1" customHeight="1">
      <c r="A46" s="364"/>
      <c r="B46" s="367"/>
      <c r="C46" s="341" t="s">
        <v>49</v>
      </c>
      <c r="D46" s="63" t="s">
        <v>34</v>
      </c>
      <c r="E46" s="353" t="s">
        <v>267</v>
      </c>
      <c r="F46" s="117">
        <f>'(5)保守-②ｿﾌﾄ保守(ﾕｰｻﾞｱﾌﾟﾘ以外)'!J4</f>
        <v>0</v>
      </c>
      <c r="G46" s="117">
        <f>'(5)保守-②ｿﾌﾄ保守(ﾕｰｻﾞｱﾌﾟﾘ以外)'!K4</f>
        <v>0</v>
      </c>
      <c r="H46" s="117">
        <f>'(5)保守-②ｿﾌﾄ保守(ﾕｰｻﾞｱﾌﾟﾘ以外)'!L4</f>
        <v>0</v>
      </c>
      <c r="I46" s="117">
        <f>'(5)保守-②ｿﾌﾄ保守(ﾕｰｻﾞｱﾌﾟﾘ以外)'!M4</f>
        <v>0</v>
      </c>
      <c r="J46" s="125">
        <f>'(5)保守-②ｿﾌﾄ保守(ﾕｰｻﾞｱﾌﾟﾘ以外)'!N4</f>
        <v>0</v>
      </c>
    </row>
    <row r="47" spans="1:10" ht="11.1" customHeight="1">
      <c r="A47" s="364"/>
      <c r="B47" s="367"/>
      <c r="C47" s="341"/>
      <c r="D47" s="60" t="s">
        <v>35</v>
      </c>
      <c r="E47" s="353"/>
      <c r="F47" s="114">
        <f>'(5)保守-②ｿﾌﾄ保守(ﾕｰｻﾞｱﾌﾟﾘ以外)'!J5</f>
        <v>0</v>
      </c>
      <c r="G47" s="114">
        <f>'(5)保守-②ｿﾌﾄ保守(ﾕｰｻﾞｱﾌﾟﾘ以外)'!K5</f>
        <v>0</v>
      </c>
      <c r="H47" s="114">
        <f>'(5)保守-②ｿﾌﾄ保守(ﾕｰｻﾞｱﾌﾟﾘ以外)'!L5</f>
        <v>0</v>
      </c>
      <c r="I47" s="114">
        <f>'(5)保守-②ｿﾌﾄ保守(ﾕｰｻﾞｱﾌﾟﾘ以外)'!M5</f>
        <v>0</v>
      </c>
      <c r="J47" s="122">
        <f>'(5)保守-②ｿﾌﾄ保守(ﾕｰｻﾞｱﾌﾟﾘ以外)'!N5</f>
        <v>0</v>
      </c>
    </row>
    <row r="48" spans="1:10" ht="11.1" customHeight="1">
      <c r="A48" s="364"/>
      <c r="B48" s="367"/>
      <c r="C48" s="341"/>
      <c r="D48" s="58" t="s">
        <v>353</v>
      </c>
      <c r="E48" s="353"/>
      <c r="F48" s="113">
        <f>'(5)保守-②ｿﾌﾄ保守(ﾕｰｻﾞｱﾌﾟﾘ以外)'!J6</f>
        <v>0</v>
      </c>
      <c r="G48" s="113">
        <f>'(5)保守-②ｿﾌﾄ保守(ﾕｰｻﾞｱﾌﾟﾘ以外)'!K6</f>
        <v>0</v>
      </c>
      <c r="H48" s="113">
        <f>'(5)保守-②ｿﾌﾄ保守(ﾕｰｻﾞｱﾌﾟﾘ以外)'!L6</f>
        <v>0</v>
      </c>
      <c r="I48" s="113">
        <f>'(5)保守-②ｿﾌﾄ保守(ﾕｰｻﾞｱﾌﾟﾘ以外)'!M6</f>
        <v>0</v>
      </c>
      <c r="J48" s="121">
        <f>'(5)保守-②ｿﾌﾄ保守(ﾕｰｻﾞｱﾌﾟﾘ以外)'!N6</f>
        <v>0</v>
      </c>
    </row>
    <row r="49" spans="1:10" ht="11.1" customHeight="1">
      <c r="A49" s="364"/>
      <c r="B49" s="368"/>
      <c r="C49" s="352"/>
      <c r="D49" s="60" t="s">
        <v>345</v>
      </c>
      <c r="E49" s="353"/>
      <c r="F49" s="114">
        <f>'(5)保守-②ｿﾌﾄ保守（ﾕｰｻﾞｱﾌﾟﾘ）'!I4</f>
        <v>0</v>
      </c>
      <c r="G49" s="114">
        <f>'(5)保守-②ｿﾌﾄ保守（ﾕｰｻﾞｱﾌﾟﾘ）'!J4</f>
        <v>0</v>
      </c>
      <c r="H49" s="114">
        <f>'(5)保守-②ｿﾌﾄ保守（ﾕｰｻﾞｱﾌﾟﾘ）'!K4</f>
        <v>0</v>
      </c>
      <c r="I49" s="114">
        <f>'(5)保守-②ｿﾌﾄ保守（ﾕｰｻﾞｱﾌﾟﾘ）'!L4</f>
        <v>0</v>
      </c>
      <c r="J49" s="122">
        <f>'(5)保守-②ｿﾌﾄ保守（ﾕｰｻﾞｱﾌﾟﾘ）'!M4</f>
        <v>0</v>
      </c>
    </row>
    <row r="50" spans="1:10" ht="11.1" customHeight="1">
      <c r="A50" s="364"/>
      <c r="B50" s="368"/>
      <c r="C50" s="352"/>
      <c r="D50" s="58" t="s">
        <v>350</v>
      </c>
      <c r="E50" s="353"/>
      <c r="F50" s="118">
        <f>'(5)保守-②ｿﾌﾄ保守（ﾕｰｻﾞｱﾌﾟﾘ）'!I5</f>
        <v>0</v>
      </c>
      <c r="G50" s="118">
        <f>'(5)保守-②ｿﾌﾄ保守（ﾕｰｻﾞｱﾌﾟﾘ）'!J5</f>
        <v>0</v>
      </c>
      <c r="H50" s="118">
        <f>'(5)保守-②ｿﾌﾄ保守（ﾕｰｻﾞｱﾌﾟﾘ）'!K5</f>
        <v>0</v>
      </c>
      <c r="I50" s="118">
        <f>'(5)保守-②ｿﾌﾄ保守（ﾕｰｻﾞｱﾌﾟﾘ）'!L5</f>
        <v>0</v>
      </c>
      <c r="J50" s="126">
        <f>'(5)保守-②ｿﾌﾄ保守（ﾕｰｻﾞｱﾌﾟﾘ）'!M5</f>
        <v>0</v>
      </c>
    </row>
    <row r="51" spans="1:10" ht="11.1" customHeight="1">
      <c r="A51" s="364"/>
      <c r="B51" s="368"/>
      <c r="C51" s="352"/>
      <c r="D51" s="60" t="s">
        <v>351</v>
      </c>
      <c r="E51" s="353"/>
      <c r="F51" s="114">
        <f>'(5)保守-②ｿﾌﾄ保守（ﾕｰｻﾞｱﾌﾟﾘ）'!I6</f>
        <v>0</v>
      </c>
      <c r="G51" s="114">
        <f>'(5)保守-②ｿﾌﾄ保守（ﾕｰｻﾞｱﾌﾟﾘ）'!J6</f>
        <v>0</v>
      </c>
      <c r="H51" s="114">
        <f>'(5)保守-②ｿﾌﾄ保守（ﾕｰｻﾞｱﾌﾟﾘ）'!K6</f>
        <v>0</v>
      </c>
      <c r="I51" s="114">
        <f>'(5)保守-②ｿﾌﾄ保守（ﾕｰｻﾞｱﾌﾟﾘ）'!L6</f>
        <v>0</v>
      </c>
      <c r="J51" s="122">
        <f>'(5)保守-②ｿﾌﾄ保守（ﾕｰｻﾞｱﾌﾟﾘ）'!M6</f>
        <v>0</v>
      </c>
    </row>
    <row r="52" spans="1:10" ht="11.1" customHeight="1">
      <c r="A52" s="364"/>
      <c r="B52" s="368"/>
      <c r="C52" s="352"/>
      <c r="D52" s="58" t="s">
        <v>352</v>
      </c>
      <c r="E52" s="353"/>
      <c r="F52" s="119">
        <f>'(5)保守-②ｿﾌﾄ保守（ﾕｰｻﾞｱﾌﾟﾘ）'!I7</f>
        <v>0</v>
      </c>
      <c r="G52" s="119">
        <f>'(5)保守-②ｿﾌﾄ保守（ﾕｰｻﾞｱﾌﾟﾘ）'!J7</f>
        <v>0</v>
      </c>
      <c r="H52" s="119">
        <f>'(5)保守-②ｿﾌﾄ保守（ﾕｰｻﾞｱﾌﾟﾘ）'!K7</f>
        <v>0</v>
      </c>
      <c r="I52" s="119">
        <f>'(5)保守-②ｿﾌﾄ保守（ﾕｰｻﾞｱﾌﾟﾘ）'!L7</f>
        <v>0</v>
      </c>
      <c r="J52" s="127">
        <f>'(5)保守-②ｿﾌﾄ保守（ﾕｰｻﾞｱﾌﾟﾘ）'!M7</f>
        <v>0</v>
      </c>
    </row>
    <row r="53" spans="1:10" ht="18" customHeight="1">
      <c r="A53" s="342" t="s">
        <v>254</v>
      </c>
      <c r="B53" s="342"/>
      <c r="C53" s="342"/>
      <c r="D53" s="342"/>
      <c r="E53" s="128">
        <f t="shared" ref="E53:J53" si="0">SUM(E5:E52)</f>
        <v>0</v>
      </c>
      <c r="F53" s="129">
        <f t="shared" si="0"/>
        <v>0</v>
      </c>
      <c r="G53" s="129">
        <f t="shared" si="0"/>
        <v>0</v>
      </c>
      <c r="H53" s="129">
        <f t="shared" si="0"/>
        <v>0</v>
      </c>
      <c r="I53" s="129">
        <f t="shared" si="0"/>
        <v>0</v>
      </c>
      <c r="J53" s="130">
        <f t="shared" si="0"/>
        <v>0</v>
      </c>
    </row>
    <row r="54" spans="1:10" ht="18" customHeight="1">
      <c r="A54" s="342" t="s">
        <v>255</v>
      </c>
      <c r="B54" s="342"/>
      <c r="C54" s="342"/>
      <c r="D54" s="342"/>
      <c r="E54" s="343">
        <f>SUM(E53:J53)</f>
        <v>0</v>
      </c>
      <c r="F54" s="344"/>
      <c r="G54" s="344"/>
      <c r="H54" s="344"/>
      <c r="I54" s="344"/>
      <c r="J54" s="345"/>
    </row>
  </sheetData>
  <mergeCells count="44">
    <mergeCell ref="G1:H1"/>
    <mergeCell ref="I1:J1"/>
    <mergeCell ref="E31:E32"/>
    <mergeCell ref="A5:A36"/>
    <mergeCell ref="A4:B4"/>
    <mergeCell ref="F20:J30"/>
    <mergeCell ref="E5:E7"/>
    <mergeCell ref="G5:J7"/>
    <mergeCell ref="I2:J2"/>
    <mergeCell ref="G2:H2"/>
    <mergeCell ref="E2:F2"/>
    <mergeCell ref="G15:J19"/>
    <mergeCell ref="E15:E19"/>
    <mergeCell ref="A1:C2"/>
    <mergeCell ref="B5:B7"/>
    <mergeCell ref="G11:J14"/>
    <mergeCell ref="E1:F1"/>
    <mergeCell ref="C5:C7"/>
    <mergeCell ref="B8:B30"/>
    <mergeCell ref="C8:C10"/>
    <mergeCell ref="C11:C14"/>
    <mergeCell ref="B31:B36"/>
    <mergeCell ref="C31:C32"/>
    <mergeCell ref="C33:C36"/>
    <mergeCell ref="B37:B42"/>
    <mergeCell ref="B43:B52"/>
    <mergeCell ref="C37:C42"/>
    <mergeCell ref="C43:C45"/>
    <mergeCell ref="G8:J10"/>
    <mergeCell ref="C15:C19"/>
    <mergeCell ref="C20:C30"/>
    <mergeCell ref="A54:D54"/>
    <mergeCell ref="E54:J54"/>
    <mergeCell ref="E8:E10"/>
    <mergeCell ref="E11:E14"/>
    <mergeCell ref="C46:C52"/>
    <mergeCell ref="E43:E45"/>
    <mergeCell ref="A53:D53"/>
    <mergeCell ref="G31:J32"/>
    <mergeCell ref="G33:J36"/>
    <mergeCell ref="E33:E36"/>
    <mergeCell ref="E37:E42"/>
    <mergeCell ref="A37:A52"/>
    <mergeCell ref="E46:E52"/>
  </mergeCells>
  <phoneticPr fontId="2"/>
  <printOptions horizontalCentered="1"/>
  <pageMargins left="0.39370078740157483" right="0.39370078740157483" top="0.39370078740157483" bottom="0.39370078740157483" header="0.31496062992125984" footer="0.15748031496062992"/>
  <pageSetup paperSize="9" scale="92" fitToHeight="0" orientation="landscape"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view="pageBreakPreview" topLeftCell="A2" zoomScaleNormal="100" zoomScaleSheetLayoutView="100" workbookViewId="0">
      <selection activeCell="C25" sqref="C25:D25"/>
    </sheetView>
  </sheetViews>
  <sheetFormatPr defaultColWidth="9" defaultRowHeight="13.5"/>
  <cols>
    <col min="1" max="1" width="3.375" style="71" customWidth="1"/>
    <col min="2" max="2" width="3.125" style="69" customWidth="1"/>
    <col min="3" max="3" width="10.125" style="69" customWidth="1"/>
    <col min="4" max="4" width="17.75" customWidth="1"/>
    <col min="5" max="5" width="110.625" style="70" customWidth="1"/>
    <col min="6" max="16384" width="9" style="69"/>
  </cols>
  <sheetData>
    <row r="1" spans="1:5" ht="26.25" customHeight="1">
      <c r="A1" s="383" t="s">
        <v>336</v>
      </c>
      <c r="B1" s="383"/>
      <c r="C1" s="383"/>
      <c r="D1" s="383"/>
      <c r="E1" s="383"/>
    </row>
    <row r="2" spans="1:5" ht="20.25" customHeight="1">
      <c r="A2" s="74" t="s">
        <v>335</v>
      </c>
      <c r="D2" s="69"/>
      <c r="E2" s="69"/>
    </row>
    <row r="3" spans="1:5" ht="12">
      <c r="A3" s="74"/>
      <c r="B3" s="81" t="s">
        <v>334</v>
      </c>
      <c r="C3" s="81"/>
      <c r="D3" s="80"/>
      <c r="E3" s="80"/>
    </row>
    <row r="4" spans="1:5" ht="12">
      <c r="A4" s="74"/>
      <c r="D4" s="80"/>
      <c r="E4" s="80"/>
    </row>
    <row r="5" spans="1:5" s="75" customFormat="1" ht="20.100000000000001" customHeight="1">
      <c r="B5" s="14" t="s">
        <v>3</v>
      </c>
      <c r="E5" s="76"/>
    </row>
    <row r="6" spans="1:5" ht="12">
      <c r="B6" s="73"/>
      <c r="C6" s="384" t="s">
        <v>4</v>
      </c>
      <c r="D6" s="385"/>
      <c r="E6" s="72" t="s">
        <v>333</v>
      </c>
    </row>
    <row r="7" spans="1:5" ht="12">
      <c r="A7" s="74"/>
      <c r="B7" s="73"/>
      <c r="C7" s="384" t="s">
        <v>5</v>
      </c>
      <c r="D7" s="385"/>
      <c r="E7" s="72" t="s">
        <v>332</v>
      </c>
    </row>
    <row r="8" spans="1:5" ht="12">
      <c r="A8" s="74"/>
      <c r="B8" s="73"/>
      <c r="C8" s="384" t="s">
        <v>6</v>
      </c>
      <c r="D8" s="385"/>
      <c r="E8" s="72" t="s">
        <v>331</v>
      </c>
    </row>
    <row r="9" spans="1:5" ht="12">
      <c r="A9" s="74"/>
      <c r="B9" s="73"/>
      <c r="C9" s="73"/>
      <c r="D9" s="73"/>
    </row>
    <row r="10" spans="1:5" ht="20.25" customHeight="1">
      <c r="A10" s="74" t="s">
        <v>330</v>
      </c>
      <c r="B10" s="73"/>
      <c r="C10" s="78"/>
      <c r="D10" s="69"/>
      <c r="E10" s="69"/>
    </row>
    <row r="11" spans="1:5" ht="12">
      <c r="A11" s="74"/>
      <c r="B11" s="83" t="s">
        <v>329</v>
      </c>
      <c r="C11" s="83"/>
      <c r="D11" s="82"/>
      <c r="E11" s="82"/>
    </row>
    <row r="12" spans="1:5" ht="12">
      <c r="A12" s="74"/>
      <c r="B12" s="73"/>
      <c r="C12" s="78"/>
      <c r="D12" s="82"/>
      <c r="E12" s="82"/>
    </row>
    <row r="13" spans="1:5" s="75" customFormat="1" ht="20.100000000000001" customHeight="1">
      <c r="B13" s="14" t="s">
        <v>7</v>
      </c>
      <c r="E13" s="76"/>
    </row>
    <row r="14" spans="1:5" ht="12">
      <c r="B14" s="73"/>
      <c r="C14" s="384" t="s">
        <v>8</v>
      </c>
      <c r="D14" s="385"/>
      <c r="E14" s="72" t="s">
        <v>328</v>
      </c>
    </row>
    <row r="15" spans="1:5" ht="12">
      <c r="A15" s="74"/>
      <c r="B15" s="73"/>
      <c r="C15" s="384" t="s">
        <v>9</v>
      </c>
      <c r="D15" s="385"/>
      <c r="E15" s="72" t="s">
        <v>327</v>
      </c>
    </row>
    <row r="16" spans="1:5" ht="12">
      <c r="A16" s="74"/>
      <c r="B16" s="73"/>
      <c r="C16" s="384" t="s">
        <v>10</v>
      </c>
      <c r="D16" s="385"/>
      <c r="E16" s="72" t="s">
        <v>326</v>
      </c>
    </row>
    <row r="17" spans="1:5" s="75" customFormat="1" ht="24" customHeight="1">
      <c r="A17" s="14"/>
      <c r="B17" s="14" t="s">
        <v>11</v>
      </c>
      <c r="C17" s="77"/>
      <c r="E17" s="76"/>
    </row>
    <row r="18" spans="1:5" ht="12">
      <c r="A18" s="74"/>
      <c r="C18" s="382" t="s">
        <v>12</v>
      </c>
      <c r="D18" s="382"/>
      <c r="E18" s="72" t="s">
        <v>325</v>
      </c>
    </row>
    <row r="19" spans="1:5" ht="12">
      <c r="A19" s="74"/>
      <c r="B19" s="73"/>
      <c r="C19" s="382" t="s">
        <v>13</v>
      </c>
      <c r="D19" s="382"/>
      <c r="E19" s="72" t="s">
        <v>324</v>
      </c>
    </row>
    <row r="20" spans="1:5" ht="12">
      <c r="A20" s="74"/>
      <c r="B20" s="73"/>
      <c r="C20" s="382" t="s">
        <v>14</v>
      </c>
      <c r="D20" s="382"/>
      <c r="E20" s="72" t="s">
        <v>323</v>
      </c>
    </row>
    <row r="21" spans="1:5" ht="12">
      <c r="A21" s="74"/>
      <c r="B21" s="73"/>
      <c r="C21" s="382" t="s">
        <v>15</v>
      </c>
      <c r="D21" s="382"/>
      <c r="E21" s="72" t="s">
        <v>322</v>
      </c>
    </row>
    <row r="22" spans="1:5" s="75" customFormat="1" ht="20.100000000000001" customHeight="1">
      <c r="A22" s="14"/>
      <c r="B22" s="14" t="s">
        <v>16</v>
      </c>
      <c r="C22" s="77"/>
      <c r="E22" s="76"/>
    </row>
    <row r="23" spans="1:5" ht="12">
      <c r="A23" s="74"/>
      <c r="C23" s="382" t="s">
        <v>17</v>
      </c>
      <c r="D23" s="382"/>
      <c r="E23" s="72" t="s">
        <v>357</v>
      </c>
    </row>
    <row r="24" spans="1:5" ht="12">
      <c r="A24" s="74"/>
      <c r="B24" s="73"/>
      <c r="C24" s="382" t="s">
        <v>18</v>
      </c>
      <c r="D24" s="382"/>
      <c r="E24" s="72" t="s">
        <v>321</v>
      </c>
    </row>
    <row r="25" spans="1:5" ht="12">
      <c r="A25" s="74"/>
      <c r="B25" s="73"/>
      <c r="C25" s="382" t="s">
        <v>19</v>
      </c>
      <c r="D25" s="382"/>
      <c r="E25" s="72" t="s">
        <v>320</v>
      </c>
    </row>
    <row r="26" spans="1:5" ht="12">
      <c r="A26" s="74"/>
      <c r="B26" s="73"/>
      <c r="C26" s="382" t="s">
        <v>20</v>
      </c>
      <c r="D26" s="382"/>
      <c r="E26" s="72" t="s">
        <v>319</v>
      </c>
    </row>
    <row r="27" spans="1:5" ht="12">
      <c r="A27" s="74"/>
      <c r="B27" s="73"/>
      <c r="C27" s="382" t="s">
        <v>21</v>
      </c>
      <c r="D27" s="382"/>
      <c r="E27" s="72" t="s">
        <v>318</v>
      </c>
    </row>
    <row r="28" spans="1:5" s="75" customFormat="1" ht="20.100000000000001" customHeight="1">
      <c r="A28" s="14"/>
      <c r="B28" s="14" t="s">
        <v>22</v>
      </c>
      <c r="C28" s="77"/>
      <c r="E28" s="76"/>
    </row>
    <row r="29" spans="1:5" ht="12">
      <c r="A29" s="74"/>
      <c r="C29" s="382" t="s">
        <v>261</v>
      </c>
      <c r="D29" s="382"/>
      <c r="E29" s="72" t="s">
        <v>362</v>
      </c>
    </row>
    <row r="30" spans="1:5" ht="12">
      <c r="A30" s="74"/>
      <c r="B30" s="73"/>
      <c r="C30" s="382" t="s">
        <v>262</v>
      </c>
      <c r="D30" s="382"/>
      <c r="E30" s="72" t="s">
        <v>317</v>
      </c>
    </row>
    <row r="31" spans="1:5" ht="12">
      <c r="A31" s="74"/>
      <c r="B31" s="73"/>
      <c r="C31" s="382" t="s">
        <v>363</v>
      </c>
      <c r="D31" s="382"/>
      <c r="E31" s="72" t="s">
        <v>316</v>
      </c>
    </row>
    <row r="32" spans="1:5" ht="12">
      <c r="A32" s="74"/>
      <c r="B32" s="73"/>
      <c r="C32" s="382" t="s">
        <v>364</v>
      </c>
      <c r="D32" s="382"/>
      <c r="E32" s="72" t="s">
        <v>365</v>
      </c>
    </row>
    <row r="33" spans="1:5" ht="12">
      <c r="A33" s="74"/>
      <c r="B33" s="73"/>
      <c r="C33" s="382" t="s">
        <v>265</v>
      </c>
      <c r="D33" s="382"/>
      <c r="E33" s="72" t="s">
        <v>337</v>
      </c>
    </row>
    <row r="34" spans="1:5" ht="21">
      <c r="A34" s="74"/>
      <c r="B34" s="73"/>
      <c r="C34" s="382" t="s">
        <v>266</v>
      </c>
      <c r="D34" s="382"/>
      <c r="E34" s="72" t="s">
        <v>366</v>
      </c>
    </row>
    <row r="35" spans="1:5" ht="12">
      <c r="A35" s="74"/>
      <c r="B35" s="73"/>
      <c r="C35" s="382" t="s">
        <v>367</v>
      </c>
      <c r="D35" s="382"/>
      <c r="E35" s="72" t="s">
        <v>313</v>
      </c>
    </row>
    <row r="36" spans="1:5" ht="21">
      <c r="A36" s="74"/>
      <c r="B36" s="73"/>
      <c r="C36" s="382" t="s">
        <v>368</v>
      </c>
      <c r="D36" s="382"/>
      <c r="E36" s="72" t="s">
        <v>314</v>
      </c>
    </row>
    <row r="37" spans="1:5" ht="12">
      <c r="A37" s="74"/>
      <c r="B37" s="73"/>
      <c r="C37" s="382" t="s">
        <v>369</v>
      </c>
      <c r="D37" s="382"/>
      <c r="E37" s="72" t="s">
        <v>315</v>
      </c>
    </row>
    <row r="38" spans="1:5" ht="21">
      <c r="A38" s="74"/>
      <c r="B38" s="73"/>
      <c r="C38" s="382" t="s">
        <v>338</v>
      </c>
      <c r="D38" s="382"/>
      <c r="E38" s="72" t="s">
        <v>312</v>
      </c>
    </row>
    <row r="39" spans="1:5" ht="12">
      <c r="A39" s="74"/>
      <c r="B39" s="73"/>
      <c r="C39" s="382" t="s">
        <v>403</v>
      </c>
      <c r="D39" s="382"/>
      <c r="E39" s="72" t="s">
        <v>311</v>
      </c>
    </row>
    <row r="40" spans="1:5" ht="12">
      <c r="A40" s="74"/>
      <c r="B40" s="73"/>
      <c r="C40" s="382" t="s">
        <v>408</v>
      </c>
      <c r="D40" s="382"/>
      <c r="E40" s="72" t="s">
        <v>404</v>
      </c>
    </row>
    <row r="41" spans="1:5" ht="12">
      <c r="A41" s="74"/>
      <c r="B41" s="73"/>
      <c r="C41" s="73"/>
      <c r="D41" s="73"/>
    </row>
    <row r="42" spans="1:5" ht="20.25" customHeight="1">
      <c r="A42" s="74" t="s">
        <v>23</v>
      </c>
      <c r="B42" s="73"/>
      <c r="C42" s="78"/>
      <c r="D42" s="69"/>
      <c r="E42" s="69"/>
    </row>
    <row r="43" spans="1:5" ht="12">
      <c r="A43" s="74"/>
      <c r="B43" s="81" t="s">
        <v>310</v>
      </c>
      <c r="C43" s="81"/>
      <c r="D43" s="80"/>
      <c r="E43" s="80"/>
    </row>
    <row r="44" spans="1:5" ht="12">
      <c r="A44" s="74"/>
      <c r="B44" s="73"/>
      <c r="C44" s="78"/>
      <c r="D44" s="80"/>
      <c r="E44" s="80"/>
    </row>
    <row r="45" spans="1:5" s="75" customFormat="1" ht="20.100000000000001" customHeight="1">
      <c r="A45" s="14"/>
      <c r="B45" s="14" t="s">
        <v>24</v>
      </c>
      <c r="C45" s="77"/>
      <c r="E45" s="76"/>
    </row>
    <row r="46" spans="1:5" ht="21">
      <c r="C46" s="382" t="s">
        <v>25</v>
      </c>
      <c r="D46" s="382"/>
      <c r="E46" s="72" t="s">
        <v>309</v>
      </c>
    </row>
    <row r="47" spans="1:5" ht="31.5">
      <c r="A47" s="74"/>
      <c r="B47" s="73"/>
      <c r="C47" s="382" t="s">
        <v>26</v>
      </c>
      <c r="D47" s="382"/>
      <c r="E47" s="72" t="s">
        <v>308</v>
      </c>
    </row>
    <row r="48" spans="1:5" s="75" customFormat="1" ht="20.100000000000001" customHeight="1">
      <c r="A48" s="14"/>
      <c r="B48" s="14" t="s">
        <v>27</v>
      </c>
      <c r="C48" s="77"/>
      <c r="E48" s="76"/>
    </row>
    <row r="49" spans="1:5" ht="21">
      <c r="A49" s="74"/>
      <c r="C49" s="382" t="s">
        <v>28</v>
      </c>
      <c r="D49" s="382"/>
      <c r="E49" s="72" t="s">
        <v>307</v>
      </c>
    </row>
    <row r="50" spans="1:5" ht="21">
      <c r="A50" s="74"/>
      <c r="B50" s="73"/>
      <c r="C50" s="382" t="s">
        <v>29</v>
      </c>
      <c r="D50" s="382"/>
      <c r="E50" s="72" t="s">
        <v>306</v>
      </c>
    </row>
    <row r="51" spans="1:5" ht="21">
      <c r="A51" s="74"/>
      <c r="B51" s="73"/>
      <c r="C51" s="382" t="s">
        <v>30</v>
      </c>
      <c r="D51" s="382"/>
      <c r="E51" s="72" t="s">
        <v>305</v>
      </c>
    </row>
    <row r="52" spans="1:5" ht="21">
      <c r="A52" s="74"/>
      <c r="B52" s="73"/>
      <c r="C52" s="382" t="s">
        <v>31</v>
      </c>
      <c r="D52" s="382"/>
      <c r="E52" s="72" t="s">
        <v>304</v>
      </c>
    </row>
    <row r="53" spans="1:5" ht="12">
      <c r="A53" s="74"/>
      <c r="B53" s="73"/>
      <c r="C53" s="73"/>
      <c r="D53" s="73"/>
    </row>
    <row r="54" spans="1:5" ht="20.25" customHeight="1">
      <c r="A54" s="74" t="s">
        <v>32</v>
      </c>
      <c r="B54" s="73"/>
      <c r="C54" s="78"/>
      <c r="D54" s="69"/>
      <c r="E54" s="69"/>
    </row>
    <row r="55" spans="1:5" ht="12">
      <c r="A55" s="74"/>
      <c r="B55" s="79" t="s">
        <v>303</v>
      </c>
      <c r="C55" s="79"/>
      <c r="D55" s="70"/>
    </row>
    <row r="56" spans="1:5" ht="12">
      <c r="A56" s="74"/>
      <c r="B56" s="73"/>
      <c r="C56" s="78"/>
      <c r="D56" s="70"/>
    </row>
    <row r="57" spans="1:5" s="75" customFormat="1" ht="20.100000000000001" customHeight="1">
      <c r="A57" s="14"/>
      <c r="B57" s="14" t="s">
        <v>302</v>
      </c>
      <c r="C57" s="77"/>
      <c r="E57" s="76"/>
    </row>
    <row r="58" spans="1:5" ht="21">
      <c r="C58" s="382" t="s">
        <v>287</v>
      </c>
      <c r="D58" s="382"/>
      <c r="E58" s="72" t="s">
        <v>340</v>
      </c>
    </row>
    <row r="59" spans="1:5" ht="12">
      <c r="A59" s="74"/>
      <c r="B59" s="73"/>
      <c r="C59" s="382" t="s">
        <v>288</v>
      </c>
      <c r="D59" s="382"/>
      <c r="E59" s="72" t="s">
        <v>341</v>
      </c>
    </row>
    <row r="60" spans="1:5" ht="12">
      <c r="A60" s="74"/>
      <c r="B60" s="73"/>
      <c r="C60" s="382" t="s">
        <v>361</v>
      </c>
      <c r="D60" s="382"/>
      <c r="E60" s="72" t="s">
        <v>342</v>
      </c>
    </row>
    <row r="61" spans="1:5" ht="12">
      <c r="A61" s="74"/>
      <c r="B61" s="73"/>
      <c r="C61" s="382" t="s">
        <v>290</v>
      </c>
      <c r="D61" s="382"/>
      <c r="E61" s="72" t="s">
        <v>343</v>
      </c>
    </row>
    <row r="62" spans="1:5" ht="12">
      <c r="A62" s="74"/>
      <c r="B62" s="73"/>
      <c r="C62" s="382" t="s">
        <v>291</v>
      </c>
      <c r="D62" s="382"/>
      <c r="E62" s="72" t="s">
        <v>344</v>
      </c>
    </row>
    <row r="63" spans="1:5" ht="12">
      <c r="A63" s="74"/>
      <c r="B63" s="73"/>
      <c r="C63" s="382" t="s">
        <v>339</v>
      </c>
      <c r="D63" s="382"/>
      <c r="E63" s="72" t="s">
        <v>370</v>
      </c>
    </row>
    <row r="64" spans="1:5" ht="12">
      <c r="A64" s="74"/>
      <c r="B64" s="73"/>
      <c r="C64" s="73"/>
      <c r="D64" s="73"/>
    </row>
    <row r="65" spans="1:5" ht="20.25" customHeight="1">
      <c r="A65" s="74" t="s">
        <v>33</v>
      </c>
      <c r="B65" s="73"/>
      <c r="C65" s="78"/>
      <c r="D65" s="69"/>
      <c r="E65" s="69"/>
    </row>
    <row r="66" spans="1:5" ht="12">
      <c r="A66" s="74"/>
      <c r="B66" s="79" t="s">
        <v>301</v>
      </c>
      <c r="C66" s="79"/>
      <c r="D66" s="70"/>
    </row>
    <row r="67" spans="1:5" ht="12">
      <c r="A67" s="74"/>
      <c r="B67" s="73"/>
      <c r="C67" s="78"/>
      <c r="D67" s="70"/>
    </row>
    <row r="68" spans="1:5" s="75" customFormat="1" ht="20.100000000000001" customHeight="1">
      <c r="A68" s="14"/>
      <c r="B68" s="14" t="s">
        <v>300</v>
      </c>
      <c r="C68" s="77"/>
      <c r="E68" s="76"/>
    </row>
    <row r="69" spans="1:5" ht="12">
      <c r="C69" s="382" t="s">
        <v>4</v>
      </c>
      <c r="D69" s="382"/>
      <c r="E69" s="72" t="s">
        <v>299</v>
      </c>
    </row>
    <row r="70" spans="1:5" ht="12">
      <c r="A70" s="74"/>
      <c r="B70" s="73"/>
      <c r="C70" s="382" t="s">
        <v>5</v>
      </c>
      <c r="D70" s="382"/>
      <c r="E70" s="72" t="s">
        <v>298</v>
      </c>
    </row>
    <row r="71" spans="1:5" ht="12">
      <c r="A71" s="74"/>
      <c r="B71" s="73"/>
      <c r="C71" s="384" t="s">
        <v>6</v>
      </c>
      <c r="D71" s="385"/>
      <c r="E71" s="72" t="s">
        <v>297</v>
      </c>
    </row>
    <row r="72" spans="1:5" s="75" customFormat="1" ht="20.100000000000001" customHeight="1">
      <c r="A72" s="14"/>
      <c r="B72" s="14" t="s">
        <v>296</v>
      </c>
      <c r="C72" s="77"/>
      <c r="E72" s="76"/>
    </row>
    <row r="73" spans="1:5" ht="12">
      <c r="A73" s="74"/>
      <c r="C73" s="382" t="s">
        <v>34</v>
      </c>
      <c r="D73" s="382"/>
      <c r="E73" s="72" t="s">
        <v>295</v>
      </c>
    </row>
    <row r="74" spans="1:5" ht="12">
      <c r="A74" s="74"/>
      <c r="B74" s="73"/>
      <c r="C74" s="382" t="s">
        <v>35</v>
      </c>
      <c r="D74" s="382"/>
      <c r="E74" s="72" t="s">
        <v>294</v>
      </c>
    </row>
    <row r="75" spans="1:5" ht="12">
      <c r="A75" s="74"/>
      <c r="B75" s="73"/>
      <c r="C75" s="382" t="s">
        <v>36</v>
      </c>
      <c r="D75" s="382"/>
      <c r="E75" s="72" t="s">
        <v>293</v>
      </c>
    </row>
    <row r="76" spans="1:5" ht="12">
      <c r="A76" s="74"/>
      <c r="B76" s="73"/>
      <c r="C76" s="382" t="s">
        <v>345</v>
      </c>
      <c r="D76" s="382"/>
      <c r="E76" s="72" t="s">
        <v>347</v>
      </c>
    </row>
    <row r="77" spans="1:5" ht="12">
      <c r="A77" s="74"/>
      <c r="B77" s="73"/>
      <c r="C77" s="382" t="s">
        <v>350</v>
      </c>
      <c r="D77" s="382"/>
      <c r="E77" s="72" t="s">
        <v>348</v>
      </c>
    </row>
    <row r="78" spans="1:5" ht="12">
      <c r="A78" s="74"/>
      <c r="B78" s="73"/>
      <c r="C78" s="382" t="s">
        <v>351</v>
      </c>
      <c r="D78" s="382"/>
      <c r="E78" s="72" t="s">
        <v>349</v>
      </c>
    </row>
    <row r="79" spans="1:5" ht="12">
      <c r="A79" s="74"/>
      <c r="B79" s="73"/>
      <c r="C79" s="382" t="s">
        <v>352</v>
      </c>
      <c r="D79" s="382"/>
      <c r="E79" s="72" t="s">
        <v>346</v>
      </c>
    </row>
  </sheetData>
  <mergeCells count="50">
    <mergeCell ref="C77:D77"/>
    <mergeCell ref="C78:D78"/>
    <mergeCell ref="C79:D79"/>
    <mergeCell ref="C7:D7"/>
    <mergeCell ref="C8:D8"/>
    <mergeCell ref="C58:D58"/>
    <mergeCell ref="C59:D59"/>
    <mergeCell ref="C60:D60"/>
    <mergeCell ref="C50:D50"/>
    <mergeCell ref="C20:D20"/>
    <mergeCell ref="C75:D75"/>
    <mergeCell ref="C76:D76"/>
    <mergeCell ref="C32:D32"/>
    <mergeCell ref="C34:D34"/>
    <mergeCell ref="C21:D21"/>
    <mergeCell ref="C46:D46"/>
    <mergeCell ref="A1:E1"/>
    <mergeCell ref="C69:D69"/>
    <mergeCell ref="C70:D70"/>
    <mergeCell ref="C73:D73"/>
    <mergeCell ref="C74:D74"/>
    <mergeCell ref="C6:D6"/>
    <mergeCell ref="C25:D25"/>
    <mergeCell ref="C63:D63"/>
    <mergeCell ref="C14:D14"/>
    <mergeCell ref="C15:D15"/>
    <mergeCell ref="C16:D16"/>
    <mergeCell ref="C18:D18"/>
    <mergeCell ref="C19:D19"/>
    <mergeCell ref="C71:D71"/>
    <mergeCell ref="C30:D30"/>
    <mergeCell ref="C31:D31"/>
    <mergeCell ref="C23:D23"/>
    <mergeCell ref="C40:D40"/>
    <mergeCell ref="C24:D24"/>
    <mergeCell ref="C37:D37"/>
    <mergeCell ref="C61:D61"/>
    <mergeCell ref="C26:D26"/>
    <mergeCell ref="C39:D39"/>
    <mergeCell ref="C62:D62"/>
    <mergeCell ref="C27:D27"/>
    <mergeCell ref="C29:D29"/>
    <mergeCell ref="C47:D47"/>
    <mergeCell ref="C33:D33"/>
    <mergeCell ref="C49:D49"/>
    <mergeCell ref="C36:D36"/>
    <mergeCell ref="C35:D35"/>
    <mergeCell ref="C38:D38"/>
    <mergeCell ref="C52:D52"/>
    <mergeCell ref="C51:D51"/>
  </mergeCells>
  <phoneticPr fontId="2"/>
  <printOptions horizontalCentered="1"/>
  <pageMargins left="0.47244094488188981" right="0.47244094488188981" top="0.39370078740157483" bottom="0.39370078740157483" header="0.31496062992125984" footer="0.15748031496062992"/>
  <pageSetup paperSize="9" scale="96" fitToHeight="0" orientation="landscape" horizontalDpi="300" verticalDpi="300" r:id="rId1"/>
  <headerFooter alignWithMargins="0">
    <oddFooter>&amp;C&amp;P/&amp;N</oddFooter>
  </headerFooter>
  <rowBreaks count="1" manualBreakCount="1">
    <brk id="4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pane ySplit="8" topLeftCell="A9" activePane="bottomLeft" state="frozen"/>
      <selection activeCell="C25" sqref="C25:D25"/>
      <selection pane="bottomLeft" activeCell="C25" sqref="C25:D25"/>
    </sheetView>
  </sheetViews>
  <sheetFormatPr defaultColWidth="9" defaultRowHeight="11.25"/>
  <cols>
    <col min="1" max="1" width="4.5" style="15" bestFit="1" customWidth="1"/>
    <col min="2" max="2" width="13.125" style="15" customWidth="1"/>
    <col min="3" max="3" width="30.125" style="15" customWidth="1"/>
    <col min="4" max="4" width="13" style="15" customWidth="1"/>
    <col min="5" max="6" width="9.75" style="21" customWidth="1"/>
    <col min="7" max="7" width="6.375" style="21" customWidth="1"/>
    <col min="8" max="8" width="5.25" style="15" bestFit="1" customWidth="1"/>
    <col min="9" max="9" width="14.625" style="21" customWidth="1"/>
    <col min="10" max="10" width="31.625" style="15" customWidth="1"/>
    <col min="11" max="16384" width="9" style="15"/>
  </cols>
  <sheetData>
    <row r="1" spans="1:10">
      <c r="A1" s="319" t="s">
        <v>86</v>
      </c>
      <c r="B1" s="319"/>
      <c r="C1" s="30" t="str">
        <f>'03.総費用計'!D2</f>
        <v/>
      </c>
      <c r="D1" s="2" t="s">
        <v>45</v>
      </c>
      <c r="E1" s="386" t="str">
        <f>'03.総費用計'!E2</f>
        <v/>
      </c>
      <c r="F1" s="386"/>
      <c r="G1" s="386"/>
      <c r="H1" s="386"/>
      <c r="I1" s="386"/>
    </row>
    <row r="2" spans="1:10">
      <c r="E2" s="15"/>
      <c r="F2" s="15"/>
      <c r="G2" s="15"/>
      <c r="I2" s="15"/>
    </row>
    <row r="3" spans="1:10" s="18" customFormat="1" ht="12">
      <c r="A3" s="387" t="s">
        <v>66</v>
      </c>
      <c r="B3" s="387"/>
      <c r="C3" s="387"/>
      <c r="D3" s="388" t="s">
        <v>59</v>
      </c>
      <c r="E3" s="391" t="s">
        <v>4</v>
      </c>
      <c r="F3" s="392"/>
      <c r="G3" s="392"/>
      <c r="H3" s="392"/>
      <c r="I3" s="393"/>
      <c r="J3" s="173"/>
    </row>
    <row r="4" spans="1:10" s="18" customFormat="1" ht="12">
      <c r="A4" s="387"/>
      <c r="B4" s="387"/>
      <c r="C4" s="387"/>
      <c r="D4" s="389"/>
      <c r="E4" s="394" t="s">
        <v>61</v>
      </c>
      <c r="F4" s="395"/>
      <c r="G4" s="395"/>
      <c r="H4" s="395"/>
      <c r="I4" s="396"/>
      <c r="J4" s="24"/>
    </row>
    <row r="5" spans="1:10" s="18" customFormat="1" ht="12">
      <c r="A5" s="387"/>
      <c r="B5" s="387"/>
      <c r="C5" s="387"/>
      <c r="D5" s="389"/>
      <c r="E5" s="394" t="s">
        <v>62</v>
      </c>
      <c r="F5" s="395"/>
      <c r="G5" s="395"/>
      <c r="H5" s="395"/>
      <c r="I5" s="396"/>
      <c r="J5" s="24"/>
    </row>
    <row r="6" spans="1:10" s="18" customFormat="1" ht="12">
      <c r="A6" s="387"/>
      <c r="B6" s="387"/>
      <c r="C6" s="387"/>
      <c r="D6" s="389"/>
      <c r="E6" s="394"/>
      <c r="F6" s="395"/>
      <c r="G6" s="395"/>
      <c r="H6" s="395"/>
      <c r="I6" s="396"/>
      <c r="J6" s="24"/>
    </row>
    <row r="7" spans="1:10" s="18" customFormat="1" ht="12">
      <c r="A7" s="387"/>
      <c r="B7" s="387"/>
      <c r="C7" s="387"/>
      <c r="D7" s="390"/>
      <c r="E7" s="397"/>
      <c r="F7" s="398"/>
      <c r="G7" s="398"/>
      <c r="H7" s="398"/>
      <c r="I7" s="399"/>
      <c r="J7" s="23"/>
    </row>
    <row r="8" spans="1:10" s="1" customFormat="1" ht="22.5">
      <c r="A8" s="2" t="s">
        <v>60</v>
      </c>
      <c r="B8" s="2" t="s">
        <v>58</v>
      </c>
      <c r="C8" s="2" t="s">
        <v>51</v>
      </c>
      <c r="D8" s="2" t="s">
        <v>52</v>
      </c>
      <c r="E8" s="19" t="s">
        <v>56</v>
      </c>
      <c r="F8" s="19" t="s">
        <v>57</v>
      </c>
      <c r="G8" s="19" t="s">
        <v>256</v>
      </c>
      <c r="H8" s="2" t="s">
        <v>53</v>
      </c>
      <c r="I8" s="22" t="s">
        <v>54</v>
      </c>
      <c r="J8" s="2" t="s">
        <v>55</v>
      </c>
    </row>
    <row r="9" spans="1:10" s="139" customFormat="1">
      <c r="A9" s="171"/>
      <c r="B9" s="171"/>
      <c r="C9" s="171"/>
      <c r="D9" s="171"/>
      <c r="E9" s="172"/>
      <c r="F9" s="172"/>
      <c r="G9" s="90" t="str">
        <f>IFERROR(1-F9/E9, "")</f>
        <v/>
      </c>
      <c r="H9" s="16"/>
      <c r="I9" s="87">
        <f>TRUNC(F9*H9)</f>
        <v>0</v>
      </c>
      <c r="J9" s="16"/>
    </row>
    <row r="10" spans="1:10" s="139" customFormat="1">
      <c r="A10" s="17"/>
      <c r="B10" s="17"/>
      <c r="C10" s="17"/>
      <c r="D10" s="17"/>
      <c r="E10" s="101"/>
      <c r="F10" s="101"/>
      <c r="G10" s="91" t="str">
        <f t="shared" ref="G10:G48" si="0">IFERROR(1-F10/E10, "")</f>
        <v/>
      </c>
      <c r="H10" s="17"/>
      <c r="I10" s="88">
        <f>TRUNC(F10*H10)</f>
        <v>0</v>
      </c>
      <c r="J10" s="17"/>
    </row>
    <row r="11" spans="1:10" s="139" customFormat="1">
      <c r="A11" s="17"/>
      <c r="B11" s="17"/>
      <c r="C11" s="17"/>
      <c r="D11" s="17"/>
      <c r="E11" s="101"/>
      <c r="F11" s="101"/>
      <c r="G11" s="91" t="str">
        <f t="shared" si="0"/>
        <v/>
      </c>
      <c r="H11" s="17"/>
      <c r="I11" s="88">
        <f>TRUNC(F11*H11)</f>
        <v>0</v>
      </c>
      <c r="J11" s="17"/>
    </row>
    <row r="12" spans="1:10" s="139" customFormat="1">
      <c r="A12" s="17"/>
      <c r="B12" s="17"/>
      <c r="C12" s="17"/>
      <c r="D12" s="17"/>
      <c r="E12" s="101"/>
      <c r="F12" s="101"/>
      <c r="G12" s="91" t="str">
        <f t="shared" si="0"/>
        <v/>
      </c>
      <c r="H12" s="17"/>
      <c r="I12" s="88">
        <f t="shared" ref="I12:I48" si="1">TRUNC(F12*H12)</f>
        <v>0</v>
      </c>
      <c r="J12" s="17"/>
    </row>
    <row r="13" spans="1:10" s="139" customFormat="1">
      <c r="A13" s="17"/>
      <c r="B13" s="17"/>
      <c r="C13" s="17"/>
      <c r="D13" s="17"/>
      <c r="E13" s="101"/>
      <c r="F13" s="101"/>
      <c r="G13" s="91" t="str">
        <f t="shared" si="0"/>
        <v/>
      </c>
      <c r="H13" s="17"/>
      <c r="I13" s="88">
        <f t="shared" si="1"/>
        <v>0</v>
      </c>
      <c r="J13" s="17"/>
    </row>
    <row r="14" spans="1:10" s="139" customFormat="1">
      <c r="A14" s="17"/>
      <c r="B14" s="17"/>
      <c r="C14" s="17"/>
      <c r="D14" s="17"/>
      <c r="E14" s="101"/>
      <c r="F14" s="101"/>
      <c r="G14" s="91" t="str">
        <f t="shared" si="0"/>
        <v/>
      </c>
      <c r="H14" s="17"/>
      <c r="I14" s="88">
        <f t="shared" si="1"/>
        <v>0</v>
      </c>
      <c r="J14" s="17"/>
    </row>
    <row r="15" spans="1:10" s="139" customFormat="1">
      <c r="A15" s="17"/>
      <c r="B15" s="17"/>
      <c r="C15" s="17"/>
      <c r="D15" s="17"/>
      <c r="E15" s="101"/>
      <c r="F15" s="101"/>
      <c r="G15" s="91" t="str">
        <f t="shared" si="0"/>
        <v/>
      </c>
      <c r="H15" s="17"/>
      <c r="I15" s="88">
        <f t="shared" si="1"/>
        <v>0</v>
      </c>
      <c r="J15" s="17"/>
    </row>
    <row r="16" spans="1:10" s="139" customFormat="1">
      <c r="A16" s="17"/>
      <c r="B16" s="17"/>
      <c r="C16" s="17"/>
      <c r="D16" s="17"/>
      <c r="E16" s="101"/>
      <c r="F16" s="101"/>
      <c r="G16" s="91" t="str">
        <f t="shared" si="0"/>
        <v/>
      </c>
      <c r="H16" s="17"/>
      <c r="I16" s="88">
        <f t="shared" si="1"/>
        <v>0</v>
      </c>
      <c r="J16" s="17"/>
    </row>
    <row r="17" spans="1:10" s="139" customFormat="1">
      <c r="A17" s="17"/>
      <c r="B17" s="17"/>
      <c r="C17" s="17"/>
      <c r="D17" s="17"/>
      <c r="E17" s="101"/>
      <c r="F17" s="101"/>
      <c r="G17" s="91" t="str">
        <f t="shared" si="0"/>
        <v/>
      </c>
      <c r="H17" s="17"/>
      <c r="I17" s="88">
        <f t="shared" si="1"/>
        <v>0</v>
      </c>
      <c r="J17" s="17"/>
    </row>
    <row r="18" spans="1:10" s="139" customFormat="1">
      <c r="A18" s="17"/>
      <c r="B18" s="17"/>
      <c r="C18" s="17"/>
      <c r="D18" s="17"/>
      <c r="E18" s="101"/>
      <c r="F18" s="101"/>
      <c r="G18" s="91" t="str">
        <f t="shared" si="0"/>
        <v/>
      </c>
      <c r="H18" s="17"/>
      <c r="I18" s="88">
        <f t="shared" si="1"/>
        <v>0</v>
      </c>
      <c r="J18" s="17"/>
    </row>
    <row r="19" spans="1:10" s="139" customFormat="1">
      <c r="A19" s="17"/>
      <c r="B19" s="17"/>
      <c r="C19" s="17"/>
      <c r="D19" s="17"/>
      <c r="E19" s="101"/>
      <c r="F19" s="101"/>
      <c r="G19" s="91" t="str">
        <f t="shared" si="0"/>
        <v/>
      </c>
      <c r="H19" s="17"/>
      <c r="I19" s="88">
        <f t="shared" si="1"/>
        <v>0</v>
      </c>
      <c r="J19" s="17"/>
    </row>
    <row r="20" spans="1:10" s="139" customFormat="1">
      <c r="A20" s="17"/>
      <c r="B20" s="17"/>
      <c r="C20" s="17"/>
      <c r="D20" s="17"/>
      <c r="E20" s="101"/>
      <c r="F20" s="101"/>
      <c r="G20" s="91" t="str">
        <f t="shared" si="0"/>
        <v/>
      </c>
      <c r="H20" s="17"/>
      <c r="I20" s="88">
        <f t="shared" si="1"/>
        <v>0</v>
      </c>
      <c r="J20" s="17"/>
    </row>
    <row r="21" spans="1:10" s="139" customFormat="1">
      <c r="A21" s="17"/>
      <c r="B21" s="17"/>
      <c r="C21" s="17"/>
      <c r="D21" s="17"/>
      <c r="E21" s="101"/>
      <c r="F21" s="101"/>
      <c r="G21" s="91" t="str">
        <f t="shared" si="0"/>
        <v/>
      </c>
      <c r="H21" s="17"/>
      <c r="I21" s="88">
        <f t="shared" si="1"/>
        <v>0</v>
      </c>
      <c r="J21" s="17"/>
    </row>
    <row r="22" spans="1:10" s="139" customFormat="1">
      <c r="A22" s="17"/>
      <c r="B22" s="17"/>
      <c r="C22" s="17"/>
      <c r="D22" s="17"/>
      <c r="E22" s="101"/>
      <c r="F22" s="101"/>
      <c r="G22" s="91" t="str">
        <f t="shared" si="0"/>
        <v/>
      </c>
      <c r="H22" s="17"/>
      <c r="I22" s="88">
        <f t="shared" si="1"/>
        <v>0</v>
      </c>
      <c r="J22" s="17"/>
    </row>
    <row r="23" spans="1:10" s="139" customFormat="1">
      <c r="A23" s="17"/>
      <c r="B23" s="17"/>
      <c r="C23" s="17"/>
      <c r="D23" s="17"/>
      <c r="E23" s="101"/>
      <c r="F23" s="101"/>
      <c r="G23" s="91" t="str">
        <f t="shared" si="0"/>
        <v/>
      </c>
      <c r="H23" s="17"/>
      <c r="I23" s="88">
        <f t="shared" si="1"/>
        <v>0</v>
      </c>
      <c r="J23" s="17"/>
    </row>
    <row r="24" spans="1:10" s="139" customFormat="1">
      <c r="A24" s="17"/>
      <c r="B24" s="17"/>
      <c r="C24" s="17"/>
      <c r="D24" s="17"/>
      <c r="E24" s="101"/>
      <c r="F24" s="101"/>
      <c r="G24" s="91" t="str">
        <f t="shared" si="0"/>
        <v/>
      </c>
      <c r="H24" s="17"/>
      <c r="I24" s="88">
        <f t="shared" si="1"/>
        <v>0</v>
      </c>
      <c r="J24" s="17"/>
    </row>
    <row r="25" spans="1:10" s="139" customFormat="1">
      <c r="A25" s="17"/>
      <c r="B25" s="17"/>
      <c r="C25" s="17"/>
      <c r="D25" s="17"/>
      <c r="E25" s="101"/>
      <c r="F25" s="101"/>
      <c r="G25" s="91" t="str">
        <f t="shared" si="0"/>
        <v/>
      </c>
      <c r="H25" s="17"/>
      <c r="I25" s="88">
        <f t="shared" si="1"/>
        <v>0</v>
      </c>
      <c r="J25" s="17"/>
    </row>
    <row r="26" spans="1:10" s="139" customFormat="1">
      <c r="A26" s="17"/>
      <c r="B26" s="17"/>
      <c r="C26" s="17"/>
      <c r="D26" s="17"/>
      <c r="E26" s="101"/>
      <c r="F26" s="101"/>
      <c r="G26" s="91" t="str">
        <f t="shared" si="0"/>
        <v/>
      </c>
      <c r="H26" s="17"/>
      <c r="I26" s="88">
        <f t="shared" si="1"/>
        <v>0</v>
      </c>
      <c r="J26" s="17"/>
    </row>
    <row r="27" spans="1:10" s="139" customFormat="1">
      <c r="A27" s="17"/>
      <c r="B27" s="17"/>
      <c r="C27" s="17"/>
      <c r="D27" s="17"/>
      <c r="E27" s="101"/>
      <c r="F27" s="101"/>
      <c r="G27" s="91" t="str">
        <f t="shared" si="0"/>
        <v/>
      </c>
      <c r="H27" s="17"/>
      <c r="I27" s="88">
        <f t="shared" si="1"/>
        <v>0</v>
      </c>
      <c r="J27" s="17"/>
    </row>
    <row r="28" spans="1:10" s="139" customFormat="1">
      <c r="A28" s="17"/>
      <c r="B28" s="17"/>
      <c r="C28" s="17"/>
      <c r="D28" s="17"/>
      <c r="E28" s="101"/>
      <c r="F28" s="101"/>
      <c r="G28" s="91" t="str">
        <f t="shared" si="0"/>
        <v/>
      </c>
      <c r="H28" s="17"/>
      <c r="I28" s="88">
        <f t="shared" si="1"/>
        <v>0</v>
      </c>
      <c r="J28" s="17"/>
    </row>
    <row r="29" spans="1:10" s="139" customFormat="1">
      <c r="A29" s="17"/>
      <c r="B29" s="17"/>
      <c r="C29" s="17"/>
      <c r="D29" s="17"/>
      <c r="E29" s="101"/>
      <c r="F29" s="101"/>
      <c r="G29" s="91" t="str">
        <f t="shared" si="0"/>
        <v/>
      </c>
      <c r="H29" s="17"/>
      <c r="I29" s="88">
        <f t="shared" si="1"/>
        <v>0</v>
      </c>
      <c r="J29" s="17"/>
    </row>
    <row r="30" spans="1:10" s="139" customFormat="1">
      <c r="A30" s="17"/>
      <c r="B30" s="17"/>
      <c r="C30" s="17"/>
      <c r="D30" s="17"/>
      <c r="E30" s="101"/>
      <c r="F30" s="101"/>
      <c r="G30" s="91" t="str">
        <f t="shared" si="0"/>
        <v/>
      </c>
      <c r="H30" s="17"/>
      <c r="I30" s="88">
        <f t="shared" si="1"/>
        <v>0</v>
      </c>
      <c r="J30" s="17"/>
    </row>
    <row r="31" spans="1:10" s="139" customFormat="1">
      <c r="A31" s="17"/>
      <c r="B31" s="17"/>
      <c r="C31" s="17"/>
      <c r="D31" s="17"/>
      <c r="E31" s="101"/>
      <c r="F31" s="101"/>
      <c r="G31" s="91" t="str">
        <f t="shared" si="0"/>
        <v/>
      </c>
      <c r="H31" s="17"/>
      <c r="I31" s="88">
        <f t="shared" si="1"/>
        <v>0</v>
      </c>
      <c r="J31" s="17"/>
    </row>
    <row r="32" spans="1:10" s="139" customFormat="1">
      <c r="A32" s="17"/>
      <c r="B32" s="17"/>
      <c r="C32" s="17"/>
      <c r="D32" s="17"/>
      <c r="E32" s="101"/>
      <c r="F32" s="101"/>
      <c r="G32" s="91" t="str">
        <f t="shared" si="0"/>
        <v/>
      </c>
      <c r="H32" s="17"/>
      <c r="I32" s="88">
        <f t="shared" si="1"/>
        <v>0</v>
      </c>
      <c r="J32" s="17"/>
    </row>
    <row r="33" spans="1:10" s="139" customFormat="1">
      <c r="A33" s="17"/>
      <c r="B33" s="17"/>
      <c r="C33" s="17"/>
      <c r="D33" s="17"/>
      <c r="E33" s="101"/>
      <c r="F33" s="101"/>
      <c r="G33" s="91" t="str">
        <f t="shared" si="0"/>
        <v/>
      </c>
      <c r="H33" s="17"/>
      <c r="I33" s="88">
        <f t="shared" si="1"/>
        <v>0</v>
      </c>
      <c r="J33" s="17"/>
    </row>
    <row r="34" spans="1:10" s="139" customFormat="1">
      <c r="A34" s="17"/>
      <c r="B34" s="17"/>
      <c r="C34" s="17"/>
      <c r="D34" s="17"/>
      <c r="E34" s="101"/>
      <c r="F34" s="101"/>
      <c r="G34" s="91" t="str">
        <f t="shared" si="0"/>
        <v/>
      </c>
      <c r="H34" s="17"/>
      <c r="I34" s="88">
        <f t="shared" si="1"/>
        <v>0</v>
      </c>
      <c r="J34" s="17"/>
    </row>
    <row r="35" spans="1:10" s="139" customFormat="1">
      <c r="A35" s="17"/>
      <c r="B35" s="17"/>
      <c r="C35" s="17"/>
      <c r="D35" s="17"/>
      <c r="E35" s="101"/>
      <c r="F35" s="101"/>
      <c r="G35" s="91" t="str">
        <f t="shared" si="0"/>
        <v/>
      </c>
      <c r="H35" s="17"/>
      <c r="I35" s="88">
        <f t="shared" si="1"/>
        <v>0</v>
      </c>
      <c r="J35" s="17"/>
    </row>
    <row r="36" spans="1:10" s="139" customFormat="1">
      <c r="A36" s="17"/>
      <c r="B36" s="17"/>
      <c r="C36" s="17"/>
      <c r="D36" s="17"/>
      <c r="E36" s="101"/>
      <c r="F36" s="101"/>
      <c r="G36" s="91" t="str">
        <f t="shared" si="0"/>
        <v/>
      </c>
      <c r="H36" s="17"/>
      <c r="I36" s="88">
        <f t="shared" si="1"/>
        <v>0</v>
      </c>
      <c r="J36" s="17"/>
    </row>
    <row r="37" spans="1:10" s="139" customFormat="1">
      <c r="A37" s="17"/>
      <c r="B37" s="17"/>
      <c r="C37" s="17"/>
      <c r="D37" s="17"/>
      <c r="E37" s="101"/>
      <c r="F37" s="101"/>
      <c r="G37" s="91" t="str">
        <f t="shared" si="0"/>
        <v/>
      </c>
      <c r="H37" s="17"/>
      <c r="I37" s="88">
        <f t="shared" si="1"/>
        <v>0</v>
      </c>
      <c r="J37" s="17"/>
    </row>
    <row r="38" spans="1:10" s="139" customFormat="1">
      <c r="A38" s="17"/>
      <c r="B38" s="17"/>
      <c r="C38" s="17"/>
      <c r="D38" s="17"/>
      <c r="E38" s="101"/>
      <c r="F38" s="101"/>
      <c r="G38" s="91" t="str">
        <f t="shared" si="0"/>
        <v/>
      </c>
      <c r="H38" s="17"/>
      <c r="I38" s="88">
        <f t="shared" si="1"/>
        <v>0</v>
      </c>
      <c r="J38" s="17"/>
    </row>
    <row r="39" spans="1:10" s="139" customFormat="1">
      <c r="A39" s="17"/>
      <c r="B39" s="17"/>
      <c r="C39" s="17"/>
      <c r="D39" s="17"/>
      <c r="E39" s="101"/>
      <c r="F39" s="101"/>
      <c r="G39" s="91" t="str">
        <f t="shared" si="0"/>
        <v/>
      </c>
      <c r="H39" s="17"/>
      <c r="I39" s="88">
        <f t="shared" si="1"/>
        <v>0</v>
      </c>
      <c r="J39" s="17"/>
    </row>
    <row r="40" spans="1:10" s="139" customFormat="1">
      <c r="A40" s="17"/>
      <c r="B40" s="17"/>
      <c r="C40" s="17"/>
      <c r="D40" s="17"/>
      <c r="E40" s="101"/>
      <c r="F40" s="101"/>
      <c r="G40" s="91" t="str">
        <f t="shared" si="0"/>
        <v/>
      </c>
      <c r="H40" s="17"/>
      <c r="I40" s="88">
        <f t="shared" si="1"/>
        <v>0</v>
      </c>
      <c r="J40" s="17"/>
    </row>
    <row r="41" spans="1:10" s="139" customFormat="1">
      <c r="A41" s="17"/>
      <c r="B41" s="17"/>
      <c r="C41" s="17"/>
      <c r="D41" s="17"/>
      <c r="E41" s="101"/>
      <c r="F41" s="101"/>
      <c r="G41" s="91" t="str">
        <f t="shared" si="0"/>
        <v/>
      </c>
      <c r="H41" s="17"/>
      <c r="I41" s="88">
        <f t="shared" si="1"/>
        <v>0</v>
      </c>
      <c r="J41" s="17"/>
    </row>
    <row r="42" spans="1:10" s="139" customFormat="1">
      <c r="A42" s="17"/>
      <c r="B42" s="17"/>
      <c r="C42" s="17"/>
      <c r="D42" s="17"/>
      <c r="E42" s="101"/>
      <c r="F42" s="101"/>
      <c r="G42" s="91" t="str">
        <f t="shared" si="0"/>
        <v/>
      </c>
      <c r="H42" s="17"/>
      <c r="I42" s="88">
        <f t="shared" si="1"/>
        <v>0</v>
      </c>
      <c r="J42" s="17"/>
    </row>
    <row r="43" spans="1:10" s="139" customFormat="1">
      <c r="A43" s="17"/>
      <c r="B43" s="17"/>
      <c r="C43" s="17"/>
      <c r="D43" s="17"/>
      <c r="E43" s="101"/>
      <c r="F43" s="101"/>
      <c r="G43" s="91" t="str">
        <f t="shared" si="0"/>
        <v/>
      </c>
      <c r="H43" s="17"/>
      <c r="I43" s="88">
        <f t="shared" si="1"/>
        <v>0</v>
      </c>
      <c r="J43" s="17"/>
    </row>
    <row r="44" spans="1:10" s="139" customFormat="1">
      <c r="A44" s="17"/>
      <c r="B44" s="17"/>
      <c r="C44" s="17"/>
      <c r="D44" s="17"/>
      <c r="E44" s="101"/>
      <c r="F44" s="101"/>
      <c r="G44" s="91" t="str">
        <f t="shared" si="0"/>
        <v/>
      </c>
      <c r="H44" s="17"/>
      <c r="I44" s="88">
        <f t="shared" si="1"/>
        <v>0</v>
      </c>
      <c r="J44" s="17"/>
    </row>
    <row r="45" spans="1:10" s="139" customFormat="1">
      <c r="A45" s="17"/>
      <c r="B45" s="17"/>
      <c r="C45" s="17"/>
      <c r="D45" s="17"/>
      <c r="E45" s="101"/>
      <c r="F45" s="101"/>
      <c r="G45" s="91" t="str">
        <f t="shared" si="0"/>
        <v/>
      </c>
      <c r="H45" s="17"/>
      <c r="I45" s="88">
        <f t="shared" si="1"/>
        <v>0</v>
      </c>
      <c r="J45" s="17"/>
    </row>
    <row r="46" spans="1:10" s="139" customFormat="1">
      <c r="A46" s="17"/>
      <c r="B46" s="17"/>
      <c r="C46" s="17"/>
      <c r="D46" s="17"/>
      <c r="E46" s="101"/>
      <c r="F46" s="101"/>
      <c r="G46" s="91" t="str">
        <f t="shared" si="0"/>
        <v/>
      </c>
      <c r="H46" s="17"/>
      <c r="I46" s="88">
        <f t="shared" si="1"/>
        <v>0</v>
      </c>
      <c r="J46" s="17"/>
    </row>
    <row r="47" spans="1:10" s="139" customFormat="1">
      <c r="A47" s="17"/>
      <c r="B47" s="17"/>
      <c r="C47" s="17"/>
      <c r="D47" s="17"/>
      <c r="E47" s="101"/>
      <c r="F47" s="101"/>
      <c r="G47" s="91" t="str">
        <f t="shared" si="0"/>
        <v/>
      </c>
      <c r="H47" s="17"/>
      <c r="I47" s="88">
        <f t="shared" si="1"/>
        <v>0</v>
      </c>
      <c r="J47" s="17"/>
    </row>
    <row r="48" spans="1:10" s="139" customFormat="1">
      <c r="A48" s="31"/>
      <c r="B48" s="31"/>
      <c r="C48" s="31"/>
      <c r="D48" s="31"/>
      <c r="E48" s="102"/>
      <c r="F48" s="102"/>
      <c r="G48" s="92" t="str">
        <f t="shared" si="0"/>
        <v/>
      </c>
      <c r="H48" s="31"/>
      <c r="I48" s="89">
        <f t="shared" si="1"/>
        <v>0</v>
      </c>
      <c r="J48" s="31"/>
    </row>
  </sheetData>
  <mergeCells count="9">
    <mergeCell ref="A1:B1"/>
    <mergeCell ref="E1:I1"/>
    <mergeCell ref="A3:C7"/>
    <mergeCell ref="D3:D7"/>
    <mergeCell ref="E3:I3"/>
    <mergeCell ref="E4:I4"/>
    <mergeCell ref="E5:I5"/>
    <mergeCell ref="E6:I6"/>
    <mergeCell ref="E7:I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&amp;C（１）ハードウェア関連－① 機器経費</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pane ySplit="8" topLeftCell="A9" activePane="bottomLeft" state="frozen"/>
      <selection activeCell="C25" sqref="C25:D25"/>
      <selection pane="bottomLeft" activeCell="C25" sqref="C25:D25"/>
    </sheetView>
  </sheetViews>
  <sheetFormatPr defaultColWidth="9" defaultRowHeight="11.25"/>
  <cols>
    <col min="1" max="1" width="4.5" style="15" bestFit="1" customWidth="1"/>
    <col min="2" max="2" width="13.125" style="15" customWidth="1"/>
    <col min="3" max="3" width="30.125" style="15" customWidth="1"/>
    <col min="4" max="4" width="13" style="15" customWidth="1"/>
    <col min="5" max="6" width="9.75" style="21" customWidth="1"/>
    <col min="7" max="7" width="6.5" style="21" customWidth="1"/>
    <col min="8" max="8" width="5.25" style="15" bestFit="1" customWidth="1"/>
    <col min="9" max="9" width="14.625" style="21" customWidth="1"/>
    <col min="10" max="10" width="31.625" style="15" customWidth="1"/>
    <col min="11" max="16384" width="9" style="15"/>
  </cols>
  <sheetData>
    <row r="1" spans="1:10">
      <c r="A1" s="319" t="s">
        <v>86</v>
      </c>
      <c r="B1" s="319"/>
      <c r="C1" s="29" t="str">
        <f>'03.総費用計'!D2</f>
        <v/>
      </c>
      <c r="D1" s="2" t="s">
        <v>45</v>
      </c>
      <c r="E1" s="386" t="str">
        <f>'03.総費用計'!E2</f>
        <v/>
      </c>
      <c r="F1" s="386"/>
      <c r="G1" s="386"/>
      <c r="H1" s="386"/>
      <c r="I1" s="386"/>
    </row>
    <row r="2" spans="1:10">
      <c r="E2" s="15"/>
      <c r="F2" s="15"/>
      <c r="G2" s="15"/>
      <c r="I2" s="15"/>
    </row>
    <row r="3" spans="1:10" s="18" customFormat="1" ht="12">
      <c r="A3" s="387" t="s">
        <v>67</v>
      </c>
      <c r="B3" s="387"/>
      <c r="C3" s="387"/>
      <c r="D3" s="388" t="s">
        <v>59</v>
      </c>
      <c r="E3" s="400" t="s">
        <v>63</v>
      </c>
      <c r="F3" s="392"/>
      <c r="G3" s="392"/>
      <c r="H3" s="392"/>
      <c r="I3" s="393"/>
      <c r="J3" s="173"/>
    </row>
    <row r="4" spans="1:10" s="18" customFormat="1" ht="12">
      <c r="A4" s="387"/>
      <c r="B4" s="387"/>
      <c r="C4" s="387"/>
      <c r="D4" s="389"/>
      <c r="E4" s="394" t="s">
        <v>64</v>
      </c>
      <c r="F4" s="395"/>
      <c r="G4" s="395"/>
      <c r="H4" s="395"/>
      <c r="I4" s="396"/>
      <c r="J4" s="24"/>
    </row>
    <row r="5" spans="1:10" s="18" customFormat="1" ht="12">
      <c r="A5" s="387"/>
      <c r="B5" s="387"/>
      <c r="C5" s="387"/>
      <c r="D5" s="389"/>
      <c r="E5" s="394" t="s">
        <v>65</v>
      </c>
      <c r="F5" s="395"/>
      <c r="G5" s="395"/>
      <c r="H5" s="395"/>
      <c r="I5" s="396"/>
      <c r="J5" s="24"/>
    </row>
    <row r="6" spans="1:10" s="18" customFormat="1" ht="12">
      <c r="A6" s="387"/>
      <c r="B6" s="387"/>
      <c r="C6" s="387"/>
      <c r="D6" s="389"/>
      <c r="E6" s="394"/>
      <c r="F6" s="395"/>
      <c r="G6" s="395"/>
      <c r="H6" s="395"/>
      <c r="I6" s="396"/>
      <c r="J6" s="24"/>
    </row>
    <row r="7" spans="1:10" s="18" customFormat="1" ht="12">
      <c r="A7" s="387"/>
      <c r="B7" s="387"/>
      <c r="C7" s="387"/>
      <c r="D7" s="390"/>
      <c r="E7" s="397"/>
      <c r="F7" s="398"/>
      <c r="G7" s="398"/>
      <c r="H7" s="398"/>
      <c r="I7" s="399"/>
      <c r="J7" s="23"/>
    </row>
    <row r="8" spans="1:10" s="1" customFormat="1" ht="22.5">
      <c r="A8" s="131" t="s">
        <v>60</v>
      </c>
      <c r="B8" s="131" t="s">
        <v>68</v>
      </c>
      <c r="C8" s="131" t="s">
        <v>51</v>
      </c>
      <c r="D8" s="131" t="s">
        <v>52</v>
      </c>
      <c r="E8" s="19" t="s">
        <v>56</v>
      </c>
      <c r="F8" s="19" t="s">
        <v>57</v>
      </c>
      <c r="G8" s="19" t="s">
        <v>256</v>
      </c>
      <c r="H8" s="131" t="s">
        <v>53</v>
      </c>
      <c r="I8" s="22" t="s">
        <v>54</v>
      </c>
      <c r="J8" s="131" t="s">
        <v>55</v>
      </c>
    </row>
    <row r="9" spans="1:10">
      <c r="A9" s="171"/>
      <c r="B9" s="171"/>
      <c r="C9" s="171"/>
      <c r="D9" s="171"/>
      <c r="E9" s="172"/>
      <c r="F9" s="172"/>
      <c r="G9" s="90" t="str">
        <f>IFERROR(1-F9/E9, "")</f>
        <v/>
      </c>
      <c r="H9" s="16"/>
      <c r="I9" s="87">
        <f>TRUNC(F9*H9)</f>
        <v>0</v>
      </c>
      <c r="J9" s="16"/>
    </row>
    <row r="10" spans="1:10">
      <c r="A10" s="17"/>
      <c r="B10" s="17"/>
      <c r="C10" s="17"/>
      <c r="D10" s="17"/>
      <c r="E10" s="101"/>
      <c r="F10" s="101"/>
      <c r="G10" s="91" t="str">
        <f t="shared" ref="G10:G48" si="0">IFERROR(1-F10/E10, "")</f>
        <v/>
      </c>
      <c r="H10" s="17"/>
      <c r="I10" s="88">
        <f>TRUNC(F10*H10)</f>
        <v>0</v>
      </c>
      <c r="J10" s="17"/>
    </row>
    <row r="11" spans="1:10">
      <c r="A11" s="17"/>
      <c r="B11" s="17"/>
      <c r="C11" s="17"/>
      <c r="D11" s="17"/>
      <c r="E11" s="101"/>
      <c r="F11" s="101"/>
      <c r="G11" s="91" t="str">
        <f t="shared" si="0"/>
        <v/>
      </c>
      <c r="H11" s="17"/>
      <c r="I11" s="88">
        <f>TRUNC(F11*H11)</f>
        <v>0</v>
      </c>
      <c r="J11" s="17"/>
    </row>
    <row r="12" spans="1:10">
      <c r="A12" s="17"/>
      <c r="B12" s="17"/>
      <c r="C12" s="17"/>
      <c r="D12" s="17"/>
      <c r="E12" s="101"/>
      <c r="F12" s="101"/>
      <c r="G12" s="91" t="str">
        <f t="shared" si="0"/>
        <v/>
      </c>
      <c r="H12" s="17"/>
      <c r="I12" s="88">
        <f t="shared" ref="I12:I48" si="1">TRUNC(F12*H12)</f>
        <v>0</v>
      </c>
      <c r="J12" s="17"/>
    </row>
    <row r="13" spans="1:10">
      <c r="A13" s="17"/>
      <c r="B13" s="17"/>
      <c r="C13" s="17"/>
      <c r="D13" s="17"/>
      <c r="E13" s="101"/>
      <c r="F13" s="101"/>
      <c r="G13" s="91" t="str">
        <f t="shared" si="0"/>
        <v/>
      </c>
      <c r="H13" s="17"/>
      <c r="I13" s="88">
        <f t="shared" si="1"/>
        <v>0</v>
      </c>
      <c r="J13" s="17"/>
    </row>
    <row r="14" spans="1:10">
      <c r="A14" s="17"/>
      <c r="B14" s="17"/>
      <c r="C14" s="17"/>
      <c r="D14" s="17"/>
      <c r="E14" s="101"/>
      <c r="F14" s="101"/>
      <c r="G14" s="91" t="str">
        <f t="shared" si="0"/>
        <v/>
      </c>
      <c r="H14" s="17"/>
      <c r="I14" s="88">
        <f t="shared" si="1"/>
        <v>0</v>
      </c>
      <c r="J14" s="17"/>
    </row>
    <row r="15" spans="1:10">
      <c r="A15" s="17"/>
      <c r="B15" s="17"/>
      <c r="C15" s="17"/>
      <c r="D15" s="17"/>
      <c r="E15" s="101"/>
      <c r="F15" s="101"/>
      <c r="G15" s="91" t="str">
        <f t="shared" si="0"/>
        <v/>
      </c>
      <c r="H15" s="17"/>
      <c r="I15" s="88">
        <f t="shared" si="1"/>
        <v>0</v>
      </c>
      <c r="J15" s="17"/>
    </row>
    <row r="16" spans="1:10">
      <c r="A16" s="17"/>
      <c r="B16" s="17"/>
      <c r="C16" s="17"/>
      <c r="D16" s="17"/>
      <c r="E16" s="101"/>
      <c r="F16" s="101"/>
      <c r="G16" s="91" t="str">
        <f t="shared" si="0"/>
        <v/>
      </c>
      <c r="H16" s="17"/>
      <c r="I16" s="88">
        <f t="shared" si="1"/>
        <v>0</v>
      </c>
      <c r="J16" s="17"/>
    </row>
    <row r="17" spans="1:10">
      <c r="A17" s="17"/>
      <c r="B17" s="17"/>
      <c r="C17" s="17"/>
      <c r="D17" s="17"/>
      <c r="E17" s="101"/>
      <c r="F17" s="101"/>
      <c r="G17" s="91" t="str">
        <f t="shared" si="0"/>
        <v/>
      </c>
      <c r="H17" s="17"/>
      <c r="I17" s="88">
        <f t="shared" si="1"/>
        <v>0</v>
      </c>
      <c r="J17" s="17"/>
    </row>
    <row r="18" spans="1:10">
      <c r="A18" s="17"/>
      <c r="B18" s="17"/>
      <c r="C18" s="17"/>
      <c r="D18" s="17"/>
      <c r="E18" s="101"/>
      <c r="F18" s="101"/>
      <c r="G18" s="91" t="str">
        <f t="shared" si="0"/>
        <v/>
      </c>
      <c r="H18" s="17"/>
      <c r="I18" s="88">
        <f t="shared" si="1"/>
        <v>0</v>
      </c>
      <c r="J18" s="17"/>
    </row>
    <row r="19" spans="1:10">
      <c r="A19" s="17"/>
      <c r="B19" s="17"/>
      <c r="C19" s="17"/>
      <c r="D19" s="17"/>
      <c r="E19" s="101"/>
      <c r="F19" s="101"/>
      <c r="G19" s="91" t="str">
        <f t="shared" si="0"/>
        <v/>
      </c>
      <c r="H19" s="17"/>
      <c r="I19" s="88">
        <f t="shared" si="1"/>
        <v>0</v>
      </c>
      <c r="J19" s="17"/>
    </row>
    <row r="20" spans="1:10">
      <c r="A20" s="17"/>
      <c r="B20" s="17"/>
      <c r="C20" s="17"/>
      <c r="D20" s="17"/>
      <c r="E20" s="101"/>
      <c r="F20" s="101"/>
      <c r="G20" s="91" t="str">
        <f t="shared" si="0"/>
        <v/>
      </c>
      <c r="H20" s="17"/>
      <c r="I20" s="88">
        <f t="shared" si="1"/>
        <v>0</v>
      </c>
      <c r="J20" s="17"/>
    </row>
    <row r="21" spans="1:10">
      <c r="A21" s="17"/>
      <c r="B21" s="17"/>
      <c r="C21" s="17"/>
      <c r="D21" s="17"/>
      <c r="E21" s="101"/>
      <c r="F21" s="101"/>
      <c r="G21" s="91" t="str">
        <f t="shared" si="0"/>
        <v/>
      </c>
      <c r="H21" s="17"/>
      <c r="I21" s="88">
        <f t="shared" si="1"/>
        <v>0</v>
      </c>
      <c r="J21" s="17"/>
    </row>
    <row r="22" spans="1:10">
      <c r="A22" s="17"/>
      <c r="B22" s="17"/>
      <c r="C22" s="17"/>
      <c r="D22" s="17"/>
      <c r="E22" s="101"/>
      <c r="F22" s="101"/>
      <c r="G22" s="91" t="str">
        <f t="shared" si="0"/>
        <v/>
      </c>
      <c r="H22" s="17"/>
      <c r="I22" s="88">
        <f t="shared" si="1"/>
        <v>0</v>
      </c>
      <c r="J22" s="17"/>
    </row>
    <row r="23" spans="1:10">
      <c r="A23" s="17"/>
      <c r="B23" s="17"/>
      <c r="C23" s="17"/>
      <c r="D23" s="17"/>
      <c r="E23" s="101"/>
      <c r="F23" s="101"/>
      <c r="G23" s="91" t="str">
        <f t="shared" si="0"/>
        <v/>
      </c>
      <c r="H23" s="17"/>
      <c r="I23" s="88">
        <f t="shared" si="1"/>
        <v>0</v>
      </c>
      <c r="J23" s="17"/>
    </row>
    <row r="24" spans="1:10">
      <c r="A24" s="17"/>
      <c r="B24" s="17"/>
      <c r="C24" s="17"/>
      <c r="D24" s="17"/>
      <c r="E24" s="101"/>
      <c r="F24" s="101"/>
      <c r="G24" s="91" t="str">
        <f t="shared" si="0"/>
        <v/>
      </c>
      <c r="H24" s="17"/>
      <c r="I24" s="88">
        <f t="shared" si="1"/>
        <v>0</v>
      </c>
      <c r="J24" s="17"/>
    </row>
    <row r="25" spans="1:10">
      <c r="A25" s="17"/>
      <c r="B25" s="17"/>
      <c r="C25" s="17"/>
      <c r="D25" s="17"/>
      <c r="E25" s="101"/>
      <c r="F25" s="101"/>
      <c r="G25" s="91" t="str">
        <f t="shared" si="0"/>
        <v/>
      </c>
      <c r="H25" s="17"/>
      <c r="I25" s="88">
        <f t="shared" si="1"/>
        <v>0</v>
      </c>
      <c r="J25" s="17"/>
    </row>
    <row r="26" spans="1:10">
      <c r="A26" s="17"/>
      <c r="B26" s="17"/>
      <c r="C26" s="17"/>
      <c r="D26" s="17"/>
      <c r="E26" s="101"/>
      <c r="F26" s="101"/>
      <c r="G26" s="91" t="str">
        <f t="shared" si="0"/>
        <v/>
      </c>
      <c r="H26" s="17"/>
      <c r="I26" s="88">
        <f t="shared" si="1"/>
        <v>0</v>
      </c>
      <c r="J26" s="17"/>
    </row>
    <row r="27" spans="1:10">
      <c r="A27" s="17"/>
      <c r="B27" s="17"/>
      <c r="C27" s="17"/>
      <c r="D27" s="17"/>
      <c r="E27" s="101"/>
      <c r="F27" s="101"/>
      <c r="G27" s="91" t="str">
        <f t="shared" si="0"/>
        <v/>
      </c>
      <c r="H27" s="17"/>
      <c r="I27" s="88">
        <f t="shared" si="1"/>
        <v>0</v>
      </c>
      <c r="J27" s="17"/>
    </row>
    <row r="28" spans="1:10">
      <c r="A28" s="17"/>
      <c r="B28" s="17"/>
      <c r="C28" s="17"/>
      <c r="D28" s="17"/>
      <c r="E28" s="101"/>
      <c r="F28" s="101"/>
      <c r="G28" s="91" t="str">
        <f t="shared" si="0"/>
        <v/>
      </c>
      <c r="H28" s="17"/>
      <c r="I28" s="88">
        <f t="shared" si="1"/>
        <v>0</v>
      </c>
      <c r="J28" s="17"/>
    </row>
    <row r="29" spans="1:10">
      <c r="A29" s="17"/>
      <c r="B29" s="17"/>
      <c r="C29" s="17"/>
      <c r="D29" s="17"/>
      <c r="E29" s="101"/>
      <c r="F29" s="101"/>
      <c r="G29" s="91" t="str">
        <f t="shared" si="0"/>
        <v/>
      </c>
      <c r="H29" s="17"/>
      <c r="I29" s="88">
        <f t="shared" si="1"/>
        <v>0</v>
      </c>
      <c r="J29" s="17"/>
    </row>
    <row r="30" spans="1:10">
      <c r="A30" s="17"/>
      <c r="B30" s="17"/>
      <c r="C30" s="17"/>
      <c r="D30" s="17"/>
      <c r="E30" s="101"/>
      <c r="F30" s="101"/>
      <c r="G30" s="91" t="str">
        <f t="shared" si="0"/>
        <v/>
      </c>
      <c r="H30" s="17"/>
      <c r="I30" s="88">
        <f t="shared" si="1"/>
        <v>0</v>
      </c>
      <c r="J30" s="17"/>
    </row>
    <row r="31" spans="1:10">
      <c r="A31" s="17"/>
      <c r="B31" s="17"/>
      <c r="C31" s="17"/>
      <c r="D31" s="17"/>
      <c r="E31" s="101"/>
      <c r="F31" s="101"/>
      <c r="G31" s="91" t="str">
        <f t="shared" si="0"/>
        <v/>
      </c>
      <c r="H31" s="17"/>
      <c r="I31" s="88">
        <f t="shared" si="1"/>
        <v>0</v>
      </c>
      <c r="J31" s="17"/>
    </row>
    <row r="32" spans="1:10">
      <c r="A32" s="17"/>
      <c r="B32" s="17"/>
      <c r="C32" s="17"/>
      <c r="D32" s="17"/>
      <c r="E32" s="101"/>
      <c r="F32" s="101"/>
      <c r="G32" s="91" t="str">
        <f t="shared" si="0"/>
        <v/>
      </c>
      <c r="H32" s="17"/>
      <c r="I32" s="88">
        <f t="shared" si="1"/>
        <v>0</v>
      </c>
      <c r="J32" s="17"/>
    </row>
    <row r="33" spans="1:10">
      <c r="A33" s="17"/>
      <c r="B33" s="17"/>
      <c r="C33" s="17"/>
      <c r="D33" s="17"/>
      <c r="E33" s="101"/>
      <c r="F33" s="101"/>
      <c r="G33" s="91" t="str">
        <f t="shared" si="0"/>
        <v/>
      </c>
      <c r="H33" s="17"/>
      <c r="I33" s="88">
        <f t="shared" si="1"/>
        <v>0</v>
      </c>
      <c r="J33" s="17"/>
    </row>
    <row r="34" spans="1:10">
      <c r="A34" s="17"/>
      <c r="B34" s="17"/>
      <c r="C34" s="17"/>
      <c r="D34" s="17"/>
      <c r="E34" s="101"/>
      <c r="F34" s="101"/>
      <c r="G34" s="91" t="str">
        <f t="shared" si="0"/>
        <v/>
      </c>
      <c r="H34" s="17"/>
      <c r="I34" s="88">
        <f t="shared" si="1"/>
        <v>0</v>
      </c>
      <c r="J34" s="17"/>
    </row>
    <row r="35" spans="1:10">
      <c r="A35" s="17"/>
      <c r="B35" s="17"/>
      <c r="C35" s="17"/>
      <c r="D35" s="17"/>
      <c r="E35" s="101"/>
      <c r="F35" s="101"/>
      <c r="G35" s="91" t="str">
        <f t="shared" si="0"/>
        <v/>
      </c>
      <c r="H35" s="17"/>
      <c r="I35" s="88">
        <f t="shared" si="1"/>
        <v>0</v>
      </c>
      <c r="J35" s="17"/>
    </row>
    <row r="36" spans="1:10">
      <c r="A36" s="17"/>
      <c r="B36" s="17"/>
      <c r="C36" s="17"/>
      <c r="D36" s="17"/>
      <c r="E36" s="101"/>
      <c r="F36" s="101"/>
      <c r="G36" s="91" t="str">
        <f t="shared" si="0"/>
        <v/>
      </c>
      <c r="H36" s="17"/>
      <c r="I36" s="88">
        <f t="shared" si="1"/>
        <v>0</v>
      </c>
      <c r="J36" s="17"/>
    </row>
    <row r="37" spans="1:10">
      <c r="A37" s="17"/>
      <c r="B37" s="17"/>
      <c r="C37" s="17"/>
      <c r="D37" s="17"/>
      <c r="E37" s="101"/>
      <c r="F37" s="101"/>
      <c r="G37" s="91" t="str">
        <f t="shared" si="0"/>
        <v/>
      </c>
      <c r="H37" s="17"/>
      <c r="I37" s="88">
        <f t="shared" si="1"/>
        <v>0</v>
      </c>
      <c r="J37" s="17"/>
    </row>
    <row r="38" spans="1:10">
      <c r="A38" s="17"/>
      <c r="B38" s="17"/>
      <c r="C38" s="17"/>
      <c r="D38" s="17"/>
      <c r="E38" s="101"/>
      <c r="F38" s="101"/>
      <c r="G38" s="91" t="str">
        <f t="shared" si="0"/>
        <v/>
      </c>
      <c r="H38" s="17"/>
      <c r="I38" s="88">
        <f t="shared" si="1"/>
        <v>0</v>
      </c>
      <c r="J38" s="17"/>
    </row>
    <row r="39" spans="1:10">
      <c r="A39" s="17"/>
      <c r="B39" s="17"/>
      <c r="C39" s="17"/>
      <c r="D39" s="17"/>
      <c r="E39" s="101"/>
      <c r="F39" s="101"/>
      <c r="G39" s="91" t="str">
        <f t="shared" si="0"/>
        <v/>
      </c>
      <c r="H39" s="17"/>
      <c r="I39" s="88">
        <f t="shared" si="1"/>
        <v>0</v>
      </c>
      <c r="J39" s="17"/>
    </row>
    <row r="40" spans="1:10">
      <c r="A40" s="17"/>
      <c r="B40" s="17"/>
      <c r="C40" s="17"/>
      <c r="D40" s="17"/>
      <c r="E40" s="101"/>
      <c r="F40" s="101"/>
      <c r="G40" s="91" t="str">
        <f t="shared" si="0"/>
        <v/>
      </c>
      <c r="H40" s="17"/>
      <c r="I40" s="88">
        <f t="shared" si="1"/>
        <v>0</v>
      </c>
      <c r="J40" s="17"/>
    </row>
    <row r="41" spans="1:10">
      <c r="A41" s="17"/>
      <c r="B41" s="17"/>
      <c r="C41" s="17"/>
      <c r="D41" s="17"/>
      <c r="E41" s="101"/>
      <c r="F41" s="101"/>
      <c r="G41" s="91" t="str">
        <f t="shared" si="0"/>
        <v/>
      </c>
      <c r="H41" s="17"/>
      <c r="I41" s="88">
        <f t="shared" si="1"/>
        <v>0</v>
      </c>
      <c r="J41" s="17"/>
    </row>
    <row r="42" spans="1:10">
      <c r="A42" s="17"/>
      <c r="B42" s="17"/>
      <c r="C42" s="17"/>
      <c r="D42" s="17"/>
      <c r="E42" s="101"/>
      <c r="F42" s="101"/>
      <c r="G42" s="91" t="str">
        <f t="shared" si="0"/>
        <v/>
      </c>
      <c r="H42" s="17"/>
      <c r="I42" s="88">
        <f t="shared" si="1"/>
        <v>0</v>
      </c>
      <c r="J42" s="17"/>
    </row>
    <row r="43" spans="1:10">
      <c r="A43" s="17"/>
      <c r="B43" s="17"/>
      <c r="C43" s="17"/>
      <c r="D43" s="17"/>
      <c r="E43" s="101"/>
      <c r="F43" s="101"/>
      <c r="G43" s="91" t="str">
        <f t="shared" si="0"/>
        <v/>
      </c>
      <c r="H43" s="17"/>
      <c r="I43" s="88">
        <f t="shared" si="1"/>
        <v>0</v>
      </c>
      <c r="J43" s="17"/>
    </row>
    <row r="44" spans="1:10">
      <c r="A44" s="17"/>
      <c r="B44" s="17"/>
      <c r="C44" s="17"/>
      <c r="D44" s="17"/>
      <c r="E44" s="101"/>
      <c r="F44" s="101"/>
      <c r="G44" s="91" t="str">
        <f t="shared" si="0"/>
        <v/>
      </c>
      <c r="H44" s="17"/>
      <c r="I44" s="88">
        <f t="shared" si="1"/>
        <v>0</v>
      </c>
      <c r="J44" s="17"/>
    </row>
    <row r="45" spans="1:10">
      <c r="A45" s="17"/>
      <c r="B45" s="17"/>
      <c r="C45" s="17"/>
      <c r="D45" s="17"/>
      <c r="E45" s="101"/>
      <c r="F45" s="101"/>
      <c r="G45" s="91" t="str">
        <f t="shared" si="0"/>
        <v/>
      </c>
      <c r="H45" s="17"/>
      <c r="I45" s="88">
        <f t="shared" si="1"/>
        <v>0</v>
      </c>
      <c r="J45" s="17"/>
    </row>
    <row r="46" spans="1:10">
      <c r="A46" s="17"/>
      <c r="B46" s="17"/>
      <c r="C46" s="17"/>
      <c r="D46" s="17"/>
      <c r="E46" s="101"/>
      <c r="F46" s="101"/>
      <c r="G46" s="91" t="str">
        <f t="shared" si="0"/>
        <v/>
      </c>
      <c r="H46" s="17"/>
      <c r="I46" s="88">
        <f t="shared" si="1"/>
        <v>0</v>
      </c>
      <c r="J46" s="17"/>
    </row>
    <row r="47" spans="1:10">
      <c r="A47" s="17"/>
      <c r="B47" s="17"/>
      <c r="C47" s="17"/>
      <c r="D47" s="17"/>
      <c r="E47" s="101"/>
      <c r="F47" s="101"/>
      <c r="G47" s="91" t="str">
        <f t="shared" si="0"/>
        <v/>
      </c>
      <c r="H47" s="17"/>
      <c r="I47" s="88">
        <f t="shared" si="1"/>
        <v>0</v>
      </c>
      <c r="J47" s="17"/>
    </row>
    <row r="48" spans="1:10">
      <c r="A48" s="31"/>
      <c r="B48" s="31"/>
      <c r="C48" s="31"/>
      <c r="D48" s="31"/>
      <c r="E48" s="102"/>
      <c r="F48" s="102"/>
      <c r="G48" s="92" t="str">
        <f t="shared" si="0"/>
        <v/>
      </c>
      <c r="H48" s="31"/>
      <c r="I48" s="89">
        <f t="shared" si="1"/>
        <v>0</v>
      </c>
      <c r="J48" s="31"/>
    </row>
  </sheetData>
  <mergeCells count="9">
    <mergeCell ref="A1:B1"/>
    <mergeCell ref="E1:I1"/>
    <mergeCell ref="A3:C7"/>
    <mergeCell ref="D3:D7"/>
    <mergeCell ref="E3:I3"/>
    <mergeCell ref="E4:I4"/>
    <mergeCell ref="E5:I5"/>
    <mergeCell ref="E6:I6"/>
    <mergeCell ref="E7:I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&amp;C（２）ソフトウェア関連－① 基本ソフトウェア</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pane ySplit="8" topLeftCell="A9" activePane="bottomLeft" state="frozen"/>
      <selection activeCell="C25" sqref="C25:D25"/>
      <selection pane="bottomLeft" activeCell="C25" sqref="C25:D25"/>
    </sheetView>
  </sheetViews>
  <sheetFormatPr defaultColWidth="9" defaultRowHeight="11.25"/>
  <cols>
    <col min="1" max="1" width="4.5" style="15" bestFit="1" customWidth="1"/>
    <col min="2" max="2" width="13.125" style="15" customWidth="1"/>
    <col min="3" max="3" width="30.125" style="15" customWidth="1"/>
    <col min="4" max="4" width="13" style="15" customWidth="1"/>
    <col min="5" max="6" width="9.75" style="21" customWidth="1"/>
    <col min="7" max="7" width="6.25" style="21" customWidth="1"/>
    <col min="8" max="8" width="5.25" style="15" bestFit="1" customWidth="1"/>
    <col min="9" max="9" width="14.625" style="21" customWidth="1"/>
    <col min="10" max="10" width="31.625" style="15" customWidth="1"/>
    <col min="11" max="16384" width="9" style="15"/>
  </cols>
  <sheetData>
    <row r="1" spans="1:10">
      <c r="A1" s="319" t="s">
        <v>86</v>
      </c>
      <c r="B1" s="319"/>
      <c r="C1" s="29" t="str">
        <f>'03.総費用計'!D2</f>
        <v/>
      </c>
      <c r="D1" s="2" t="s">
        <v>45</v>
      </c>
      <c r="E1" s="386" t="str">
        <f>'03.総費用計'!E2</f>
        <v/>
      </c>
      <c r="F1" s="386"/>
      <c r="G1" s="386"/>
      <c r="H1" s="386"/>
      <c r="I1" s="386"/>
    </row>
    <row r="2" spans="1:10">
      <c r="E2" s="15"/>
      <c r="F2" s="15"/>
      <c r="G2" s="15"/>
      <c r="I2" s="15"/>
    </row>
    <row r="3" spans="1:10" s="18" customFormat="1" ht="12">
      <c r="A3" s="387" t="s">
        <v>69</v>
      </c>
      <c r="B3" s="387"/>
      <c r="C3" s="387"/>
      <c r="D3" s="388" t="s">
        <v>59</v>
      </c>
      <c r="E3" s="400" t="s">
        <v>70</v>
      </c>
      <c r="F3" s="392"/>
      <c r="G3" s="392"/>
      <c r="H3" s="392"/>
      <c r="I3" s="393"/>
      <c r="J3" s="173"/>
    </row>
    <row r="4" spans="1:10" s="18" customFormat="1" ht="12">
      <c r="A4" s="387"/>
      <c r="B4" s="387"/>
      <c r="C4" s="387"/>
      <c r="D4" s="389"/>
      <c r="E4" s="394" t="s">
        <v>71</v>
      </c>
      <c r="F4" s="395"/>
      <c r="G4" s="395"/>
      <c r="H4" s="395"/>
      <c r="I4" s="396"/>
      <c r="J4" s="24"/>
    </row>
    <row r="5" spans="1:10" s="18" customFormat="1" ht="12">
      <c r="A5" s="387"/>
      <c r="B5" s="387"/>
      <c r="C5" s="387"/>
      <c r="D5" s="389"/>
      <c r="E5" s="394" t="s">
        <v>72</v>
      </c>
      <c r="F5" s="395"/>
      <c r="G5" s="395"/>
      <c r="H5" s="395"/>
      <c r="I5" s="396"/>
      <c r="J5" s="24"/>
    </row>
    <row r="6" spans="1:10" s="18" customFormat="1" ht="12">
      <c r="A6" s="387"/>
      <c r="B6" s="387"/>
      <c r="C6" s="387"/>
      <c r="D6" s="389"/>
      <c r="E6" s="394" t="s">
        <v>73</v>
      </c>
      <c r="F6" s="395"/>
      <c r="G6" s="395"/>
      <c r="H6" s="395"/>
      <c r="I6" s="396"/>
      <c r="J6" s="24"/>
    </row>
    <row r="7" spans="1:10" s="18" customFormat="1" ht="12">
      <c r="A7" s="387"/>
      <c r="B7" s="387"/>
      <c r="C7" s="387"/>
      <c r="D7" s="390"/>
      <c r="E7" s="397"/>
      <c r="F7" s="398"/>
      <c r="G7" s="398"/>
      <c r="H7" s="398"/>
      <c r="I7" s="399"/>
      <c r="J7" s="23"/>
    </row>
    <row r="8" spans="1:10" s="1" customFormat="1" ht="22.5">
      <c r="A8" s="131" t="s">
        <v>60</v>
      </c>
      <c r="B8" s="131" t="s">
        <v>68</v>
      </c>
      <c r="C8" s="131" t="s">
        <v>51</v>
      </c>
      <c r="D8" s="131" t="s">
        <v>52</v>
      </c>
      <c r="E8" s="19" t="s">
        <v>56</v>
      </c>
      <c r="F8" s="19" t="s">
        <v>57</v>
      </c>
      <c r="G8" s="19" t="s">
        <v>256</v>
      </c>
      <c r="H8" s="131" t="s">
        <v>53</v>
      </c>
      <c r="I8" s="22" t="s">
        <v>54</v>
      </c>
      <c r="J8" s="131" t="s">
        <v>55</v>
      </c>
    </row>
    <row r="9" spans="1:10" s="139" customFormat="1">
      <c r="A9" s="16"/>
      <c r="B9" s="171"/>
      <c r="C9" s="171"/>
      <c r="D9" s="16"/>
      <c r="E9" s="172"/>
      <c r="F9" s="172"/>
      <c r="G9" s="90" t="str">
        <f>IFERROR(1-F9/E9, "")</f>
        <v/>
      </c>
      <c r="H9" s="16"/>
      <c r="I9" s="87">
        <f>TRUNC(F9*H9)</f>
        <v>0</v>
      </c>
      <c r="J9" s="16"/>
    </row>
    <row r="10" spans="1:10" s="139" customFormat="1">
      <c r="A10" s="17"/>
      <c r="B10" s="17"/>
      <c r="C10" s="17"/>
      <c r="D10" s="17"/>
      <c r="E10" s="101"/>
      <c r="F10" s="101"/>
      <c r="G10" s="91" t="str">
        <f t="shared" ref="G10:G48" si="0">IFERROR(1-F10/E10, "")</f>
        <v/>
      </c>
      <c r="H10" s="17"/>
      <c r="I10" s="88">
        <f>TRUNC(F10*H10)</f>
        <v>0</v>
      </c>
      <c r="J10" s="17"/>
    </row>
    <row r="11" spans="1:10" s="139" customFormat="1">
      <c r="A11" s="17"/>
      <c r="B11" s="17"/>
      <c r="C11" s="17"/>
      <c r="D11" s="17"/>
      <c r="E11" s="101"/>
      <c r="F11" s="101"/>
      <c r="G11" s="91" t="str">
        <f t="shared" si="0"/>
        <v/>
      </c>
      <c r="H11" s="17"/>
      <c r="I11" s="88">
        <f>TRUNC(F11*H11)</f>
        <v>0</v>
      </c>
      <c r="J11" s="17"/>
    </row>
    <row r="12" spans="1:10" s="139" customFormat="1">
      <c r="A12" s="17"/>
      <c r="B12" s="17"/>
      <c r="C12" s="17"/>
      <c r="D12" s="17"/>
      <c r="E12" s="101"/>
      <c r="F12" s="101"/>
      <c r="G12" s="91" t="str">
        <f t="shared" si="0"/>
        <v/>
      </c>
      <c r="H12" s="17"/>
      <c r="I12" s="88">
        <f t="shared" ref="I12:I48" si="1">TRUNC(F12*H12)</f>
        <v>0</v>
      </c>
      <c r="J12" s="17"/>
    </row>
    <row r="13" spans="1:10" s="139" customFormat="1">
      <c r="A13" s="17"/>
      <c r="B13" s="17"/>
      <c r="C13" s="17"/>
      <c r="D13" s="17"/>
      <c r="E13" s="101"/>
      <c r="F13" s="101"/>
      <c r="G13" s="91" t="str">
        <f t="shared" si="0"/>
        <v/>
      </c>
      <c r="H13" s="17"/>
      <c r="I13" s="88">
        <f t="shared" si="1"/>
        <v>0</v>
      </c>
      <c r="J13" s="17"/>
    </row>
    <row r="14" spans="1:10" s="139" customFormat="1">
      <c r="A14" s="17"/>
      <c r="B14" s="17"/>
      <c r="C14" s="17"/>
      <c r="D14" s="17"/>
      <c r="E14" s="101"/>
      <c r="F14" s="101"/>
      <c r="G14" s="91" t="str">
        <f t="shared" si="0"/>
        <v/>
      </c>
      <c r="H14" s="17"/>
      <c r="I14" s="88">
        <f t="shared" si="1"/>
        <v>0</v>
      </c>
      <c r="J14" s="17"/>
    </row>
    <row r="15" spans="1:10" s="139" customFormat="1">
      <c r="A15" s="17"/>
      <c r="B15" s="17"/>
      <c r="C15" s="17"/>
      <c r="D15" s="17"/>
      <c r="E15" s="101"/>
      <c r="F15" s="101"/>
      <c r="G15" s="91" t="str">
        <f t="shared" si="0"/>
        <v/>
      </c>
      <c r="H15" s="17"/>
      <c r="I15" s="88">
        <f t="shared" si="1"/>
        <v>0</v>
      </c>
      <c r="J15" s="17"/>
    </row>
    <row r="16" spans="1:10" s="139" customFormat="1">
      <c r="A16" s="17"/>
      <c r="B16" s="17"/>
      <c r="C16" s="17"/>
      <c r="D16" s="17"/>
      <c r="E16" s="101"/>
      <c r="F16" s="101"/>
      <c r="G16" s="91" t="str">
        <f t="shared" si="0"/>
        <v/>
      </c>
      <c r="H16" s="17"/>
      <c r="I16" s="88">
        <f t="shared" si="1"/>
        <v>0</v>
      </c>
      <c r="J16" s="17"/>
    </row>
    <row r="17" spans="1:10" s="139" customFormat="1">
      <c r="A17" s="17"/>
      <c r="B17" s="17"/>
      <c r="C17" s="17"/>
      <c r="D17" s="17"/>
      <c r="E17" s="101"/>
      <c r="F17" s="101"/>
      <c r="G17" s="91" t="str">
        <f t="shared" si="0"/>
        <v/>
      </c>
      <c r="H17" s="17"/>
      <c r="I17" s="88">
        <f t="shared" si="1"/>
        <v>0</v>
      </c>
      <c r="J17" s="17"/>
    </row>
    <row r="18" spans="1:10" s="139" customFormat="1">
      <c r="A18" s="17"/>
      <c r="B18" s="17"/>
      <c r="C18" s="17"/>
      <c r="D18" s="17"/>
      <c r="E18" s="101"/>
      <c r="F18" s="101"/>
      <c r="G18" s="91" t="str">
        <f t="shared" si="0"/>
        <v/>
      </c>
      <c r="H18" s="17"/>
      <c r="I18" s="88">
        <f t="shared" si="1"/>
        <v>0</v>
      </c>
      <c r="J18" s="17"/>
    </row>
    <row r="19" spans="1:10" s="139" customFormat="1">
      <c r="A19" s="17"/>
      <c r="B19" s="17"/>
      <c r="C19" s="17"/>
      <c r="D19" s="17"/>
      <c r="E19" s="101"/>
      <c r="F19" s="101"/>
      <c r="G19" s="91" t="str">
        <f t="shared" si="0"/>
        <v/>
      </c>
      <c r="H19" s="17"/>
      <c r="I19" s="88">
        <f t="shared" si="1"/>
        <v>0</v>
      </c>
      <c r="J19" s="17"/>
    </row>
    <row r="20" spans="1:10" s="139" customFormat="1">
      <c r="A20" s="17"/>
      <c r="B20" s="17"/>
      <c r="C20" s="17"/>
      <c r="D20" s="17"/>
      <c r="E20" s="101"/>
      <c r="F20" s="101"/>
      <c r="G20" s="91" t="str">
        <f t="shared" si="0"/>
        <v/>
      </c>
      <c r="H20" s="17"/>
      <c r="I20" s="88">
        <f t="shared" si="1"/>
        <v>0</v>
      </c>
      <c r="J20" s="17"/>
    </row>
    <row r="21" spans="1:10" s="139" customFormat="1">
      <c r="A21" s="17"/>
      <c r="B21" s="17"/>
      <c r="C21" s="17"/>
      <c r="D21" s="17"/>
      <c r="E21" s="101"/>
      <c r="F21" s="101"/>
      <c r="G21" s="91" t="str">
        <f t="shared" si="0"/>
        <v/>
      </c>
      <c r="H21" s="17"/>
      <c r="I21" s="88">
        <f t="shared" si="1"/>
        <v>0</v>
      </c>
      <c r="J21" s="17"/>
    </row>
    <row r="22" spans="1:10" s="139" customFormat="1">
      <c r="A22" s="17"/>
      <c r="B22" s="17"/>
      <c r="C22" s="17"/>
      <c r="D22" s="17"/>
      <c r="E22" s="101"/>
      <c r="F22" s="101"/>
      <c r="G22" s="91" t="str">
        <f t="shared" si="0"/>
        <v/>
      </c>
      <c r="H22" s="17"/>
      <c r="I22" s="88">
        <f t="shared" si="1"/>
        <v>0</v>
      </c>
      <c r="J22" s="17"/>
    </row>
    <row r="23" spans="1:10" s="139" customFormat="1">
      <c r="A23" s="17"/>
      <c r="B23" s="17"/>
      <c r="C23" s="17"/>
      <c r="D23" s="17"/>
      <c r="E23" s="101"/>
      <c r="F23" s="101"/>
      <c r="G23" s="91" t="str">
        <f t="shared" si="0"/>
        <v/>
      </c>
      <c r="H23" s="17"/>
      <c r="I23" s="88">
        <f t="shared" si="1"/>
        <v>0</v>
      </c>
      <c r="J23" s="17"/>
    </row>
    <row r="24" spans="1:10" s="139" customFormat="1">
      <c r="A24" s="17"/>
      <c r="B24" s="17"/>
      <c r="C24" s="17"/>
      <c r="D24" s="17"/>
      <c r="E24" s="101"/>
      <c r="F24" s="101"/>
      <c r="G24" s="91" t="str">
        <f t="shared" si="0"/>
        <v/>
      </c>
      <c r="H24" s="17"/>
      <c r="I24" s="88">
        <f t="shared" si="1"/>
        <v>0</v>
      </c>
      <c r="J24" s="17"/>
    </row>
    <row r="25" spans="1:10" s="139" customFormat="1">
      <c r="A25" s="17"/>
      <c r="B25" s="17"/>
      <c r="C25" s="17"/>
      <c r="D25" s="17"/>
      <c r="E25" s="101"/>
      <c r="F25" s="101"/>
      <c r="G25" s="91" t="str">
        <f t="shared" si="0"/>
        <v/>
      </c>
      <c r="H25" s="17"/>
      <c r="I25" s="88">
        <f t="shared" si="1"/>
        <v>0</v>
      </c>
      <c r="J25" s="17"/>
    </row>
    <row r="26" spans="1:10" s="139" customFormat="1">
      <c r="A26" s="17"/>
      <c r="B26" s="17"/>
      <c r="C26" s="17"/>
      <c r="D26" s="17"/>
      <c r="E26" s="101"/>
      <c r="F26" s="101"/>
      <c r="G26" s="91" t="str">
        <f t="shared" si="0"/>
        <v/>
      </c>
      <c r="H26" s="17"/>
      <c r="I26" s="88">
        <f t="shared" si="1"/>
        <v>0</v>
      </c>
      <c r="J26" s="17"/>
    </row>
    <row r="27" spans="1:10" s="139" customFormat="1">
      <c r="A27" s="17"/>
      <c r="B27" s="17"/>
      <c r="C27" s="17"/>
      <c r="D27" s="17"/>
      <c r="E27" s="101"/>
      <c r="F27" s="101"/>
      <c r="G27" s="91" t="str">
        <f t="shared" si="0"/>
        <v/>
      </c>
      <c r="H27" s="17"/>
      <c r="I27" s="88">
        <f t="shared" si="1"/>
        <v>0</v>
      </c>
      <c r="J27" s="17"/>
    </row>
    <row r="28" spans="1:10" s="139" customFormat="1">
      <c r="A28" s="17"/>
      <c r="B28" s="17"/>
      <c r="C28" s="17"/>
      <c r="D28" s="17"/>
      <c r="E28" s="101"/>
      <c r="F28" s="101"/>
      <c r="G28" s="91" t="str">
        <f t="shared" si="0"/>
        <v/>
      </c>
      <c r="H28" s="17"/>
      <c r="I28" s="88">
        <f t="shared" si="1"/>
        <v>0</v>
      </c>
      <c r="J28" s="17"/>
    </row>
    <row r="29" spans="1:10" s="139" customFormat="1">
      <c r="A29" s="17"/>
      <c r="B29" s="17"/>
      <c r="C29" s="17"/>
      <c r="D29" s="17"/>
      <c r="E29" s="101"/>
      <c r="F29" s="101"/>
      <c r="G29" s="91" t="str">
        <f t="shared" si="0"/>
        <v/>
      </c>
      <c r="H29" s="17"/>
      <c r="I29" s="88">
        <f t="shared" si="1"/>
        <v>0</v>
      </c>
      <c r="J29" s="17"/>
    </row>
    <row r="30" spans="1:10" s="139" customFormat="1">
      <c r="A30" s="17"/>
      <c r="B30" s="17"/>
      <c r="C30" s="17"/>
      <c r="D30" s="17"/>
      <c r="E30" s="101"/>
      <c r="F30" s="101"/>
      <c r="G30" s="91" t="str">
        <f t="shared" si="0"/>
        <v/>
      </c>
      <c r="H30" s="17"/>
      <c r="I30" s="88">
        <f t="shared" si="1"/>
        <v>0</v>
      </c>
      <c r="J30" s="17"/>
    </row>
    <row r="31" spans="1:10" s="139" customFormat="1">
      <c r="A31" s="17"/>
      <c r="B31" s="17"/>
      <c r="C31" s="17"/>
      <c r="D31" s="17"/>
      <c r="E31" s="101"/>
      <c r="F31" s="101"/>
      <c r="G31" s="91" t="str">
        <f t="shared" si="0"/>
        <v/>
      </c>
      <c r="H31" s="17"/>
      <c r="I31" s="88">
        <f t="shared" si="1"/>
        <v>0</v>
      </c>
      <c r="J31" s="17"/>
    </row>
    <row r="32" spans="1:10" s="139" customFormat="1">
      <c r="A32" s="17"/>
      <c r="B32" s="17"/>
      <c r="C32" s="17"/>
      <c r="D32" s="17"/>
      <c r="E32" s="101"/>
      <c r="F32" s="101"/>
      <c r="G32" s="91" t="str">
        <f t="shared" si="0"/>
        <v/>
      </c>
      <c r="H32" s="17"/>
      <c r="I32" s="88">
        <f t="shared" si="1"/>
        <v>0</v>
      </c>
      <c r="J32" s="17"/>
    </row>
    <row r="33" spans="1:10" s="139" customFormat="1">
      <c r="A33" s="17"/>
      <c r="B33" s="17"/>
      <c r="C33" s="17"/>
      <c r="D33" s="17"/>
      <c r="E33" s="101"/>
      <c r="F33" s="101"/>
      <c r="G33" s="91" t="str">
        <f t="shared" si="0"/>
        <v/>
      </c>
      <c r="H33" s="17"/>
      <c r="I33" s="88">
        <f t="shared" si="1"/>
        <v>0</v>
      </c>
      <c r="J33" s="17"/>
    </row>
    <row r="34" spans="1:10" s="139" customFormat="1">
      <c r="A34" s="17"/>
      <c r="B34" s="17"/>
      <c r="C34" s="17"/>
      <c r="D34" s="17"/>
      <c r="E34" s="101"/>
      <c r="F34" s="101"/>
      <c r="G34" s="91" t="str">
        <f t="shared" si="0"/>
        <v/>
      </c>
      <c r="H34" s="17"/>
      <c r="I34" s="88">
        <f t="shared" si="1"/>
        <v>0</v>
      </c>
      <c r="J34" s="17"/>
    </row>
    <row r="35" spans="1:10" s="139" customFormat="1">
      <c r="A35" s="17"/>
      <c r="B35" s="17"/>
      <c r="C35" s="17"/>
      <c r="D35" s="17"/>
      <c r="E35" s="101"/>
      <c r="F35" s="101"/>
      <c r="G35" s="91" t="str">
        <f t="shared" si="0"/>
        <v/>
      </c>
      <c r="H35" s="17"/>
      <c r="I35" s="88">
        <f t="shared" si="1"/>
        <v>0</v>
      </c>
      <c r="J35" s="17"/>
    </row>
    <row r="36" spans="1:10" s="139" customFormat="1">
      <c r="A36" s="17"/>
      <c r="B36" s="17"/>
      <c r="C36" s="17"/>
      <c r="D36" s="17"/>
      <c r="E36" s="101"/>
      <c r="F36" s="101"/>
      <c r="G36" s="91" t="str">
        <f t="shared" si="0"/>
        <v/>
      </c>
      <c r="H36" s="17"/>
      <c r="I36" s="88">
        <f t="shared" si="1"/>
        <v>0</v>
      </c>
      <c r="J36" s="17"/>
    </row>
    <row r="37" spans="1:10" s="139" customFormat="1">
      <c r="A37" s="17"/>
      <c r="B37" s="17"/>
      <c r="C37" s="17"/>
      <c r="D37" s="17"/>
      <c r="E37" s="101"/>
      <c r="F37" s="101"/>
      <c r="G37" s="91" t="str">
        <f t="shared" si="0"/>
        <v/>
      </c>
      <c r="H37" s="17"/>
      <c r="I37" s="88">
        <f t="shared" si="1"/>
        <v>0</v>
      </c>
      <c r="J37" s="17"/>
    </row>
    <row r="38" spans="1:10" s="139" customFormat="1">
      <c r="A38" s="17"/>
      <c r="B38" s="17"/>
      <c r="C38" s="17"/>
      <c r="D38" s="17"/>
      <c r="E38" s="101"/>
      <c r="F38" s="101"/>
      <c r="G38" s="91" t="str">
        <f t="shared" si="0"/>
        <v/>
      </c>
      <c r="H38" s="17"/>
      <c r="I38" s="88">
        <f t="shared" si="1"/>
        <v>0</v>
      </c>
      <c r="J38" s="17"/>
    </row>
    <row r="39" spans="1:10" s="139" customFormat="1">
      <c r="A39" s="17"/>
      <c r="B39" s="17"/>
      <c r="C39" s="17"/>
      <c r="D39" s="17"/>
      <c r="E39" s="101"/>
      <c r="F39" s="101"/>
      <c r="G39" s="91" t="str">
        <f t="shared" si="0"/>
        <v/>
      </c>
      <c r="H39" s="17"/>
      <c r="I39" s="88">
        <f t="shared" si="1"/>
        <v>0</v>
      </c>
      <c r="J39" s="17"/>
    </row>
    <row r="40" spans="1:10" s="139" customFormat="1">
      <c r="A40" s="17"/>
      <c r="B40" s="17"/>
      <c r="C40" s="17"/>
      <c r="D40" s="17"/>
      <c r="E40" s="101"/>
      <c r="F40" s="101"/>
      <c r="G40" s="91" t="str">
        <f t="shared" si="0"/>
        <v/>
      </c>
      <c r="H40" s="17"/>
      <c r="I40" s="88">
        <f t="shared" si="1"/>
        <v>0</v>
      </c>
      <c r="J40" s="17"/>
    </row>
    <row r="41" spans="1:10" s="139" customFormat="1">
      <c r="A41" s="17"/>
      <c r="B41" s="17"/>
      <c r="C41" s="17"/>
      <c r="D41" s="17"/>
      <c r="E41" s="101"/>
      <c r="F41" s="101"/>
      <c r="G41" s="91" t="str">
        <f t="shared" si="0"/>
        <v/>
      </c>
      <c r="H41" s="17"/>
      <c r="I41" s="88">
        <f t="shared" si="1"/>
        <v>0</v>
      </c>
      <c r="J41" s="17"/>
    </row>
    <row r="42" spans="1:10" s="139" customFormat="1">
      <c r="A42" s="17"/>
      <c r="B42" s="17"/>
      <c r="C42" s="17"/>
      <c r="D42" s="17"/>
      <c r="E42" s="101"/>
      <c r="F42" s="101"/>
      <c r="G42" s="91" t="str">
        <f t="shared" si="0"/>
        <v/>
      </c>
      <c r="H42" s="17"/>
      <c r="I42" s="88">
        <f t="shared" si="1"/>
        <v>0</v>
      </c>
      <c r="J42" s="17"/>
    </row>
    <row r="43" spans="1:10" s="139" customFormat="1">
      <c r="A43" s="17"/>
      <c r="B43" s="17"/>
      <c r="C43" s="17"/>
      <c r="D43" s="17"/>
      <c r="E43" s="101"/>
      <c r="F43" s="101"/>
      <c r="G43" s="91" t="str">
        <f t="shared" si="0"/>
        <v/>
      </c>
      <c r="H43" s="17"/>
      <c r="I43" s="88">
        <f t="shared" si="1"/>
        <v>0</v>
      </c>
      <c r="J43" s="17"/>
    </row>
    <row r="44" spans="1:10" s="139" customFormat="1">
      <c r="A44" s="17"/>
      <c r="B44" s="17"/>
      <c r="C44" s="17"/>
      <c r="D44" s="17"/>
      <c r="E44" s="101"/>
      <c r="F44" s="101"/>
      <c r="G44" s="91" t="str">
        <f t="shared" si="0"/>
        <v/>
      </c>
      <c r="H44" s="17"/>
      <c r="I44" s="88">
        <f t="shared" si="1"/>
        <v>0</v>
      </c>
      <c r="J44" s="17"/>
    </row>
    <row r="45" spans="1:10" s="139" customFormat="1">
      <c r="A45" s="17"/>
      <c r="B45" s="17"/>
      <c r="C45" s="17"/>
      <c r="D45" s="17"/>
      <c r="E45" s="101"/>
      <c r="F45" s="101"/>
      <c r="G45" s="91" t="str">
        <f t="shared" si="0"/>
        <v/>
      </c>
      <c r="H45" s="17"/>
      <c r="I45" s="88">
        <f t="shared" si="1"/>
        <v>0</v>
      </c>
      <c r="J45" s="17"/>
    </row>
    <row r="46" spans="1:10" s="139" customFormat="1">
      <c r="A46" s="17"/>
      <c r="B46" s="17"/>
      <c r="C46" s="17"/>
      <c r="D46" s="17"/>
      <c r="E46" s="101"/>
      <c r="F46" s="101"/>
      <c r="G46" s="91" t="str">
        <f t="shared" si="0"/>
        <v/>
      </c>
      <c r="H46" s="17"/>
      <c r="I46" s="88">
        <f t="shared" si="1"/>
        <v>0</v>
      </c>
      <c r="J46" s="17"/>
    </row>
    <row r="47" spans="1:10" s="139" customFormat="1">
      <c r="A47" s="17"/>
      <c r="B47" s="17"/>
      <c r="C47" s="17"/>
      <c r="D47" s="17"/>
      <c r="E47" s="101"/>
      <c r="F47" s="101"/>
      <c r="G47" s="91" t="str">
        <f t="shared" si="0"/>
        <v/>
      </c>
      <c r="H47" s="17"/>
      <c r="I47" s="88">
        <f t="shared" si="1"/>
        <v>0</v>
      </c>
      <c r="J47" s="17"/>
    </row>
    <row r="48" spans="1:10" s="139" customFormat="1">
      <c r="A48" s="31"/>
      <c r="B48" s="31"/>
      <c r="C48" s="31"/>
      <c r="D48" s="31"/>
      <c r="E48" s="102"/>
      <c r="F48" s="102"/>
      <c r="G48" s="92" t="str">
        <f t="shared" si="0"/>
        <v/>
      </c>
      <c r="H48" s="31"/>
      <c r="I48" s="89">
        <f t="shared" si="1"/>
        <v>0</v>
      </c>
      <c r="J48" s="31"/>
    </row>
  </sheetData>
  <mergeCells count="9">
    <mergeCell ref="A1:B1"/>
    <mergeCell ref="E1:I1"/>
    <mergeCell ref="A3:C7"/>
    <mergeCell ref="D3:D7"/>
    <mergeCell ref="E3:I3"/>
    <mergeCell ref="E4:I4"/>
    <mergeCell ref="E5:I5"/>
    <mergeCell ref="E6:I6"/>
    <mergeCell ref="E7:I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&amp;C（２）ソフトウェア関連－② ミドルウェア</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view="pageBreakPreview" zoomScaleNormal="100" zoomScaleSheetLayoutView="100" workbookViewId="0">
      <pane ySplit="8" topLeftCell="A9" activePane="bottomLeft" state="frozen"/>
      <selection activeCell="C25" sqref="C25:D25"/>
      <selection pane="bottomLeft" activeCell="C25" sqref="C25:D25"/>
    </sheetView>
  </sheetViews>
  <sheetFormatPr defaultColWidth="9" defaultRowHeight="11.25"/>
  <cols>
    <col min="1" max="1" width="4.5" style="15" bestFit="1" customWidth="1"/>
    <col min="2" max="2" width="13.125" style="15" customWidth="1"/>
    <col min="3" max="3" width="30.125" style="15" customWidth="1"/>
    <col min="4" max="4" width="13" style="15" customWidth="1"/>
    <col min="5" max="6" width="9.75" style="21" customWidth="1"/>
    <col min="7" max="7" width="6.375" style="21" customWidth="1"/>
    <col min="8" max="8" width="5.25" style="15" bestFit="1" customWidth="1"/>
    <col min="9" max="9" width="14.625" style="21" customWidth="1"/>
    <col min="10" max="10" width="31.625" style="15" customWidth="1"/>
    <col min="11" max="16384" width="9" style="15"/>
  </cols>
  <sheetData>
    <row r="1" spans="1:10">
      <c r="A1" s="319" t="s">
        <v>86</v>
      </c>
      <c r="B1" s="319"/>
      <c r="C1" s="29" t="str">
        <f>'03.総費用計'!D2</f>
        <v/>
      </c>
      <c r="D1" s="2" t="s">
        <v>45</v>
      </c>
      <c r="E1" s="386" t="str">
        <f>'03.総費用計'!E2</f>
        <v/>
      </c>
      <c r="F1" s="386"/>
      <c r="G1" s="386"/>
      <c r="H1" s="386"/>
      <c r="I1" s="386"/>
    </row>
    <row r="2" spans="1:10">
      <c r="E2" s="15"/>
      <c r="F2" s="15"/>
      <c r="G2" s="15"/>
      <c r="I2" s="15"/>
    </row>
    <row r="3" spans="1:10" s="18" customFormat="1" ht="12">
      <c r="A3" s="387" t="s">
        <v>74</v>
      </c>
      <c r="B3" s="387"/>
      <c r="C3" s="387"/>
      <c r="D3" s="388" t="s">
        <v>59</v>
      </c>
      <c r="E3" s="400" t="s">
        <v>75</v>
      </c>
      <c r="F3" s="392"/>
      <c r="G3" s="392"/>
      <c r="H3" s="392"/>
      <c r="I3" s="393"/>
      <c r="J3" s="173"/>
    </row>
    <row r="4" spans="1:10" s="18" customFormat="1" ht="12">
      <c r="A4" s="387"/>
      <c r="B4" s="387"/>
      <c r="C4" s="387"/>
      <c r="D4" s="389"/>
      <c r="E4" s="394" t="s">
        <v>76</v>
      </c>
      <c r="F4" s="395"/>
      <c r="G4" s="395"/>
      <c r="H4" s="395"/>
      <c r="I4" s="396"/>
      <c r="J4" s="24"/>
    </row>
    <row r="5" spans="1:10" s="18" customFormat="1" ht="12">
      <c r="A5" s="387"/>
      <c r="B5" s="387"/>
      <c r="C5" s="387"/>
      <c r="D5" s="389"/>
      <c r="E5" s="394" t="s">
        <v>77</v>
      </c>
      <c r="F5" s="395"/>
      <c r="G5" s="395"/>
      <c r="H5" s="395"/>
      <c r="I5" s="396"/>
      <c r="J5" s="24"/>
    </row>
    <row r="6" spans="1:10" s="18" customFormat="1" ht="12">
      <c r="A6" s="387"/>
      <c r="B6" s="387"/>
      <c r="C6" s="387"/>
      <c r="D6" s="389"/>
      <c r="E6" s="394" t="s">
        <v>78</v>
      </c>
      <c r="F6" s="395"/>
      <c r="G6" s="395"/>
      <c r="H6" s="395"/>
      <c r="I6" s="396"/>
      <c r="J6" s="24"/>
    </row>
    <row r="7" spans="1:10" s="18" customFormat="1" ht="12">
      <c r="A7" s="387"/>
      <c r="B7" s="387"/>
      <c r="C7" s="387"/>
      <c r="D7" s="390"/>
      <c r="E7" s="397" t="s">
        <v>79</v>
      </c>
      <c r="F7" s="398"/>
      <c r="G7" s="398"/>
      <c r="H7" s="398"/>
      <c r="I7" s="399"/>
      <c r="J7" s="23"/>
    </row>
    <row r="8" spans="1:10" s="1" customFormat="1" ht="22.5">
      <c r="A8" s="131" t="s">
        <v>60</v>
      </c>
      <c r="B8" s="131" t="s">
        <v>68</v>
      </c>
      <c r="C8" s="131" t="s">
        <v>51</v>
      </c>
      <c r="D8" s="131" t="s">
        <v>52</v>
      </c>
      <c r="E8" s="19" t="s">
        <v>56</v>
      </c>
      <c r="F8" s="19" t="s">
        <v>57</v>
      </c>
      <c r="G8" s="19" t="s">
        <v>256</v>
      </c>
      <c r="H8" s="131" t="s">
        <v>53</v>
      </c>
      <c r="I8" s="22" t="s">
        <v>54</v>
      </c>
      <c r="J8" s="131" t="s">
        <v>55</v>
      </c>
    </row>
    <row r="9" spans="1:10">
      <c r="A9" s="16"/>
      <c r="B9" s="16"/>
      <c r="C9" s="16"/>
      <c r="D9" s="16"/>
      <c r="E9" s="172"/>
      <c r="F9" s="172"/>
      <c r="G9" s="90" t="str">
        <f>IFERROR(1-F9/E9, "")</f>
        <v/>
      </c>
      <c r="H9" s="16"/>
      <c r="I9" s="87">
        <f>TRUNC(F9*H9)</f>
        <v>0</v>
      </c>
      <c r="J9" s="16"/>
    </row>
    <row r="10" spans="1:10">
      <c r="A10" s="17"/>
      <c r="B10" s="17"/>
      <c r="C10" s="17"/>
      <c r="D10" s="17"/>
      <c r="E10" s="101"/>
      <c r="F10" s="101"/>
      <c r="G10" s="91" t="str">
        <f t="shared" ref="G10:G48" si="0">IFERROR(1-F10/E10, "")</f>
        <v/>
      </c>
      <c r="H10" s="17"/>
      <c r="I10" s="88">
        <f>TRUNC(F10*H10)</f>
        <v>0</v>
      </c>
      <c r="J10" s="17"/>
    </row>
    <row r="11" spans="1:10">
      <c r="A11" s="17"/>
      <c r="B11" s="17"/>
      <c r="C11" s="17"/>
      <c r="D11" s="17"/>
      <c r="E11" s="101"/>
      <c r="F11" s="101"/>
      <c r="G11" s="91" t="str">
        <f t="shared" si="0"/>
        <v/>
      </c>
      <c r="H11" s="17"/>
      <c r="I11" s="88">
        <f>TRUNC(F11*H11)</f>
        <v>0</v>
      </c>
      <c r="J11" s="17"/>
    </row>
    <row r="12" spans="1:10">
      <c r="A12" s="17"/>
      <c r="B12" s="17"/>
      <c r="C12" s="17"/>
      <c r="D12" s="17"/>
      <c r="E12" s="101"/>
      <c r="F12" s="101"/>
      <c r="G12" s="91" t="str">
        <f t="shared" si="0"/>
        <v/>
      </c>
      <c r="H12" s="17"/>
      <c r="I12" s="88">
        <f t="shared" ref="I12:I48" si="1">TRUNC(F12*H12)</f>
        <v>0</v>
      </c>
      <c r="J12" s="17"/>
    </row>
    <row r="13" spans="1:10">
      <c r="A13" s="17"/>
      <c r="B13" s="17"/>
      <c r="C13" s="17"/>
      <c r="D13" s="17"/>
      <c r="E13" s="101"/>
      <c r="F13" s="101"/>
      <c r="G13" s="91" t="str">
        <f t="shared" si="0"/>
        <v/>
      </c>
      <c r="H13" s="17"/>
      <c r="I13" s="88">
        <f t="shared" si="1"/>
        <v>0</v>
      </c>
      <c r="J13" s="17"/>
    </row>
    <row r="14" spans="1:10">
      <c r="A14" s="17"/>
      <c r="B14" s="17"/>
      <c r="C14" s="17"/>
      <c r="D14" s="17"/>
      <c r="E14" s="101"/>
      <c r="F14" s="101"/>
      <c r="G14" s="91" t="str">
        <f t="shared" si="0"/>
        <v/>
      </c>
      <c r="H14" s="17"/>
      <c r="I14" s="88">
        <f t="shared" si="1"/>
        <v>0</v>
      </c>
      <c r="J14" s="17"/>
    </row>
    <row r="15" spans="1:10">
      <c r="A15" s="17"/>
      <c r="B15" s="17"/>
      <c r="C15" s="17"/>
      <c r="D15" s="17"/>
      <c r="E15" s="101"/>
      <c r="F15" s="101"/>
      <c r="G15" s="91" t="str">
        <f t="shared" si="0"/>
        <v/>
      </c>
      <c r="H15" s="17"/>
      <c r="I15" s="88">
        <f t="shared" si="1"/>
        <v>0</v>
      </c>
      <c r="J15" s="17"/>
    </row>
    <row r="16" spans="1:10">
      <c r="A16" s="17"/>
      <c r="B16" s="17"/>
      <c r="C16" s="17"/>
      <c r="D16" s="17"/>
      <c r="E16" s="101"/>
      <c r="F16" s="101"/>
      <c r="G16" s="91" t="str">
        <f t="shared" si="0"/>
        <v/>
      </c>
      <c r="H16" s="17"/>
      <c r="I16" s="88">
        <f t="shared" si="1"/>
        <v>0</v>
      </c>
      <c r="J16" s="17"/>
    </row>
    <row r="17" spans="1:10">
      <c r="A17" s="17"/>
      <c r="B17" s="17"/>
      <c r="C17" s="17"/>
      <c r="D17" s="17"/>
      <c r="E17" s="101"/>
      <c r="F17" s="101"/>
      <c r="G17" s="91" t="str">
        <f t="shared" si="0"/>
        <v/>
      </c>
      <c r="H17" s="17"/>
      <c r="I17" s="88">
        <f t="shared" si="1"/>
        <v>0</v>
      </c>
      <c r="J17" s="17"/>
    </row>
    <row r="18" spans="1:10">
      <c r="A18" s="17"/>
      <c r="B18" s="17"/>
      <c r="C18" s="17"/>
      <c r="D18" s="17"/>
      <c r="E18" s="101"/>
      <c r="F18" s="101"/>
      <c r="G18" s="91" t="str">
        <f t="shared" si="0"/>
        <v/>
      </c>
      <c r="H18" s="17"/>
      <c r="I18" s="88">
        <f t="shared" si="1"/>
        <v>0</v>
      </c>
      <c r="J18" s="17"/>
    </row>
    <row r="19" spans="1:10">
      <c r="A19" s="17"/>
      <c r="B19" s="17"/>
      <c r="C19" s="17"/>
      <c r="D19" s="17"/>
      <c r="E19" s="101"/>
      <c r="F19" s="101"/>
      <c r="G19" s="91" t="str">
        <f t="shared" si="0"/>
        <v/>
      </c>
      <c r="H19" s="17"/>
      <c r="I19" s="88">
        <f t="shared" si="1"/>
        <v>0</v>
      </c>
      <c r="J19" s="17"/>
    </row>
    <row r="20" spans="1:10">
      <c r="A20" s="17"/>
      <c r="B20" s="17"/>
      <c r="C20" s="17"/>
      <c r="D20" s="17"/>
      <c r="E20" s="101"/>
      <c r="F20" s="101"/>
      <c r="G20" s="91" t="str">
        <f t="shared" si="0"/>
        <v/>
      </c>
      <c r="H20" s="17"/>
      <c r="I20" s="88">
        <f t="shared" si="1"/>
        <v>0</v>
      </c>
      <c r="J20" s="17"/>
    </row>
    <row r="21" spans="1:10">
      <c r="A21" s="17"/>
      <c r="B21" s="17"/>
      <c r="C21" s="17"/>
      <c r="D21" s="17"/>
      <c r="E21" s="101"/>
      <c r="F21" s="101"/>
      <c r="G21" s="91" t="str">
        <f t="shared" si="0"/>
        <v/>
      </c>
      <c r="H21" s="17"/>
      <c r="I21" s="88">
        <f t="shared" si="1"/>
        <v>0</v>
      </c>
      <c r="J21" s="17"/>
    </row>
    <row r="22" spans="1:10">
      <c r="A22" s="17"/>
      <c r="B22" s="17"/>
      <c r="C22" s="17"/>
      <c r="D22" s="17"/>
      <c r="E22" s="101"/>
      <c r="F22" s="101"/>
      <c r="G22" s="91" t="str">
        <f t="shared" si="0"/>
        <v/>
      </c>
      <c r="H22" s="17"/>
      <c r="I22" s="88">
        <f t="shared" si="1"/>
        <v>0</v>
      </c>
      <c r="J22" s="17"/>
    </row>
    <row r="23" spans="1:10">
      <c r="A23" s="17"/>
      <c r="B23" s="17"/>
      <c r="C23" s="17"/>
      <c r="D23" s="17"/>
      <c r="E23" s="101"/>
      <c r="F23" s="101"/>
      <c r="G23" s="91" t="str">
        <f t="shared" si="0"/>
        <v/>
      </c>
      <c r="H23" s="17"/>
      <c r="I23" s="88">
        <f t="shared" si="1"/>
        <v>0</v>
      </c>
      <c r="J23" s="17"/>
    </row>
    <row r="24" spans="1:10">
      <c r="A24" s="17"/>
      <c r="B24" s="17"/>
      <c r="C24" s="17"/>
      <c r="D24" s="17"/>
      <c r="E24" s="101"/>
      <c r="F24" s="101"/>
      <c r="G24" s="91" t="str">
        <f t="shared" si="0"/>
        <v/>
      </c>
      <c r="H24" s="17"/>
      <c r="I24" s="88">
        <f t="shared" si="1"/>
        <v>0</v>
      </c>
      <c r="J24" s="17"/>
    </row>
    <row r="25" spans="1:10">
      <c r="A25" s="17"/>
      <c r="B25" s="17"/>
      <c r="C25" s="17"/>
      <c r="D25" s="17"/>
      <c r="E25" s="101"/>
      <c r="F25" s="101"/>
      <c r="G25" s="91" t="str">
        <f t="shared" si="0"/>
        <v/>
      </c>
      <c r="H25" s="17"/>
      <c r="I25" s="88">
        <f t="shared" si="1"/>
        <v>0</v>
      </c>
      <c r="J25" s="17"/>
    </row>
    <row r="26" spans="1:10">
      <c r="A26" s="17"/>
      <c r="B26" s="17"/>
      <c r="C26" s="17"/>
      <c r="D26" s="17"/>
      <c r="E26" s="101"/>
      <c r="F26" s="101"/>
      <c r="G26" s="91" t="str">
        <f t="shared" si="0"/>
        <v/>
      </c>
      <c r="H26" s="17"/>
      <c r="I26" s="88">
        <f t="shared" si="1"/>
        <v>0</v>
      </c>
      <c r="J26" s="17"/>
    </row>
    <row r="27" spans="1:10">
      <c r="A27" s="17"/>
      <c r="B27" s="17"/>
      <c r="C27" s="17"/>
      <c r="D27" s="17"/>
      <c r="E27" s="101"/>
      <c r="F27" s="101"/>
      <c r="G27" s="91" t="str">
        <f t="shared" si="0"/>
        <v/>
      </c>
      <c r="H27" s="17"/>
      <c r="I27" s="88">
        <f t="shared" si="1"/>
        <v>0</v>
      </c>
      <c r="J27" s="17"/>
    </row>
    <row r="28" spans="1:10">
      <c r="A28" s="17"/>
      <c r="B28" s="17"/>
      <c r="C28" s="17"/>
      <c r="D28" s="17"/>
      <c r="E28" s="101"/>
      <c r="F28" s="101"/>
      <c r="G28" s="91" t="str">
        <f t="shared" si="0"/>
        <v/>
      </c>
      <c r="H28" s="17"/>
      <c r="I28" s="88">
        <f t="shared" si="1"/>
        <v>0</v>
      </c>
      <c r="J28" s="17"/>
    </row>
    <row r="29" spans="1:10">
      <c r="A29" s="17"/>
      <c r="B29" s="17"/>
      <c r="C29" s="17"/>
      <c r="D29" s="17"/>
      <c r="E29" s="101"/>
      <c r="F29" s="101"/>
      <c r="G29" s="91" t="str">
        <f t="shared" si="0"/>
        <v/>
      </c>
      <c r="H29" s="17"/>
      <c r="I29" s="88">
        <f t="shared" si="1"/>
        <v>0</v>
      </c>
      <c r="J29" s="17"/>
    </row>
    <row r="30" spans="1:10">
      <c r="A30" s="17"/>
      <c r="B30" s="17"/>
      <c r="C30" s="17"/>
      <c r="D30" s="17"/>
      <c r="E30" s="101"/>
      <c r="F30" s="101"/>
      <c r="G30" s="91" t="str">
        <f t="shared" si="0"/>
        <v/>
      </c>
      <c r="H30" s="17"/>
      <c r="I30" s="88">
        <f t="shared" si="1"/>
        <v>0</v>
      </c>
      <c r="J30" s="17"/>
    </row>
    <row r="31" spans="1:10">
      <c r="A31" s="17"/>
      <c r="B31" s="17"/>
      <c r="C31" s="17"/>
      <c r="D31" s="17"/>
      <c r="E31" s="101"/>
      <c r="F31" s="101"/>
      <c r="G31" s="91" t="str">
        <f t="shared" si="0"/>
        <v/>
      </c>
      <c r="H31" s="17"/>
      <c r="I31" s="88">
        <f t="shared" si="1"/>
        <v>0</v>
      </c>
      <c r="J31" s="17"/>
    </row>
    <row r="32" spans="1:10">
      <c r="A32" s="17"/>
      <c r="B32" s="17"/>
      <c r="C32" s="17"/>
      <c r="D32" s="17"/>
      <c r="E32" s="101"/>
      <c r="F32" s="101"/>
      <c r="G32" s="91" t="str">
        <f t="shared" si="0"/>
        <v/>
      </c>
      <c r="H32" s="17"/>
      <c r="I32" s="88">
        <f t="shared" si="1"/>
        <v>0</v>
      </c>
      <c r="J32" s="17"/>
    </row>
    <row r="33" spans="1:10">
      <c r="A33" s="17"/>
      <c r="B33" s="17"/>
      <c r="C33" s="17"/>
      <c r="D33" s="17"/>
      <c r="E33" s="101"/>
      <c r="F33" s="101"/>
      <c r="G33" s="91" t="str">
        <f t="shared" si="0"/>
        <v/>
      </c>
      <c r="H33" s="17"/>
      <c r="I33" s="88">
        <f t="shared" si="1"/>
        <v>0</v>
      </c>
      <c r="J33" s="17"/>
    </row>
    <row r="34" spans="1:10">
      <c r="A34" s="17"/>
      <c r="B34" s="17"/>
      <c r="C34" s="17"/>
      <c r="D34" s="17"/>
      <c r="E34" s="101"/>
      <c r="F34" s="101"/>
      <c r="G34" s="91" t="str">
        <f t="shared" si="0"/>
        <v/>
      </c>
      <c r="H34" s="17"/>
      <c r="I34" s="88">
        <f t="shared" si="1"/>
        <v>0</v>
      </c>
      <c r="J34" s="17"/>
    </row>
    <row r="35" spans="1:10">
      <c r="A35" s="17"/>
      <c r="B35" s="17"/>
      <c r="C35" s="17"/>
      <c r="D35" s="17"/>
      <c r="E35" s="101"/>
      <c r="F35" s="101"/>
      <c r="G35" s="91" t="str">
        <f t="shared" si="0"/>
        <v/>
      </c>
      <c r="H35" s="17"/>
      <c r="I35" s="88">
        <f t="shared" si="1"/>
        <v>0</v>
      </c>
      <c r="J35" s="17"/>
    </row>
    <row r="36" spans="1:10">
      <c r="A36" s="17"/>
      <c r="B36" s="17"/>
      <c r="C36" s="17"/>
      <c r="D36" s="17"/>
      <c r="E36" s="101"/>
      <c r="F36" s="101"/>
      <c r="G36" s="91" t="str">
        <f t="shared" si="0"/>
        <v/>
      </c>
      <c r="H36" s="17"/>
      <c r="I36" s="88">
        <f t="shared" si="1"/>
        <v>0</v>
      </c>
      <c r="J36" s="17"/>
    </row>
    <row r="37" spans="1:10">
      <c r="A37" s="17"/>
      <c r="B37" s="17"/>
      <c r="C37" s="17"/>
      <c r="D37" s="17"/>
      <c r="E37" s="101"/>
      <c r="F37" s="101"/>
      <c r="G37" s="91" t="str">
        <f t="shared" si="0"/>
        <v/>
      </c>
      <c r="H37" s="17"/>
      <c r="I37" s="88">
        <f t="shared" si="1"/>
        <v>0</v>
      </c>
      <c r="J37" s="17"/>
    </row>
    <row r="38" spans="1:10">
      <c r="A38" s="17"/>
      <c r="B38" s="17"/>
      <c r="C38" s="17"/>
      <c r="D38" s="17"/>
      <c r="E38" s="101"/>
      <c r="F38" s="101"/>
      <c r="G38" s="91" t="str">
        <f t="shared" si="0"/>
        <v/>
      </c>
      <c r="H38" s="17"/>
      <c r="I38" s="88">
        <f t="shared" si="1"/>
        <v>0</v>
      </c>
      <c r="J38" s="17"/>
    </row>
    <row r="39" spans="1:10">
      <c r="A39" s="17"/>
      <c r="B39" s="17"/>
      <c r="C39" s="17"/>
      <c r="D39" s="17"/>
      <c r="E39" s="101"/>
      <c r="F39" s="101"/>
      <c r="G39" s="91" t="str">
        <f t="shared" si="0"/>
        <v/>
      </c>
      <c r="H39" s="17"/>
      <c r="I39" s="88">
        <f t="shared" si="1"/>
        <v>0</v>
      </c>
      <c r="J39" s="17"/>
    </row>
    <row r="40" spans="1:10">
      <c r="A40" s="17"/>
      <c r="B40" s="17"/>
      <c r="C40" s="17"/>
      <c r="D40" s="17"/>
      <c r="E40" s="101"/>
      <c r="F40" s="101"/>
      <c r="G40" s="91" t="str">
        <f t="shared" si="0"/>
        <v/>
      </c>
      <c r="H40" s="17"/>
      <c r="I40" s="88">
        <f t="shared" si="1"/>
        <v>0</v>
      </c>
      <c r="J40" s="17"/>
    </row>
    <row r="41" spans="1:10">
      <c r="A41" s="17"/>
      <c r="B41" s="17"/>
      <c r="C41" s="17"/>
      <c r="D41" s="17"/>
      <c r="E41" s="101"/>
      <c r="F41" s="101"/>
      <c r="G41" s="91" t="str">
        <f t="shared" si="0"/>
        <v/>
      </c>
      <c r="H41" s="17"/>
      <c r="I41" s="88">
        <f t="shared" si="1"/>
        <v>0</v>
      </c>
      <c r="J41" s="17"/>
    </row>
    <row r="42" spans="1:10">
      <c r="A42" s="17"/>
      <c r="B42" s="17"/>
      <c r="C42" s="17"/>
      <c r="D42" s="17"/>
      <c r="E42" s="101"/>
      <c r="F42" s="101"/>
      <c r="G42" s="91" t="str">
        <f t="shared" si="0"/>
        <v/>
      </c>
      <c r="H42" s="17"/>
      <c r="I42" s="88">
        <f t="shared" si="1"/>
        <v>0</v>
      </c>
      <c r="J42" s="17"/>
    </row>
    <row r="43" spans="1:10">
      <c r="A43" s="17"/>
      <c r="B43" s="17"/>
      <c r="C43" s="17"/>
      <c r="D43" s="17"/>
      <c r="E43" s="101"/>
      <c r="F43" s="101"/>
      <c r="G43" s="91" t="str">
        <f t="shared" si="0"/>
        <v/>
      </c>
      <c r="H43" s="17"/>
      <c r="I43" s="88">
        <f t="shared" si="1"/>
        <v>0</v>
      </c>
      <c r="J43" s="17"/>
    </row>
    <row r="44" spans="1:10">
      <c r="A44" s="17"/>
      <c r="B44" s="17"/>
      <c r="C44" s="17"/>
      <c r="D44" s="17"/>
      <c r="E44" s="101"/>
      <c r="F44" s="101"/>
      <c r="G44" s="91" t="str">
        <f t="shared" si="0"/>
        <v/>
      </c>
      <c r="H44" s="17"/>
      <c r="I44" s="88">
        <f t="shared" si="1"/>
        <v>0</v>
      </c>
      <c r="J44" s="17"/>
    </row>
    <row r="45" spans="1:10">
      <c r="A45" s="17"/>
      <c r="B45" s="17"/>
      <c r="C45" s="17"/>
      <c r="D45" s="17"/>
      <c r="E45" s="101"/>
      <c r="F45" s="101"/>
      <c r="G45" s="91" t="str">
        <f t="shared" si="0"/>
        <v/>
      </c>
      <c r="H45" s="17"/>
      <c r="I45" s="88">
        <f t="shared" si="1"/>
        <v>0</v>
      </c>
      <c r="J45" s="17"/>
    </row>
    <row r="46" spans="1:10">
      <c r="A46" s="17"/>
      <c r="B46" s="17"/>
      <c r="C46" s="17"/>
      <c r="D46" s="17"/>
      <c r="E46" s="101"/>
      <c r="F46" s="101"/>
      <c r="G46" s="91" t="str">
        <f t="shared" si="0"/>
        <v/>
      </c>
      <c r="H46" s="17"/>
      <c r="I46" s="88">
        <f t="shared" si="1"/>
        <v>0</v>
      </c>
      <c r="J46" s="17"/>
    </row>
    <row r="47" spans="1:10">
      <c r="A47" s="17"/>
      <c r="B47" s="17"/>
      <c r="C47" s="17"/>
      <c r="D47" s="17"/>
      <c r="E47" s="101"/>
      <c r="F47" s="101"/>
      <c r="G47" s="91" t="str">
        <f t="shared" si="0"/>
        <v/>
      </c>
      <c r="H47" s="17"/>
      <c r="I47" s="88">
        <f t="shared" si="1"/>
        <v>0</v>
      </c>
      <c r="J47" s="17"/>
    </row>
    <row r="48" spans="1:10">
      <c r="A48" s="31"/>
      <c r="B48" s="31"/>
      <c r="C48" s="31"/>
      <c r="D48" s="31"/>
      <c r="E48" s="102"/>
      <c r="F48" s="102"/>
      <c r="G48" s="92" t="str">
        <f t="shared" si="0"/>
        <v/>
      </c>
      <c r="H48" s="31"/>
      <c r="I48" s="89">
        <f t="shared" si="1"/>
        <v>0</v>
      </c>
      <c r="J48" s="31"/>
    </row>
  </sheetData>
  <mergeCells count="9">
    <mergeCell ref="A1:B1"/>
    <mergeCell ref="E1:I1"/>
    <mergeCell ref="A3:C7"/>
    <mergeCell ref="D3:D7"/>
    <mergeCell ref="E3:I3"/>
    <mergeCell ref="E4:I4"/>
    <mergeCell ref="E5:I5"/>
    <mergeCell ref="E6:I6"/>
    <mergeCell ref="E7:I7"/>
  </mergeCells>
  <phoneticPr fontId="2"/>
  <printOptions horizontalCentered="1"/>
  <pageMargins left="0.39370078740157483" right="0.39370078740157483" top="0.78740157480314965" bottom="0.39370078740157483" header="0.51181102362204722" footer="0.15748031496062992"/>
  <pageSetup paperSize="9" orientation="landscape" r:id="rId1"/>
  <headerFooter alignWithMargins="0">
    <oddHeader>&amp;C（２）ソフトウェア関連－③ アプリケーションソフトウェア</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見積書表紙</vt:lpstr>
      <vt:lpstr>01前提条件</vt:lpstr>
      <vt:lpstr>02ﾊｰﾄﾞｳｪｱ構成図</vt:lpstr>
      <vt:lpstr>03.総費用計</vt:lpstr>
      <vt:lpstr>見積項目説明書</vt:lpstr>
      <vt:lpstr>(1)ﾊｰﾄﾞ-①機器経費</vt:lpstr>
      <vt:lpstr>(2)ｿﾌﾄ-①基本ｿﾌﾄｳｪｱ</vt:lpstr>
      <vt:lpstr>(2)ｿﾌﾄ-②ﾐﾄﾞﾙｳｪｱ</vt:lpstr>
      <vt:lpstr>(2)ｿﾌﾄ-③ｱﾌﾟﾘｹｰｼｮﾝ</vt:lpstr>
      <vt:lpstr>(2)ｿﾌﾄ-④ﾕｰｻﾞｰｱﾌﾟﾘ(ｱ～ｻ)</vt:lpstr>
      <vt:lpstr>(2)ｿﾌﾄ-④ﾕｰｻﾞｰｱﾌﾟﾘ (ｼ)</vt:lpstr>
      <vt:lpstr>(3)導入-①ﾊｰﾄﾞｳｪｱ</vt:lpstr>
      <vt:lpstr>(3)導入-②ｿﾌﾄｳｪｱ</vt:lpstr>
      <vt:lpstr>(4)運用-①運用経費</vt:lpstr>
      <vt:lpstr>(5)保守-①ﾊｰﾄﾞ保守</vt:lpstr>
      <vt:lpstr>(5)保守-②ｿﾌﾄ保守(ﾕｰｻﾞｱﾌﾟﾘ以外)</vt:lpstr>
      <vt:lpstr>(5)保守-②ｿﾌﾄ保守（ﾕｰｻﾞｱﾌﾟﾘ）</vt:lpstr>
      <vt:lpstr>'03.総費用計'!_Hlk226027333</vt:lpstr>
      <vt:lpstr>'(2)ｿﾌﾄ-④ﾕｰｻﾞｰｱﾌﾟﾘ (ｼ)'!Print_Area</vt:lpstr>
      <vt:lpstr>'01前提条件'!Print_Area</vt:lpstr>
      <vt:lpstr>'03.総費用計'!Print_Area</vt:lpstr>
      <vt:lpstr>見積項目説明書!Print_Area</vt:lpstr>
      <vt:lpstr>'(1)ﾊｰﾄﾞ-①機器経費'!Print_Titles</vt:lpstr>
      <vt:lpstr>'(2)ｿﾌﾄ-①基本ｿﾌﾄｳｪｱ'!Print_Titles</vt:lpstr>
      <vt:lpstr>'(2)ｿﾌﾄ-②ﾐﾄﾞﾙｳｪｱ'!Print_Titles</vt:lpstr>
      <vt:lpstr>'(2)ｿﾌﾄ-③ｱﾌﾟﾘｹｰｼｮﾝ'!Print_Titles</vt:lpstr>
      <vt:lpstr>'(3)導入-①ﾊｰﾄﾞｳｪｱ'!Print_Titles</vt:lpstr>
      <vt:lpstr>'(3)導入-②ｿﾌﾄｳｪｱ'!Print_Titles</vt:lpstr>
      <vt:lpstr>'(4)運用-①運用経費'!Print_Titles</vt:lpstr>
      <vt:lpstr>'(5)保守-①ﾊｰﾄﾞ保守'!Print_Titles</vt:lpstr>
      <vt:lpstr>'(5)保守-②ｿﾌﾄ保守（ﾕｰｻﾞｱﾌﾟﾘ）'!Print_Titles</vt:lpstr>
      <vt:lpstr>'(5)保守-②ｿﾌﾄ保守(ﾕｰｻﾞｱﾌﾟﾘ以外)'!Print_Titles</vt:lpstr>
      <vt:lpstr>'01前提条件'!Print_Titles</vt:lpstr>
      <vt:lpstr>'02ﾊｰﾄﾞｳｪｱ構成図'!Print_Titles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05006</dc:creator>
  <cp:lastModifiedBy>FINE_User</cp:lastModifiedBy>
  <cp:lastPrinted>2024-04-30T07:15:35Z</cp:lastPrinted>
  <dcterms:created xsi:type="dcterms:W3CDTF">2009-04-07T02:02:02Z</dcterms:created>
  <dcterms:modified xsi:type="dcterms:W3CDTF">2024-04-30T07:15:40Z</dcterms:modified>
</cp:coreProperties>
</file>