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指導監査課\02 指導第２係\009  認可外保育施設\01 支援事業\☆R５年度\04 研修\03実績報告\"/>
    </mc:Choice>
  </mc:AlternateContent>
  <bookViews>
    <workbookView xWindow="0" yWindow="0" windowWidth="28800" windowHeight="12210"/>
  </bookViews>
  <sheets>
    <sheet name="第１０号" sheetId="2" r:id="rId1"/>
    <sheet name="請求書" sheetId="3" r:id="rId2"/>
  </sheets>
  <definedNames>
    <definedName name="Lst種別">#REF!</definedName>
    <definedName name="Lst嘱託処理">#REF!</definedName>
    <definedName name="Lst担当者">#REF!</definedName>
    <definedName name="Lst問合せ細分類">#REF!</definedName>
    <definedName name="Lst問合せ分類">#REF!</definedName>
    <definedName name="Lst臨職業務">#REF!</definedName>
    <definedName name="Lst臨職処理">#REF!</definedName>
    <definedName name="_xlnm.Print_Area" localSheetId="1">請求書!$A$1:$BC$71</definedName>
    <definedName name="_xlnm.Print_Area" localSheetId="0">第１０号!$A$1:$R$37</definedName>
    <definedName name="分類コード">#REF!</definedName>
    <definedName name="問答記録テーブル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5" i="2" l="1"/>
  <c r="G35" i="2" s="1"/>
  <c r="G36" i="2" s="1"/>
  <c r="P32" i="2"/>
  <c r="G32" i="2" s="1"/>
  <c r="J25" i="2" s="1"/>
  <c r="BJ5" i="3" s="1"/>
  <c r="G34" i="2" l="1"/>
  <c r="L60" i="3"/>
  <c r="L58" i="3"/>
  <c r="L56" i="3"/>
  <c r="L54" i="3"/>
  <c r="CR41" i="3" l="1"/>
  <c r="CQ41" i="3"/>
  <c r="CP41" i="3"/>
  <c r="CO41" i="3"/>
  <c r="CN41" i="3"/>
  <c r="CM41" i="3"/>
  <c r="CL41" i="3"/>
  <c r="CK41" i="3"/>
  <c r="CJ41" i="3"/>
  <c r="CI41" i="3"/>
  <c r="CH41" i="3"/>
  <c r="CG41" i="3"/>
  <c r="CF41" i="3"/>
  <c r="CE41" i="3"/>
  <c r="CD41" i="3"/>
  <c r="CC41" i="3"/>
  <c r="CB41" i="3"/>
  <c r="CA41" i="3"/>
  <c r="BZ41" i="3"/>
  <c r="BY41" i="3"/>
  <c r="BX41" i="3"/>
  <c r="BW41" i="3"/>
  <c r="BV41" i="3"/>
  <c r="BU41" i="3"/>
  <c r="BT41" i="3"/>
  <c r="BS41" i="3"/>
  <c r="BR41" i="3"/>
  <c r="BQ41" i="3"/>
  <c r="BP41" i="3"/>
  <c r="BO41" i="3"/>
  <c r="BN41" i="3"/>
  <c r="BM41" i="3"/>
  <c r="BL41" i="3"/>
  <c r="BK41" i="3"/>
  <c r="BQ31" i="3"/>
  <c r="BP31" i="3"/>
  <c r="BO31" i="3"/>
  <c r="BN31" i="3"/>
  <c r="BM31" i="3"/>
  <c r="BL31" i="3"/>
  <c r="BK31" i="3"/>
  <c r="BU5" i="3" l="1"/>
  <c r="BS5" i="3" l="1"/>
  <c r="BN5" i="3"/>
  <c r="BQ5" i="3"/>
  <c r="AX8" i="3"/>
  <c r="BM5" i="3"/>
  <c r="BK5" i="3"/>
  <c r="BT5" i="3"/>
  <c r="AU8" i="3" s="1"/>
  <c r="BR5" i="3"/>
  <c r="BL5" i="3"/>
  <c r="BO5" i="3"/>
  <c r="BP5" i="3"/>
  <c r="AI8" i="3" l="1"/>
  <c r="AL8" i="3"/>
  <c r="AR8" i="3"/>
  <c r="Z8" i="3"/>
  <c r="AC8" i="3"/>
  <c r="AO8" i="3"/>
  <c r="T8" i="3"/>
  <c r="Q8" i="3" s="1"/>
  <c r="W8" i="3"/>
  <c r="AF8" i="3"/>
</calcChain>
</file>

<file path=xl/comments1.xml><?xml version="1.0" encoding="utf-8"?>
<comments xmlns="http://schemas.openxmlformats.org/spreadsheetml/2006/main">
  <authors>
    <author>FINE_User</author>
  </authors>
  <commentList>
    <comment ref="Q3" authorId="0" shapeId="0">
      <text>
        <r>
          <rPr>
            <b/>
            <sz val="10"/>
            <color indexed="81"/>
            <rFont val="MS P ゴシック"/>
            <family val="3"/>
            <charset val="128"/>
          </rPr>
          <t xml:space="preserve">提出日をご記入ください。
</t>
        </r>
      </text>
    </comment>
    <comment ref="J28" authorId="0" shapeId="0">
      <text>
        <r>
          <rPr>
            <sz val="9"/>
            <color indexed="81"/>
            <rFont val="MS P ゴシック"/>
            <family val="3"/>
            <charset val="128"/>
          </rPr>
          <t>企業主導型は、市主催研修の参加実績数から、２回差し引いた回数を記入してください。（児童育成協会の助成金に含まれるため）</t>
        </r>
      </text>
    </comment>
  </commentList>
</comments>
</file>

<file path=xl/comments2.xml><?xml version="1.0" encoding="utf-8"?>
<comments xmlns="http://schemas.openxmlformats.org/spreadsheetml/2006/main">
  <authors>
    <author>FINE_User</author>
  </authors>
  <commentList>
    <comment ref="AR5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請求日の記載は不要です。</t>
        </r>
      </text>
    </comment>
  </commentList>
</comments>
</file>

<file path=xl/sharedStrings.xml><?xml version="1.0" encoding="utf-8"?>
<sst xmlns="http://schemas.openxmlformats.org/spreadsheetml/2006/main" count="135" uniqueCount="124">
  <si>
    <t>日</t>
    <rPh sb="0" eb="1">
      <t>ニチ</t>
    </rPh>
    <phoneticPr fontId="1"/>
  </si>
  <si>
    <t>月</t>
    <rPh sb="0" eb="1">
      <t>ツキ</t>
    </rPh>
    <phoneticPr fontId="1"/>
  </si>
  <si>
    <t>（あて先）福岡市長</t>
    <rPh sb="3" eb="4">
      <t>サキ</t>
    </rPh>
    <rPh sb="5" eb="9">
      <t>フクオカシチョウ</t>
    </rPh>
    <phoneticPr fontId="1"/>
  </si>
  <si>
    <t>申請者の住所　</t>
    <rPh sb="0" eb="3">
      <t>シンセイシャ</t>
    </rPh>
    <rPh sb="4" eb="6">
      <t>ジュウショ</t>
    </rPh>
    <phoneticPr fontId="1"/>
  </si>
  <si>
    <t>申請者の団体名及び代表者の氏名　</t>
    <rPh sb="0" eb="3">
      <t>シンセイシャ</t>
    </rPh>
    <rPh sb="4" eb="7">
      <t>ダンタイメイ</t>
    </rPh>
    <rPh sb="7" eb="8">
      <t>オヨ</t>
    </rPh>
    <rPh sb="9" eb="12">
      <t>ダイヒョウシャ</t>
    </rPh>
    <rPh sb="13" eb="15">
      <t>シメイ</t>
    </rPh>
    <phoneticPr fontId="1"/>
  </si>
  <si>
    <t>（又は氏名）　</t>
    <rPh sb="1" eb="2">
      <t>マタ</t>
    </rPh>
    <rPh sb="3" eb="5">
      <t>シメイ</t>
    </rPh>
    <phoneticPr fontId="1"/>
  </si>
  <si>
    <t>福岡市</t>
    <rPh sb="0" eb="3">
      <t>フクオカシ</t>
    </rPh>
    <phoneticPr fontId="1"/>
  </si>
  <si>
    <t>記</t>
    <rPh sb="0" eb="1">
      <t>キ</t>
    </rPh>
    <phoneticPr fontId="1"/>
  </si>
  <si>
    <t>事業実施保育施設</t>
    <rPh sb="0" eb="4">
      <t>ジギョウジッシ</t>
    </rPh>
    <rPh sb="4" eb="8">
      <t>ホイクシセツ</t>
    </rPh>
    <phoneticPr fontId="1"/>
  </si>
  <si>
    <t>施設名</t>
    <rPh sb="0" eb="3">
      <t>シセツメイ</t>
    </rPh>
    <phoneticPr fontId="1"/>
  </si>
  <si>
    <t>施設所在地</t>
    <rPh sb="0" eb="5">
      <t>シセツショザイチ</t>
    </rPh>
    <phoneticPr fontId="1"/>
  </si>
  <si>
    <t>区</t>
    <rPh sb="0" eb="1">
      <t>ク</t>
    </rPh>
    <phoneticPr fontId="1"/>
  </si>
  <si>
    <t>ー</t>
    <phoneticPr fontId="1"/>
  </si>
  <si>
    <t>）</t>
    <phoneticPr fontId="1"/>
  </si>
  <si>
    <t>（TEL</t>
    <phoneticPr fontId="1"/>
  </si>
  <si>
    <t>補助金の交付決定額と請求額</t>
    <rPh sb="0" eb="3">
      <t>ホジョキン</t>
    </rPh>
    <rPh sb="4" eb="6">
      <t>コウフ</t>
    </rPh>
    <rPh sb="6" eb="8">
      <t>ケッテイ</t>
    </rPh>
    <rPh sb="8" eb="9">
      <t>ガク</t>
    </rPh>
    <rPh sb="10" eb="12">
      <t>セイキュウ</t>
    </rPh>
    <rPh sb="12" eb="13">
      <t>ガク</t>
    </rPh>
    <phoneticPr fontId="1"/>
  </si>
  <si>
    <t>円</t>
    <rPh sb="0" eb="1">
      <t>エン</t>
    </rPh>
    <phoneticPr fontId="1"/>
  </si>
  <si>
    <t>下のセルに直接金額を入力していただきますと、</t>
    <rPh sb="0" eb="1">
      <t>シタ</t>
    </rPh>
    <rPh sb="5" eb="7">
      <t>チョクセツ</t>
    </rPh>
    <rPh sb="7" eb="9">
      <t>キンガク</t>
    </rPh>
    <rPh sb="10" eb="12">
      <t>ニュウリョク</t>
    </rPh>
    <phoneticPr fontId="9"/>
  </si>
  <si>
    <r>
      <t>一桁ずつ</t>
    </r>
    <r>
      <rPr>
        <b/>
        <sz val="10"/>
        <color rgb="FFFF0000"/>
        <rFont val="ＭＳ ゴシック"/>
        <family val="3"/>
        <charset val="128"/>
      </rPr>
      <t>金額</t>
    </r>
    <r>
      <rPr>
        <sz val="10"/>
        <color rgb="FFFF0000"/>
        <rFont val="ＭＳ 明朝"/>
        <family val="1"/>
        <charset val="128"/>
      </rPr>
      <t>欄に転記されます。</t>
    </r>
    <rPh sb="0" eb="2">
      <t>ヒトケタ</t>
    </rPh>
    <rPh sb="4" eb="7">
      <t>キンガクラン</t>
    </rPh>
    <rPh sb="8" eb="10">
      <t>テンキ</t>
    </rPh>
    <phoneticPr fontId="9"/>
  </si>
  <si>
    <t>10000000000</t>
    <phoneticPr fontId="9"/>
  </si>
  <si>
    <t>1000000000</t>
    <phoneticPr fontId="9"/>
  </si>
  <si>
    <t>100000000</t>
    <phoneticPr fontId="9"/>
  </si>
  <si>
    <t>10000000</t>
    <phoneticPr fontId="9"/>
  </si>
  <si>
    <t>1000000</t>
    <phoneticPr fontId="9"/>
  </si>
  <si>
    <t>100000</t>
    <phoneticPr fontId="9"/>
  </si>
  <si>
    <t>10000</t>
    <phoneticPr fontId="9"/>
  </si>
  <si>
    <t>1000</t>
    <phoneticPr fontId="9"/>
  </si>
  <si>
    <t>100</t>
    <phoneticPr fontId="9"/>
  </si>
  <si>
    <t>10</t>
    <phoneticPr fontId="9"/>
  </si>
  <si>
    <t>1</t>
    <phoneticPr fontId="9"/>
  </si>
  <si>
    <t>請　　求　　書</t>
    <rPh sb="0" eb="1">
      <t>ショウ</t>
    </rPh>
    <rPh sb="3" eb="4">
      <t>モトム</t>
    </rPh>
    <rPh sb="6" eb="7">
      <t>ショ</t>
    </rPh>
    <phoneticPr fontId="9"/>
  </si>
  <si>
    <t>金　　額</t>
    <rPh sb="0" eb="1">
      <t>キン</t>
    </rPh>
    <rPh sb="3" eb="4">
      <t>ガク</t>
    </rPh>
    <phoneticPr fontId="9"/>
  </si>
  <si>
    <t>（金額の記載は、アラビア数字を用いその頭部に「￥」を記入してください。）</t>
    <rPh sb="1" eb="3">
      <t>キンガク</t>
    </rPh>
    <rPh sb="4" eb="6">
      <t>キサイ</t>
    </rPh>
    <rPh sb="12" eb="14">
      <t>スウジ</t>
    </rPh>
    <rPh sb="15" eb="16">
      <t>モチ</t>
    </rPh>
    <rPh sb="19" eb="21">
      <t>トウブ</t>
    </rPh>
    <rPh sb="26" eb="28">
      <t>キニュウ</t>
    </rPh>
    <phoneticPr fontId="9"/>
  </si>
  <si>
    <t>件　　名</t>
    <rPh sb="0" eb="1">
      <t>ケン</t>
    </rPh>
    <rPh sb="3" eb="4">
      <t>メイ</t>
    </rPh>
    <phoneticPr fontId="9"/>
  </si>
  <si>
    <t>口座振込を希望します。</t>
    <rPh sb="0" eb="2">
      <t>コウザ</t>
    </rPh>
    <rPh sb="2" eb="4">
      <t>フリコミ</t>
    </rPh>
    <rPh sb="5" eb="7">
      <t>キボウ</t>
    </rPh>
    <phoneticPr fontId="9"/>
  </si>
  <si>
    <t>（本市に２つ以上口座を登録されている方等は、以下に振込を希望する口座をご記入ください。）</t>
    <rPh sb="1" eb="3">
      <t>ホンシ</t>
    </rPh>
    <rPh sb="6" eb="8">
      <t>イジョウ</t>
    </rPh>
    <rPh sb="8" eb="10">
      <t>コウザ</t>
    </rPh>
    <rPh sb="11" eb="13">
      <t>トウロク</t>
    </rPh>
    <rPh sb="18" eb="19">
      <t>カタ</t>
    </rPh>
    <rPh sb="19" eb="20">
      <t>ナド</t>
    </rPh>
    <rPh sb="22" eb="24">
      <t>イカ</t>
    </rPh>
    <rPh sb="25" eb="27">
      <t>フリコミ</t>
    </rPh>
    <rPh sb="28" eb="30">
      <t>キボウ</t>
    </rPh>
    <rPh sb="32" eb="34">
      <t>コウザ</t>
    </rPh>
    <phoneticPr fontId="9"/>
  </si>
  <si>
    <t>金融機関名</t>
    <rPh sb="0" eb="2">
      <t>キンユウ</t>
    </rPh>
    <rPh sb="2" eb="5">
      <t>キカンメイ</t>
    </rPh>
    <phoneticPr fontId="9"/>
  </si>
  <si>
    <t>銀行</t>
    <rPh sb="0" eb="2">
      <t>ギンコウ</t>
    </rPh>
    <phoneticPr fontId="9"/>
  </si>
  <si>
    <t>本店　　　　
支店　</t>
    <rPh sb="0" eb="2">
      <t>ホンテン</t>
    </rPh>
    <rPh sb="7" eb="9">
      <t>シテン</t>
    </rPh>
    <phoneticPr fontId="9"/>
  </si>
  <si>
    <t>預金種別</t>
    <rPh sb="0" eb="1">
      <t>アズカリ</t>
    </rPh>
    <rPh sb="1" eb="2">
      <t>カネ</t>
    </rPh>
    <rPh sb="2" eb="3">
      <t>タネ</t>
    </rPh>
    <rPh sb="3" eb="4">
      <t>ベツ</t>
    </rPh>
    <phoneticPr fontId="9"/>
  </si>
  <si>
    <t>普通　・　当座</t>
    <rPh sb="0" eb="2">
      <t>フツウ</t>
    </rPh>
    <rPh sb="5" eb="7">
      <t>トウザ</t>
    </rPh>
    <phoneticPr fontId="9"/>
  </si>
  <si>
    <t>口座番号</t>
    <rPh sb="0" eb="2">
      <t>コウザ</t>
    </rPh>
    <rPh sb="2" eb="4">
      <t>バンゴウ</t>
    </rPh>
    <phoneticPr fontId="9"/>
  </si>
  <si>
    <t>口座名義
（カナ）</t>
    <rPh sb="0" eb="2">
      <t>コウザ</t>
    </rPh>
    <rPh sb="2" eb="4">
      <t>メイギ</t>
    </rPh>
    <phoneticPr fontId="9"/>
  </si>
  <si>
    <t>（記入する口座は請求者名義のものに限ります。また、口座名義等の記入にあたっては、必ず</t>
    <rPh sb="5" eb="7">
      <t>コウザ</t>
    </rPh>
    <rPh sb="8" eb="11">
      <t>セイキュウシャ</t>
    </rPh>
    <rPh sb="11" eb="13">
      <t>メイギ</t>
    </rPh>
    <rPh sb="17" eb="18">
      <t>カギ</t>
    </rPh>
    <phoneticPr fontId="9"/>
  </si>
  <si>
    <t>　預金通帳を確認のうえ、記載のとおり正確に記入してください。）</t>
    <phoneticPr fontId="9"/>
  </si>
  <si>
    <t>現金受領を希望します。</t>
    <rPh sb="0" eb="2">
      <t>ゲンキン</t>
    </rPh>
    <rPh sb="2" eb="4">
      <t>ジュリョウ</t>
    </rPh>
    <rPh sb="5" eb="7">
      <t>キボウ</t>
    </rPh>
    <phoneticPr fontId="9"/>
  </si>
  <si>
    <t>1</t>
    <phoneticPr fontId="1"/>
  </si>
  <si>
    <t>2</t>
    <phoneticPr fontId="1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</si>
  <si>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</si>
  <si>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</si>
  <si>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</si>
  <si>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</si>
  <si>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</si>
  <si>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</si>
  <si>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</si>
  <si>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</si>
  <si>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</si>
  <si>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</si>
  <si>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</si>
  <si>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</si>
  <si>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</si>
  <si>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</si>
  <si>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</si>
  <si>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</si>
  <si>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</si>
  <si>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</si>
  <si>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</si>
  <si>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</si>
  <si>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</si>
  <si>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</si>
  <si>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</si>
  <si>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</si>
  <si>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</si>
  <si>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</si>
  <si>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</si>
  <si>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</si>
  <si>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</si>
  <si>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</si>
  <si>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</si>
  <si>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</si>
  <si>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隔地払（外国送金等）を希望します。</t>
    <rPh sb="0" eb="1">
      <t>ヘダ</t>
    </rPh>
    <rPh sb="1" eb="2">
      <t>チ</t>
    </rPh>
    <rPh sb="2" eb="3">
      <t>バラ</t>
    </rPh>
    <rPh sb="4" eb="6">
      <t>ガイコク</t>
    </rPh>
    <rPh sb="6" eb="8">
      <t>ソウキン</t>
    </rPh>
    <rPh sb="8" eb="9">
      <t>ナド</t>
    </rPh>
    <rPh sb="11" eb="13">
      <t>キボウ</t>
    </rPh>
    <phoneticPr fontId="9"/>
  </si>
  <si>
    <t>上記の金額を請求します。</t>
    <rPh sb="0" eb="2">
      <t>ジョウキ</t>
    </rPh>
    <rPh sb="3" eb="5">
      <t>キンガク</t>
    </rPh>
    <rPh sb="6" eb="8">
      <t>セイキュウ</t>
    </rPh>
    <phoneticPr fontId="9"/>
  </si>
  <si>
    <t>令和</t>
    <rPh sb="0" eb="1">
      <t>レイ</t>
    </rPh>
    <rPh sb="1" eb="2">
      <t>ワ</t>
    </rPh>
    <phoneticPr fontId="9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</si>
  <si>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</si>
  <si>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</si>
  <si>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</si>
  <si>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住所</t>
    <rPh sb="0" eb="2">
      <t>ジュウショ</t>
    </rPh>
    <phoneticPr fontId="9"/>
  </si>
  <si>
    <t>氏名</t>
    <rPh sb="0" eb="2">
      <t>シメイ</t>
    </rPh>
    <phoneticPr fontId="9"/>
  </si>
  <si>
    <t>（あて先）福岡市（区）長</t>
    <rPh sb="3" eb="4">
      <t>サキ</t>
    </rPh>
    <rPh sb="5" eb="8">
      <t>フクオカシ</t>
    </rPh>
    <rPh sb="9" eb="10">
      <t>ク</t>
    </rPh>
    <rPh sb="11" eb="12">
      <t>チョウ</t>
    </rPh>
    <phoneticPr fontId="9"/>
  </si>
  <si>
    <t>（福岡市）</t>
    <rPh sb="1" eb="4">
      <t>フクオカシ</t>
    </rPh>
    <phoneticPr fontId="9"/>
  </si>
  <si>
    <t>※法人等の場合</t>
    <rPh sb="1" eb="4">
      <t>ホウジントウ</t>
    </rPh>
    <rPh sb="5" eb="7">
      <t>バアイ</t>
    </rPh>
    <phoneticPr fontId="1"/>
  </si>
  <si>
    <t>連絡先電話番号</t>
    <rPh sb="0" eb="3">
      <t>レンラクサキ</t>
    </rPh>
    <rPh sb="3" eb="7">
      <t>デンワバンゴウ</t>
    </rPh>
    <phoneticPr fontId="9"/>
  </si>
  <si>
    <t>担当者 部署・氏名</t>
    <rPh sb="0" eb="3">
      <t>タントウシャ</t>
    </rPh>
    <rPh sb="4" eb="6">
      <t>ブショ</t>
    </rPh>
    <rPh sb="7" eb="9">
      <t>シメイ</t>
    </rPh>
    <phoneticPr fontId="9"/>
  </si>
  <si>
    <r>
      <t>（注）１　</t>
    </r>
    <r>
      <rPr>
        <sz val="10"/>
        <rFont val="ＭＳ ゴシック"/>
        <family val="3"/>
        <charset val="128"/>
      </rPr>
      <t>金額と口座番号は、右づめ</t>
    </r>
    <r>
      <rPr>
        <sz val="10"/>
        <rFont val="ＭＳ 明朝"/>
        <family val="1"/>
        <charset val="128"/>
      </rPr>
      <t>で記入してください。</t>
    </r>
    <rPh sb="1" eb="2">
      <t>チュウ</t>
    </rPh>
    <rPh sb="5" eb="7">
      <t>キンガク</t>
    </rPh>
    <rPh sb="8" eb="10">
      <t>コウザ</t>
    </rPh>
    <rPh sb="10" eb="12">
      <t>バンゴウ</t>
    </rPh>
    <rPh sb="14" eb="15">
      <t>ミギ</t>
    </rPh>
    <rPh sb="18" eb="20">
      <t>キニュウ</t>
    </rPh>
    <phoneticPr fontId="9"/>
  </si>
  <si>
    <t>　　　　　なお、ゆうちょ銀行への振込を希望される場合は、振込用の口座番号を記入してください。</t>
    <rPh sb="12" eb="14">
      <t>ギンコウ</t>
    </rPh>
    <rPh sb="16" eb="18">
      <t>フリコ</t>
    </rPh>
    <rPh sb="19" eb="21">
      <t>キボウ</t>
    </rPh>
    <rPh sb="24" eb="26">
      <t>バアイ</t>
    </rPh>
    <rPh sb="28" eb="31">
      <t>フリコミヨウ</t>
    </rPh>
    <rPh sb="32" eb="34">
      <t>コウザ</t>
    </rPh>
    <rPh sb="34" eb="36">
      <t>バンゴウ</t>
    </rPh>
    <rPh sb="37" eb="39">
      <t>キニュウ</t>
    </rPh>
    <phoneticPr fontId="9"/>
  </si>
  <si>
    <r>
      <t>　　　２　請求書の</t>
    </r>
    <r>
      <rPr>
        <sz val="10"/>
        <rFont val="ＭＳ ゴシック"/>
        <family val="3"/>
        <charset val="128"/>
      </rPr>
      <t>金額は、訂正できません</t>
    </r>
    <r>
      <rPr>
        <sz val="10"/>
        <rFont val="ＭＳ 明朝"/>
        <family val="1"/>
        <charset val="128"/>
      </rPr>
      <t>。</t>
    </r>
    <rPh sb="5" eb="8">
      <t>セイキュウショ</t>
    </rPh>
    <rPh sb="9" eb="11">
      <t>キンガク</t>
    </rPh>
    <rPh sb="13" eb="15">
      <t>テイセイ</t>
    </rPh>
    <phoneticPr fontId="9"/>
  </si>
  <si>
    <t>R3.4改正</t>
    <rPh sb="4" eb="6">
      <t>カイセイ</t>
    </rPh>
    <phoneticPr fontId="1"/>
  </si>
  <si>
    <t>（様式第１０号）</t>
    <rPh sb="1" eb="3">
      <t>ヨウシキ</t>
    </rPh>
    <rPh sb="3" eb="4">
      <t>ダイ</t>
    </rPh>
    <rPh sb="6" eb="7">
      <t>ゴウ</t>
    </rPh>
    <phoneticPr fontId="1"/>
  </si>
  <si>
    <t>保育従事者等研修事業補助金実績報告書</t>
    <rPh sb="0" eb="6">
      <t>ホイクジュウジシャトウ</t>
    </rPh>
    <rPh sb="6" eb="10">
      <t>ケンシュウジギョウ</t>
    </rPh>
    <rPh sb="10" eb="13">
      <t>ホジョキン</t>
    </rPh>
    <rPh sb="13" eb="18">
      <t>ジッセキホウコクショ</t>
    </rPh>
    <phoneticPr fontId="1"/>
  </si>
  <si>
    <t>令和６年</t>
    <rPh sb="0" eb="2">
      <t>レイワ</t>
    </rPh>
    <rPh sb="3" eb="4">
      <t>ネン</t>
    </rPh>
    <phoneticPr fontId="1"/>
  </si>
  <si>
    <t>　先に交付決定を受けました  令和５年度保育従事者等研修事業の実施について、
下記のとおり報告します。</t>
    <rPh sb="1" eb="2">
      <t>サキ</t>
    </rPh>
    <rPh sb="3" eb="5">
      <t>コウフ</t>
    </rPh>
    <rPh sb="5" eb="7">
      <t>ケッテイ</t>
    </rPh>
    <rPh sb="8" eb="9">
      <t>ウ</t>
    </rPh>
    <rPh sb="15" eb="17">
      <t>レイワ</t>
    </rPh>
    <rPh sb="18" eb="20">
      <t>ネンド</t>
    </rPh>
    <rPh sb="20" eb="22">
      <t>ホイク</t>
    </rPh>
    <rPh sb="22" eb="25">
      <t>ジュウジシャ</t>
    </rPh>
    <rPh sb="25" eb="26">
      <t>トウ</t>
    </rPh>
    <rPh sb="26" eb="28">
      <t>ケンシュウ</t>
    </rPh>
    <rPh sb="28" eb="30">
      <t>ジギョウ</t>
    </rPh>
    <rPh sb="31" eb="33">
      <t>ジッシ</t>
    </rPh>
    <rPh sb="39" eb="41">
      <t>カキ</t>
    </rPh>
    <rPh sb="45" eb="47">
      <t>ホウコク</t>
    </rPh>
    <phoneticPr fontId="1"/>
  </si>
  <si>
    <t>事業実施報告</t>
    <rPh sb="0" eb="6">
      <t>ジギョウジッシホウコク</t>
    </rPh>
    <phoneticPr fontId="1"/>
  </si>
  <si>
    <t>対象研修参加回数</t>
    <rPh sb="0" eb="4">
      <t>タイショウケンシュウ</t>
    </rPh>
    <rPh sb="4" eb="6">
      <t>サンカ</t>
    </rPh>
    <rPh sb="6" eb="8">
      <t>カイスウ</t>
    </rPh>
    <phoneticPr fontId="1"/>
  </si>
  <si>
    <t>請求額　　　　　　　</t>
    <rPh sb="0" eb="3">
      <t>セイキュウガク</t>
    </rPh>
    <phoneticPr fontId="1"/>
  </si>
  <si>
    <t>回</t>
    <rPh sb="0" eb="1">
      <t>カイ</t>
    </rPh>
    <phoneticPr fontId="1"/>
  </si>
  <si>
    <t>事業収支計算書</t>
    <rPh sb="0" eb="2">
      <t>ジギョウ</t>
    </rPh>
    <rPh sb="2" eb="4">
      <t>シュウシ</t>
    </rPh>
    <rPh sb="4" eb="7">
      <t>ケイサンショ</t>
    </rPh>
    <phoneticPr fontId="1"/>
  </si>
  <si>
    <t>円×</t>
    <rPh sb="0" eb="1">
      <t>エン</t>
    </rPh>
    <phoneticPr fontId="1"/>
  </si>
  <si>
    <t>回</t>
    <rPh sb="0" eb="1">
      <t>カイ</t>
    </rPh>
    <phoneticPr fontId="1"/>
  </si>
  <si>
    <t>円</t>
    <rPh sb="0" eb="1">
      <t>エン</t>
    </rPh>
    <phoneticPr fontId="1"/>
  </si>
  <si>
    <t>人×　</t>
    <rPh sb="0" eb="1">
      <t>ニン</t>
    </rPh>
    <phoneticPr fontId="1"/>
  </si>
  <si>
    <t>収入の部</t>
    <rPh sb="0" eb="2">
      <t>シュウニュウ</t>
    </rPh>
    <rPh sb="3" eb="4">
      <t>ブ</t>
    </rPh>
    <phoneticPr fontId="1"/>
  </si>
  <si>
    <t>支出の部</t>
    <rPh sb="0" eb="2">
      <t>シシュツ</t>
    </rPh>
    <rPh sb="3" eb="4">
      <t>ブ</t>
    </rPh>
    <phoneticPr fontId="1"/>
  </si>
  <si>
    <t>計</t>
    <rPh sb="0" eb="1">
      <t>ケイ</t>
    </rPh>
    <phoneticPr fontId="1"/>
  </si>
  <si>
    <t>区　分</t>
    <rPh sb="0" eb="1">
      <t>ク</t>
    </rPh>
    <rPh sb="2" eb="3">
      <t>ブン</t>
    </rPh>
    <phoneticPr fontId="1"/>
  </si>
  <si>
    <t>金　額</t>
    <rPh sb="0" eb="1">
      <t>キン</t>
    </rPh>
    <rPh sb="2" eb="3">
      <t>ガク</t>
    </rPh>
    <phoneticPr fontId="1"/>
  </si>
  <si>
    <t>説　明</t>
    <rPh sb="0" eb="1">
      <t>セツ</t>
    </rPh>
    <rPh sb="2" eb="3">
      <t>アキラ</t>
    </rPh>
    <phoneticPr fontId="1"/>
  </si>
  <si>
    <t>　福岡市補助金収入</t>
    <rPh sb="1" eb="4">
      <t>フクオカシ</t>
    </rPh>
    <rPh sb="4" eb="7">
      <t>ホジョキン</t>
    </rPh>
    <rPh sb="7" eb="9">
      <t>シュウニュウ</t>
    </rPh>
    <phoneticPr fontId="1"/>
  </si>
  <si>
    <t>　自己資金</t>
    <rPh sb="1" eb="5">
      <t>ジコシキン</t>
    </rPh>
    <phoneticPr fontId="1"/>
  </si>
  <si>
    <t>（注）☆印は、それぞれ符合します。</t>
    <rPh sb="1" eb="2">
      <t>チュウ</t>
    </rPh>
    <rPh sb="4" eb="5">
      <t>シルシ</t>
    </rPh>
    <rPh sb="11" eb="13">
      <t>フゴウ</t>
    </rPh>
    <phoneticPr fontId="1"/>
  </si>
  <si>
    <t>・・・☆</t>
    <phoneticPr fontId="1"/>
  </si>
  <si>
    <t>交付決定額　</t>
    <rPh sb="0" eb="5">
      <t>コウフケッテイガク</t>
    </rPh>
    <phoneticPr fontId="1"/>
  </si>
  <si>
    <t>　職員代替雇用費等
　研修参加費用</t>
    <rPh sb="1" eb="8">
      <t>ショクインダイタイコヨウヒ</t>
    </rPh>
    <rPh sb="8" eb="9">
      <t>トウ</t>
    </rPh>
    <rPh sb="11" eb="13">
      <t>ケンシュウ</t>
    </rPh>
    <rPh sb="13" eb="15">
      <t>サンカ</t>
    </rPh>
    <rPh sb="15" eb="17">
      <t>ヒヨウ</t>
    </rPh>
    <phoneticPr fontId="1"/>
  </si>
  <si>
    <t>認可外保育施設児童支援事業補助金
（保育従事者等研修事業）</t>
    <rPh sb="0" eb="16">
      <t>ニンカガイホイクシセツジドウシエンジギョウホジョキン</t>
    </rPh>
    <rPh sb="18" eb="20">
      <t>ホイク</t>
    </rPh>
    <rPh sb="20" eb="23">
      <t>ジュウジシャ</t>
    </rPh>
    <rPh sb="23" eb="24">
      <t>トウ</t>
    </rPh>
    <rPh sb="24" eb="26">
      <t>ケンシュウ</t>
    </rPh>
    <rPh sb="26" eb="28">
      <t>ジギョウ</t>
    </rPh>
    <phoneticPr fontId="1"/>
  </si>
  <si>
    <t>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</si>
</sst>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 &quot;¥&quot;* #,##0_ ;_ &quot;¥&quot;* \-#,##0_ ;_ &quot;¥&quot;* &quot;-&quot;_ ;_ @_ "/>
    <numFmt numFmtId="176" formatCode="#,##0_ "/>
    <numFmt numFmtId="177" formatCode="0_);[Red]\(0\)"/>
    <numFmt numFmtId="178" formatCode="0_ "/>
  </numFmts>
  <fonts count="4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b/>
      <sz val="22"/>
      <name val="ＭＳ 明朝"/>
      <family val="1"/>
      <charset val="128"/>
    </font>
    <font>
      <b/>
      <sz val="15"/>
      <name val="ＭＳ 明朝"/>
      <family val="1"/>
      <charset val="128"/>
    </font>
    <font>
      <sz val="7"/>
      <name val="ＭＳ 明朝"/>
      <family val="1"/>
      <charset val="128"/>
    </font>
    <font>
      <sz val="28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i/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9"/>
      <name val="ＭＳ ゴシック"/>
      <family val="3"/>
      <charset val="128"/>
    </font>
    <font>
      <sz val="19"/>
      <name val="ＭＳ Ｐゴシック"/>
      <family val="3"/>
      <charset val="128"/>
    </font>
    <font>
      <sz val="18"/>
      <name val="ＭＳ ゴシック"/>
      <family val="3"/>
      <charset val="128"/>
    </font>
    <font>
      <b/>
      <sz val="16"/>
      <name val="ＭＳ 明朝"/>
      <family val="1"/>
      <charset val="128"/>
    </font>
    <font>
      <sz val="20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.5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9"/>
      <color indexed="8"/>
      <name val="ＭＳ 明朝"/>
      <family val="1"/>
      <charset val="128"/>
    </font>
    <font>
      <sz val="10"/>
      <name val="ＭＳ ゴシック"/>
      <family val="3"/>
      <charset val="128"/>
    </font>
    <font>
      <b/>
      <sz val="10"/>
      <color indexed="81"/>
      <name val="MS P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auto="1"/>
      </top>
      <bottom style="thin">
        <color theme="1" tint="0.499984740745262"/>
      </bottom>
      <diagonal/>
    </border>
    <border>
      <left style="hair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hair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hair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hair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hair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hair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230">
    <xf numFmtId="0" fontId="0" fillId="0" borderId="0" xfId="0">
      <alignment vertical="center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49" fontId="6" fillId="0" borderId="0" xfId="1" applyNumberFormat="1" applyFont="1" applyAlignment="1" applyProtection="1">
      <alignment horizontal="center"/>
    </xf>
    <xf numFmtId="49" fontId="6" fillId="0" borderId="0" xfId="1" applyNumberFormat="1" applyFont="1" applyProtection="1"/>
    <xf numFmtId="49" fontId="6" fillId="0" borderId="0" xfId="1" applyNumberFormat="1" applyFont="1" applyAlignment="1" applyProtection="1">
      <alignment horizontal="right"/>
    </xf>
    <xf numFmtId="49" fontId="6" fillId="0" borderId="0" xfId="1" applyNumberFormat="1" applyFont="1" applyAlignment="1" applyProtection="1">
      <alignment horizontal="left"/>
    </xf>
    <xf numFmtId="49" fontId="8" fillId="0" borderId="26" xfId="1" applyNumberFormat="1" applyFont="1" applyBorder="1" applyProtection="1"/>
    <xf numFmtId="49" fontId="8" fillId="0" borderId="27" xfId="1" applyNumberFormat="1" applyFont="1" applyBorder="1" applyProtection="1"/>
    <xf numFmtId="177" fontId="11" fillId="3" borderId="0" xfId="1" applyNumberFormat="1" applyFont="1" applyFill="1" applyProtection="1"/>
    <xf numFmtId="49" fontId="6" fillId="0" borderId="0" xfId="1" quotePrefix="1" applyNumberFormat="1" applyFont="1" applyProtection="1"/>
    <xf numFmtId="49" fontId="12" fillId="0" borderId="0" xfId="1" applyNumberFormat="1" applyFont="1" applyAlignment="1" applyProtection="1">
      <alignment horizontal="center"/>
    </xf>
    <xf numFmtId="176" fontId="13" fillId="0" borderId="28" xfId="1" applyNumberFormat="1" applyFont="1" applyBorder="1" applyProtection="1"/>
    <xf numFmtId="0" fontId="6" fillId="3" borderId="0" xfId="1" applyFont="1" applyFill="1" applyProtection="1"/>
    <xf numFmtId="178" fontId="6" fillId="3" borderId="0" xfId="1" applyNumberFormat="1" applyFont="1" applyFill="1" applyProtection="1"/>
    <xf numFmtId="49" fontId="14" fillId="0" borderId="0" xfId="1" applyNumberFormat="1" applyFont="1" applyProtection="1"/>
    <xf numFmtId="49" fontId="16" fillId="0" borderId="0" xfId="1" applyNumberFormat="1" applyFont="1" applyProtection="1"/>
    <xf numFmtId="49" fontId="17" fillId="0" borderId="0" xfId="1" applyNumberFormat="1" applyFont="1" applyProtection="1"/>
    <xf numFmtId="49" fontId="7" fillId="0" borderId="0" xfId="1" applyNumberFormat="1" applyFont="1" applyAlignment="1" applyProtection="1">
      <alignment horizontal="center"/>
    </xf>
    <xf numFmtId="49" fontId="7" fillId="0" borderId="0" xfId="1" applyNumberFormat="1" applyFont="1" applyAlignment="1" applyProtection="1">
      <alignment horizontal="right"/>
    </xf>
    <xf numFmtId="49" fontId="7" fillId="0" borderId="0" xfId="1" quotePrefix="1" applyNumberFormat="1" applyFont="1" applyProtection="1"/>
    <xf numFmtId="42" fontId="6" fillId="0" borderId="0" xfId="1" applyNumberFormat="1" applyFont="1" applyProtection="1"/>
    <xf numFmtId="49" fontId="19" fillId="0" borderId="0" xfId="1" applyNumberFormat="1" applyFont="1" applyProtection="1"/>
    <xf numFmtId="49" fontId="17" fillId="0" borderId="0" xfId="1" applyNumberFormat="1" applyFont="1" applyAlignment="1" applyProtection="1">
      <alignment horizontal="center"/>
    </xf>
    <xf numFmtId="49" fontId="20" fillId="0" borderId="0" xfId="1" applyNumberFormat="1" applyFont="1" applyProtection="1"/>
    <xf numFmtId="49" fontId="7" fillId="0" borderId="16" xfId="1" applyNumberFormat="1" applyFont="1" applyBorder="1" applyProtection="1"/>
    <xf numFmtId="49" fontId="7" fillId="0" borderId="24" xfId="1" applyNumberFormat="1" applyFont="1" applyBorder="1" applyProtection="1"/>
    <xf numFmtId="49" fontId="7" fillId="0" borderId="17" xfId="1" applyNumberFormat="1" applyFont="1" applyBorder="1" applyProtection="1"/>
    <xf numFmtId="49" fontId="20" fillId="0" borderId="24" xfId="1" applyNumberFormat="1" applyFont="1" applyBorder="1" applyAlignment="1" applyProtection="1">
      <alignment horizontal="center"/>
    </xf>
    <xf numFmtId="49" fontId="7" fillId="0" borderId="12" xfId="1" applyNumberFormat="1" applyFont="1" applyBorder="1" applyProtection="1"/>
    <xf numFmtId="49" fontId="7" fillId="0" borderId="13" xfId="1" applyNumberFormat="1" applyFont="1" applyBorder="1" applyProtection="1"/>
    <xf numFmtId="49" fontId="7" fillId="0" borderId="14" xfId="1" applyNumberFormat="1" applyFont="1" applyBorder="1" applyProtection="1"/>
    <xf numFmtId="49" fontId="7" fillId="0" borderId="1" xfId="1" applyNumberFormat="1" applyFont="1" applyBorder="1" applyProtection="1"/>
    <xf numFmtId="49" fontId="7" fillId="0" borderId="15" xfId="1" applyNumberFormat="1" applyFont="1" applyBorder="1" applyProtection="1"/>
    <xf numFmtId="49" fontId="25" fillId="0" borderId="17" xfId="1" applyNumberFormat="1" applyFont="1" applyBorder="1" applyAlignment="1" applyProtection="1">
      <alignment horizontal="right" vertical="center"/>
    </xf>
    <xf numFmtId="0" fontId="27" fillId="0" borderId="0" xfId="1" applyFont="1" applyAlignment="1" applyProtection="1">
      <alignment horizontal="right" vertical="center"/>
    </xf>
    <xf numFmtId="49" fontId="20" fillId="0" borderId="14" xfId="1" applyNumberFormat="1" applyFont="1" applyBorder="1" applyProtection="1"/>
    <xf numFmtId="49" fontId="20" fillId="0" borderId="15" xfId="1" applyNumberFormat="1" applyFont="1" applyBorder="1" applyProtection="1"/>
    <xf numFmtId="0" fontId="22" fillId="0" borderId="14" xfId="1" applyFont="1" applyBorder="1" applyAlignment="1" applyProtection="1">
      <alignment horizontal="center" vertical="center"/>
    </xf>
    <xf numFmtId="0" fontId="22" fillId="0" borderId="15" xfId="1" applyFont="1" applyBorder="1" applyAlignment="1" applyProtection="1">
      <alignment horizontal="center" vertical="center"/>
    </xf>
    <xf numFmtId="0" fontId="26" fillId="0" borderId="15" xfId="1" applyFont="1" applyBorder="1" applyAlignment="1" applyProtection="1">
      <alignment horizontal="right" vertical="center"/>
    </xf>
    <xf numFmtId="49" fontId="20" fillId="0" borderId="16" xfId="1" applyNumberFormat="1" applyFont="1" applyBorder="1" applyProtection="1"/>
    <xf numFmtId="49" fontId="20" fillId="0" borderId="24" xfId="1" applyNumberFormat="1" applyFont="1" applyBorder="1" applyAlignment="1" applyProtection="1">
      <alignment horizontal="center" vertical="center"/>
    </xf>
    <xf numFmtId="49" fontId="20" fillId="0" borderId="17" xfId="1" applyNumberFormat="1" applyFont="1" applyBorder="1" applyProtection="1"/>
    <xf numFmtId="0" fontId="30" fillId="0" borderId="0" xfId="1" applyFont="1" applyAlignment="1" applyProtection="1">
      <alignment vertical="center"/>
    </xf>
    <xf numFmtId="49" fontId="20" fillId="0" borderId="12" xfId="1" applyNumberFormat="1" applyFont="1" applyBorder="1" applyProtection="1"/>
    <xf numFmtId="49" fontId="20" fillId="0" borderId="13" xfId="1" applyNumberFormat="1" applyFont="1" applyBorder="1" applyProtection="1"/>
    <xf numFmtId="49" fontId="8" fillId="0" borderId="27" xfId="1" applyNumberFormat="1" applyFont="1" applyBorder="1" applyAlignment="1" applyProtection="1">
      <alignment vertical="top" wrapText="1"/>
    </xf>
    <xf numFmtId="0" fontId="31" fillId="0" borderId="0" xfId="1" applyFont="1" applyProtection="1"/>
    <xf numFmtId="49" fontId="32" fillId="0" borderId="0" xfId="1" applyNumberFormat="1" applyFont="1" applyProtection="1"/>
    <xf numFmtId="0" fontId="7" fillId="0" borderId="0" xfId="1" applyNumberFormat="1" applyFont="1" applyFill="1" applyProtection="1"/>
    <xf numFmtId="49" fontId="7" fillId="0" borderId="0" xfId="1" applyNumberFormat="1" applyFont="1" applyFill="1" applyProtection="1"/>
    <xf numFmtId="0" fontId="7" fillId="3" borderId="0" xfId="1" applyNumberFormat="1" applyFont="1" applyFill="1" applyProtection="1"/>
    <xf numFmtId="49" fontId="24" fillId="0" borderId="0" xfId="1" applyNumberFormat="1" applyFont="1" applyAlignment="1" applyProtection="1">
      <alignment horizontal="center" vertical="center"/>
    </xf>
    <xf numFmtId="0" fontId="30" fillId="0" borderId="0" xfId="1" applyFont="1" applyAlignment="1" applyProtection="1">
      <alignment horizontal="center" vertical="center"/>
    </xf>
    <xf numFmtId="49" fontId="7" fillId="0" borderId="0" xfId="1" applyNumberFormat="1" applyFont="1" applyAlignment="1" applyProtection="1">
      <alignment horizontal="distributed" vertical="center"/>
    </xf>
    <xf numFmtId="49" fontId="23" fillId="0" borderId="0" xfId="1" applyNumberFormat="1" applyFont="1" applyAlignment="1" applyProtection="1">
      <alignment horizontal="center" vertical="center"/>
    </xf>
    <xf numFmtId="0" fontId="34" fillId="0" borderId="0" xfId="1" applyFont="1" applyAlignment="1" applyProtection="1">
      <alignment horizontal="center" vertical="center"/>
    </xf>
    <xf numFmtId="49" fontId="6" fillId="0" borderId="0" xfId="1" applyNumberFormat="1" applyFont="1" applyAlignment="1" applyProtection="1">
      <alignment horizontal="distributed" vertical="center" wrapText="1"/>
    </xf>
    <xf numFmtId="49" fontId="6" fillId="0" borderId="0" xfId="1" applyNumberFormat="1" applyFont="1" applyAlignment="1" applyProtection="1">
      <alignment horizontal="distributed" vertical="center"/>
    </xf>
    <xf numFmtId="49" fontId="6" fillId="0" borderId="0" xfId="1" applyNumberFormat="1" applyFont="1" applyAlignment="1" applyProtection="1">
      <alignment horizontal="left" vertical="center"/>
    </xf>
    <xf numFmtId="0" fontId="35" fillId="0" borderId="0" xfId="1" applyFont="1" applyProtection="1"/>
    <xf numFmtId="0" fontId="34" fillId="0" borderId="0" xfId="1" applyFont="1" applyProtection="1"/>
    <xf numFmtId="0" fontId="36" fillId="0" borderId="0" xfId="1" applyFont="1" applyProtection="1"/>
    <xf numFmtId="49" fontId="6" fillId="0" borderId="0" xfId="1" applyNumberFormat="1" applyFont="1" applyAlignment="1" applyProtection="1">
      <alignment vertical="center"/>
    </xf>
    <xf numFmtId="0" fontId="37" fillId="0" borderId="0" xfId="1" applyFont="1" applyProtection="1"/>
    <xf numFmtId="0" fontId="6" fillId="0" borderId="0" xfId="1" applyFont="1" applyProtection="1"/>
    <xf numFmtId="49" fontId="6" fillId="0" borderId="1" xfId="1" applyNumberFormat="1" applyFont="1" applyBorder="1" applyProtection="1"/>
    <xf numFmtId="0" fontId="35" fillId="0" borderId="1" xfId="1" applyFont="1" applyBorder="1" applyProtection="1"/>
    <xf numFmtId="0" fontId="20" fillId="0" borderId="0" xfId="1" applyNumberFormat="1" applyFont="1" applyFill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49" fontId="7" fillId="0" borderId="0" xfId="1" applyNumberFormat="1" applyFont="1" applyProtection="1"/>
    <xf numFmtId="0" fontId="0" fillId="0" borderId="0" xfId="0" applyNumberFormat="1" applyFill="1" applyAlignment="1" applyProtection="1">
      <alignment vertical="center"/>
    </xf>
    <xf numFmtId="49" fontId="20" fillId="0" borderId="0" xfId="1" applyNumberFormat="1" applyFont="1" applyAlignment="1" applyProtection="1">
      <alignment horizontal="distributed" vertical="center" wrapText="1"/>
    </xf>
    <xf numFmtId="49" fontId="20" fillId="0" borderId="0" xfId="1" applyNumberFormat="1" applyFont="1" applyAlignment="1" applyProtection="1">
      <alignment horizontal="distributed" vertical="center"/>
    </xf>
    <xf numFmtId="0" fontId="22" fillId="0" borderId="0" xfId="1" applyFont="1" applyAlignment="1" applyProtection="1">
      <alignment horizontal="right" vertical="center"/>
    </xf>
    <xf numFmtId="0" fontId="5" fillId="0" borderId="0" xfId="1" applyProtection="1"/>
    <xf numFmtId="49" fontId="20" fillId="0" borderId="1" xfId="1" applyNumberFormat="1" applyFont="1" applyBorder="1" applyAlignment="1" applyProtection="1">
      <alignment horizontal="distributed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25" xfId="0" applyFont="1" applyBorder="1" applyProtection="1">
      <alignment vertical="center"/>
    </xf>
    <xf numFmtId="0" fontId="3" fillId="0" borderId="68" xfId="0" applyFont="1" applyBorder="1" applyProtection="1">
      <alignment vertical="center"/>
    </xf>
    <xf numFmtId="0" fontId="3" fillId="0" borderId="69" xfId="0" applyFont="1" applyBorder="1" applyProtection="1">
      <alignment vertical="center"/>
    </xf>
    <xf numFmtId="0" fontId="3" fillId="0" borderId="13" xfId="0" applyFont="1" applyBorder="1" applyAlignment="1" applyProtection="1">
      <alignment horizontal="left" vertical="center"/>
    </xf>
    <xf numFmtId="0" fontId="3" fillId="0" borderId="71" xfId="0" applyFont="1" applyBorder="1" applyAlignment="1" applyProtection="1">
      <alignment horizontal="left" vertical="center"/>
    </xf>
    <xf numFmtId="0" fontId="3" fillId="0" borderId="11" xfId="0" applyFont="1" applyBorder="1" applyAlignment="1" applyProtection="1">
      <alignment horizontal="left" vertical="center"/>
    </xf>
    <xf numFmtId="0" fontId="3" fillId="0" borderId="6" xfId="0" applyFont="1" applyBorder="1" applyProtection="1">
      <alignment vertical="center"/>
    </xf>
    <xf numFmtId="0" fontId="3" fillId="0" borderId="7" xfId="0" applyFont="1" applyBorder="1" applyProtection="1">
      <alignment vertical="center"/>
    </xf>
    <xf numFmtId="0" fontId="40" fillId="0" borderId="0" xfId="0" applyFont="1" applyProtection="1">
      <alignment vertical="center"/>
    </xf>
    <xf numFmtId="176" fontId="3" fillId="0" borderId="0" xfId="0" applyNumberFormat="1" applyFont="1" applyBorder="1" applyAlignment="1" applyProtection="1">
      <alignment horizontal="center" vertical="center"/>
    </xf>
    <xf numFmtId="0" fontId="40" fillId="0" borderId="68" xfId="0" applyFont="1" applyBorder="1" applyAlignment="1" applyProtection="1">
      <alignment horizontal="left" vertical="center"/>
    </xf>
    <xf numFmtId="176" fontId="3" fillId="0" borderId="0" xfId="0" applyNumberFormat="1" applyFont="1" applyFill="1" applyBorder="1" applyAlignment="1" applyProtection="1">
      <alignment horizontal="center" vertical="center"/>
    </xf>
    <xf numFmtId="0" fontId="41" fillId="0" borderId="66" xfId="0" applyFont="1" applyBorder="1" applyAlignment="1" applyProtection="1">
      <alignment vertical="center" textRotation="255" shrinkToFit="1"/>
    </xf>
    <xf numFmtId="0" fontId="41" fillId="0" borderId="65" xfId="0" applyFont="1" applyBorder="1" applyAlignment="1" applyProtection="1">
      <alignment vertical="center" textRotation="255" shrinkToFit="1"/>
    </xf>
    <xf numFmtId="0" fontId="3" fillId="0" borderId="65" xfId="0" applyFont="1" applyBorder="1" applyAlignment="1" applyProtection="1">
      <alignment vertical="center" textRotation="255" shrinkToFit="1"/>
    </xf>
    <xf numFmtId="0" fontId="0" fillId="0" borderId="25" xfId="0" applyBorder="1" applyAlignment="1" applyProtection="1">
      <alignment vertical="center" textRotation="255" shrinkToFit="1"/>
    </xf>
    <xf numFmtId="0" fontId="3" fillId="0" borderId="8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41" fillId="0" borderId="0" xfId="0" applyFont="1" applyBorder="1" applyAlignment="1" applyProtection="1">
      <alignment horizontal="left" vertical="center"/>
    </xf>
    <xf numFmtId="0" fontId="41" fillId="0" borderId="5" xfId="0" applyFont="1" applyBorder="1" applyAlignment="1" applyProtection="1">
      <alignment horizontal="left" vertical="center"/>
    </xf>
    <xf numFmtId="0" fontId="41" fillId="0" borderId="6" xfId="0" applyFont="1" applyBorder="1" applyAlignment="1" applyProtection="1">
      <alignment horizontal="left" vertical="center"/>
    </xf>
    <xf numFmtId="0" fontId="41" fillId="0" borderId="67" xfId="0" applyFont="1" applyBorder="1" applyAlignment="1" applyProtection="1">
      <alignment horizontal="center" vertical="center"/>
    </xf>
    <xf numFmtId="0" fontId="41" fillId="0" borderId="68" xfId="0" applyFont="1" applyBorder="1" applyAlignment="1" applyProtection="1">
      <alignment horizontal="center" vertical="center"/>
    </xf>
    <xf numFmtId="0" fontId="41" fillId="0" borderId="0" xfId="0" applyFont="1" applyBorder="1" applyAlignment="1" applyProtection="1">
      <alignment horizontal="left" vertical="center" wrapText="1"/>
    </xf>
    <xf numFmtId="176" fontId="3" fillId="0" borderId="0" xfId="0" applyNumberFormat="1" applyFont="1" applyBorder="1" applyAlignment="1" applyProtection="1">
      <alignment horizontal="center" vertical="center"/>
    </xf>
    <xf numFmtId="176" fontId="0" fillId="0" borderId="0" xfId="0" applyNumberFormat="1" applyBorder="1" applyAlignment="1" applyProtection="1">
      <alignment horizontal="center" vertical="center"/>
    </xf>
    <xf numFmtId="176" fontId="3" fillId="0" borderId="12" xfId="0" applyNumberFormat="1" applyFont="1" applyBorder="1" applyAlignment="1" applyProtection="1">
      <alignment horizontal="center" vertical="center"/>
    </xf>
    <xf numFmtId="176" fontId="3" fillId="0" borderId="10" xfId="0" applyNumberFormat="1" applyFont="1" applyBorder="1" applyAlignment="1" applyProtection="1">
      <alignment horizontal="center" vertical="center"/>
    </xf>
    <xf numFmtId="176" fontId="0" fillId="0" borderId="6" xfId="0" applyNumberFormat="1" applyBorder="1" applyAlignment="1" applyProtection="1">
      <alignment horizontal="center" vertical="center"/>
    </xf>
    <xf numFmtId="176" fontId="3" fillId="0" borderId="70" xfId="0" applyNumberFormat="1" applyFont="1" applyBorder="1" applyAlignment="1" applyProtection="1">
      <alignment horizontal="center" vertical="center"/>
    </xf>
    <xf numFmtId="176" fontId="0" fillId="0" borderId="68" xfId="0" applyNumberFormat="1" applyBorder="1" applyAlignment="1" applyProtection="1">
      <alignment horizontal="center" vertical="center"/>
    </xf>
    <xf numFmtId="176" fontId="3" fillId="0" borderId="1" xfId="0" applyNumberFormat="1" applyFont="1" applyBorder="1" applyAlignment="1" applyProtection="1">
      <alignment horizontal="center" vertical="center"/>
    </xf>
    <xf numFmtId="176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3" fillId="0" borderId="13" xfId="0" applyFont="1" applyBorder="1" applyAlignment="1" applyProtection="1">
      <alignment vertical="center"/>
    </xf>
    <xf numFmtId="0" fontId="3" fillId="0" borderId="24" xfId="0" applyFont="1" applyBorder="1" applyAlignment="1" applyProtection="1">
      <alignment horizontal="right" vertical="center"/>
    </xf>
    <xf numFmtId="0" fontId="3" fillId="2" borderId="24" xfId="0" applyFont="1" applyFill="1" applyBorder="1" applyAlignment="1" applyProtection="1">
      <alignment horizontal="left" vertical="center" shrinkToFit="1"/>
      <protection locked="0"/>
    </xf>
    <xf numFmtId="0" fontId="3" fillId="2" borderId="17" xfId="0" applyFont="1" applyFill="1" applyBorder="1" applyAlignment="1" applyProtection="1">
      <alignment horizontal="left" vertical="center" shrinkToFit="1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left" vertical="center" shrinkToFit="1"/>
      <protection locked="0"/>
    </xf>
    <xf numFmtId="0" fontId="15" fillId="0" borderId="24" xfId="1" applyFont="1" applyBorder="1" applyAlignment="1" applyProtection="1">
      <alignment horizontal="center" vertical="center"/>
    </xf>
    <xf numFmtId="0" fontId="15" fillId="0" borderId="17" xfId="1" applyFont="1" applyBorder="1" applyAlignment="1" applyProtection="1">
      <alignment horizontal="center" vertical="center"/>
    </xf>
    <xf numFmtId="0" fontId="15" fillId="0" borderId="0" xfId="1" applyFont="1" applyAlignment="1" applyProtection="1">
      <alignment horizontal="center" vertical="center"/>
    </xf>
    <xf numFmtId="0" fontId="15" fillId="0" borderId="13" xfId="1" applyFont="1" applyBorder="1" applyAlignment="1" applyProtection="1">
      <alignment horizontal="center" vertical="center"/>
    </xf>
    <xf numFmtId="0" fontId="15" fillId="0" borderId="1" xfId="1" applyFont="1" applyBorder="1" applyAlignment="1" applyProtection="1">
      <alignment horizontal="center" vertical="center"/>
    </xf>
    <xf numFmtId="0" fontId="15" fillId="0" borderId="15" xfId="1" applyFont="1" applyBorder="1" applyAlignment="1" applyProtection="1">
      <alignment horizontal="center" vertical="center"/>
    </xf>
    <xf numFmtId="0" fontId="15" fillId="0" borderId="16" xfId="1" applyFont="1" applyBorder="1" applyAlignment="1" applyProtection="1">
      <alignment horizontal="center" vertical="center"/>
    </xf>
    <xf numFmtId="0" fontId="15" fillId="0" borderId="12" xfId="1" applyFont="1" applyBorder="1" applyAlignment="1" applyProtection="1">
      <alignment horizontal="center" vertical="center"/>
    </xf>
    <xf numFmtId="0" fontId="15" fillId="0" borderId="14" xfId="1" applyFont="1" applyBorder="1" applyAlignment="1" applyProtection="1">
      <alignment horizontal="center" vertical="center"/>
    </xf>
    <xf numFmtId="0" fontId="15" fillId="0" borderId="29" xfId="1" applyFont="1" applyBorder="1" applyAlignment="1" applyProtection="1">
      <alignment horizontal="center" vertical="center"/>
    </xf>
    <xf numFmtId="0" fontId="15" fillId="0" borderId="30" xfId="1" applyFont="1" applyBorder="1" applyAlignment="1" applyProtection="1">
      <alignment horizontal="center" vertical="center"/>
    </xf>
    <xf numFmtId="0" fontId="15" fillId="0" borderId="31" xfId="1" applyFont="1" applyBorder="1" applyAlignment="1" applyProtection="1">
      <alignment horizontal="center" vertical="center"/>
    </xf>
    <xf numFmtId="0" fontId="15" fillId="0" borderId="35" xfId="1" applyFont="1" applyBorder="1" applyAlignment="1" applyProtection="1">
      <alignment horizontal="center" vertical="center"/>
    </xf>
    <xf numFmtId="0" fontId="15" fillId="0" borderId="36" xfId="1" applyFont="1" applyBorder="1" applyAlignment="1" applyProtection="1">
      <alignment horizontal="center" vertical="center"/>
    </xf>
    <xf numFmtId="0" fontId="15" fillId="0" borderId="37" xfId="1" applyFont="1" applyBorder="1" applyAlignment="1" applyProtection="1">
      <alignment horizontal="center" vertical="center"/>
    </xf>
    <xf numFmtId="0" fontId="15" fillId="0" borderId="41" xfId="1" applyFont="1" applyBorder="1" applyAlignment="1" applyProtection="1">
      <alignment horizontal="center" vertical="center"/>
    </xf>
    <xf numFmtId="0" fontId="15" fillId="0" borderId="18" xfId="1" applyFont="1" applyBorder="1" applyAlignment="1" applyProtection="1">
      <alignment horizontal="center" vertical="center"/>
    </xf>
    <xf numFmtId="0" fontId="15" fillId="0" borderId="42" xfId="1" applyFont="1" applyBorder="1" applyAlignment="1" applyProtection="1">
      <alignment horizontal="center" vertical="center"/>
    </xf>
    <xf numFmtId="0" fontId="15" fillId="0" borderId="32" xfId="1" applyFont="1" applyBorder="1" applyAlignment="1" applyProtection="1">
      <alignment horizontal="center" vertical="center"/>
    </xf>
    <xf numFmtId="0" fontId="15" fillId="0" borderId="33" xfId="1" applyFont="1" applyBorder="1" applyAlignment="1" applyProtection="1">
      <alignment horizontal="center" vertical="center"/>
    </xf>
    <xf numFmtId="0" fontId="15" fillId="0" borderId="38" xfId="1" applyFont="1" applyBorder="1" applyAlignment="1" applyProtection="1">
      <alignment horizontal="center" vertical="center"/>
    </xf>
    <xf numFmtId="0" fontId="15" fillId="0" borderId="39" xfId="1" applyFont="1" applyBorder="1" applyAlignment="1" applyProtection="1">
      <alignment horizontal="center" vertical="center"/>
    </xf>
    <xf numFmtId="0" fontId="15" fillId="0" borderId="43" xfId="1" applyFont="1" applyBorder="1" applyAlignment="1" applyProtection="1">
      <alignment horizontal="center" vertical="center"/>
    </xf>
    <xf numFmtId="0" fontId="15" fillId="0" borderId="19" xfId="1" applyFont="1" applyBorder="1" applyAlignment="1" applyProtection="1">
      <alignment horizontal="center" vertical="center"/>
    </xf>
    <xf numFmtId="0" fontId="15" fillId="0" borderId="34" xfId="1" applyFont="1" applyBorder="1" applyAlignment="1" applyProtection="1">
      <alignment horizontal="center" vertical="center"/>
    </xf>
    <xf numFmtId="0" fontId="15" fillId="0" borderId="40" xfId="1" applyFont="1" applyBorder="1" applyAlignment="1" applyProtection="1">
      <alignment horizontal="center" vertical="center"/>
    </xf>
    <xf numFmtId="0" fontId="15" fillId="0" borderId="20" xfId="1" applyFont="1" applyBorder="1" applyAlignment="1" applyProtection="1">
      <alignment horizontal="center" vertical="center"/>
    </xf>
    <xf numFmtId="49" fontId="20" fillId="0" borderId="24" xfId="1" applyNumberFormat="1" applyFont="1" applyBorder="1" applyAlignment="1" applyProtection="1">
      <alignment horizontal="distributed" vertical="center"/>
    </xf>
    <xf numFmtId="49" fontId="20" fillId="0" borderId="1" xfId="1" applyNumberFormat="1" applyFont="1" applyBorder="1" applyAlignment="1" applyProtection="1">
      <alignment horizontal="distributed" vertical="center"/>
    </xf>
    <xf numFmtId="49" fontId="24" fillId="0" borderId="24" xfId="1" applyNumberFormat="1" applyFont="1" applyBorder="1" applyAlignment="1" applyProtection="1">
      <alignment horizontal="center" vertical="center"/>
    </xf>
    <xf numFmtId="49" fontId="24" fillId="0" borderId="1" xfId="1" applyNumberFormat="1" applyFont="1" applyBorder="1" applyAlignment="1" applyProtection="1">
      <alignment horizontal="center" vertical="center"/>
    </xf>
    <xf numFmtId="0" fontId="26" fillId="0" borderId="44" xfId="1" applyFont="1" applyBorder="1" applyAlignment="1" applyProtection="1">
      <alignment horizontal="center" vertical="center"/>
    </xf>
    <xf numFmtId="0" fontId="26" fillId="0" borderId="45" xfId="1" applyFont="1" applyBorder="1" applyAlignment="1" applyProtection="1">
      <alignment horizontal="center" vertical="center"/>
    </xf>
    <xf numFmtId="0" fontId="26" fillId="0" borderId="47" xfId="1" applyFont="1" applyBorder="1" applyAlignment="1" applyProtection="1">
      <alignment horizontal="center" vertical="center"/>
    </xf>
    <xf numFmtId="0" fontId="26" fillId="0" borderId="48" xfId="1" applyFont="1" applyBorder="1" applyAlignment="1" applyProtection="1">
      <alignment horizontal="center" vertical="center"/>
    </xf>
    <xf numFmtId="49" fontId="18" fillId="0" borderId="0" xfId="1" applyNumberFormat="1" applyFont="1" applyAlignment="1" applyProtection="1">
      <alignment horizontal="left" vertical="center" wrapText="1" indent="2"/>
    </xf>
    <xf numFmtId="49" fontId="20" fillId="0" borderId="0" xfId="1" applyNumberFormat="1" applyFont="1" applyAlignment="1" applyProtection="1">
      <alignment horizontal="center" vertical="center"/>
    </xf>
    <xf numFmtId="49" fontId="21" fillId="0" borderId="12" xfId="1" applyNumberFormat="1" applyFont="1" applyBorder="1" applyAlignment="1" applyProtection="1">
      <alignment horizontal="center" vertical="center"/>
    </xf>
    <xf numFmtId="0" fontId="21" fillId="0" borderId="0" xfId="1" applyFont="1" applyAlignment="1" applyProtection="1">
      <alignment horizontal="center" vertical="center"/>
    </xf>
    <xf numFmtId="0" fontId="21" fillId="0" borderId="12" xfId="1" applyFont="1" applyBorder="1" applyAlignment="1" applyProtection="1">
      <alignment horizontal="center" vertical="center"/>
    </xf>
    <xf numFmtId="0" fontId="22" fillId="0" borderId="0" xfId="1" applyFont="1" applyAlignment="1" applyProtection="1">
      <alignment horizontal="right" vertical="center"/>
    </xf>
    <xf numFmtId="49" fontId="7" fillId="0" borderId="13" xfId="1" applyNumberFormat="1" applyFont="1" applyBorder="1" applyAlignment="1" applyProtection="1">
      <alignment horizontal="right" vertical="center"/>
    </xf>
    <xf numFmtId="0" fontId="22" fillId="0" borderId="13" xfId="1" applyFont="1" applyBorder="1" applyAlignment="1" applyProtection="1">
      <alignment horizontal="right" vertical="center"/>
    </xf>
    <xf numFmtId="0" fontId="21" fillId="0" borderId="12" xfId="1" applyFont="1" applyBorder="1" applyAlignment="1" applyProtection="1">
      <alignment horizontal="center" vertical="center" wrapText="1"/>
    </xf>
    <xf numFmtId="0" fontId="23" fillId="0" borderId="0" xfId="1" applyFont="1" applyAlignment="1" applyProtection="1">
      <alignment horizontal="right" vertical="center" wrapText="1"/>
    </xf>
    <xf numFmtId="0" fontId="5" fillId="0" borderId="0" xfId="1" applyProtection="1"/>
    <xf numFmtId="0" fontId="5" fillId="0" borderId="13" xfId="1" applyBorder="1" applyProtection="1"/>
    <xf numFmtId="49" fontId="28" fillId="0" borderId="27" xfId="1" applyNumberFormat="1" applyFont="1" applyBorder="1" applyAlignment="1" applyProtection="1">
      <alignment horizontal="right" vertical="center"/>
    </xf>
    <xf numFmtId="49" fontId="28" fillId="0" borderId="50" xfId="1" applyNumberFormat="1" applyFont="1" applyBorder="1" applyAlignment="1" applyProtection="1">
      <alignment horizontal="right" vertical="center"/>
    </xf>
    <xf numFmtId="0" fontId="29" fillId="0" borderId="52" xfId="1" applyNumberFormat="1" applyFont="1" applyBorder="1" applyAlignment="1" applyProtection="1">
      <alignment horizontal="center" vertical="center"/>
    </xf>
    <xf numFmtId="0" fontId="29" fillId="0" borderId="51" xfId="1" applyNumberFormat="1" applyFont="1" applyBorder="1" applyAlignment="1" applyProtection="1">
      <alignment horizontal="center" vertical="center"/>
    </xf>
    <xf numFmtId="0" fontId="29" fillId="0" borderId="56" xfId="1" applyNumberFormat="1" applyFont="1" applyBorder="1" applyAlignment="1" applyProtection="1">
      <alignment horizontal="center" vertical="center"/>
    </xf>
    <xf numFmtId="0" fontId="29" fillId="0" borderId="55" xfId="1" applyNumberFormat="1" applyFont="1" applyBorder="1" applyAlignment="1" applyProtection="1">
      <alignment horizontal="center" vertical="center"/>
    </xf>
    <xf numFmtId="0" fontId="29" fillId="0" borderId="17" xfId="1" applyNumberFormat="1" applyFont="1" applyBorder="1" applyAlignment="1" applyProtection="1">
      <alignment horizontal="center" vertical="center"/>
    </xf>
    <xf numFmtId="0" fontId="29" fillId="0" borderId="57" xfId="1" applyNumberFormat="1" applyFont="1" applyBorder="1" applyAlignment="1" applyProtection="1">
      <alignment horizontal="center" vertical="center"/>
    </xf>
    <xf numFmtId="0" fontId="26" fillId="0" borderId="46" xfId="1" applyFont="1" applyBorder="1" applyAlignment="1" applyProtection="1">
      <alignment horizontal="center" vertical="center"/>
    </xf>
    <xf numFmtId="0" fontId="26" fillId="0" borderId="49" xfId="1" applyFont="1" applyBorder="1" applyAlignment="1" applyProtection="1">
      <alignment horizontal="center" vertical="center"/>
    </xf>
    <xf numFmtId="0" fontId="29" fillId="0" borderId="61" xfId="1" applyNumberFormat="1" applyFont="1" applyBorder="1" applyAlignment="1" applyProtection="1">
      <alignment horizontal="center" vertical="center"/>
    </xf>
    <xf numFmtId="0" fontId="29" fillId="0" borderId="60" xfId="1" applyNumberFormat="1" applyFont="1" applyBorder="1" applyAlignment="1" applyProtection="1">
      <alignment horizontal="center" vertical="center"/>
    </xf>
    <xf numFmtId="0" fontId="29" fillId="0" borderId="64" xfId="1" applyNumberFormat="1" applyFont="1" applyBorder="1" applyAlignment="1" applyProtection="1">
      <alignment horizontal="center" vertical="center"/>
    </xf>
    <xf numFmtId="0" fontId="29" fillId="0" borderId="63" xfId="1" applyNumberFormat="1" applyFont="1" applyBorder="1" applyAlignment="1" applyProtection="1">
      <alignment horizontal="center" vertical="center"/>
    </xf>
    <xf numFmtId="49" fontId="20" fillId="0" borderId="0" xfId="1" applyNumberFormat="1" applyFont="1" applyAlignment="1" applyProtection="1">
      <alignment horizontal="distributed" vertical="center" wrapText="1"/>
    </xf>
    <xf numFmtId="49" fontId="20" fillId="0" borderId="0" xfId="1" applyNumberFormat="1" applyFont="1" applyAlignment="1" applyProtection="1">
      <alignment horizontal="distributed" vertical="center"/>
    </xf>
    <xf numFmtId="0" fontId="29" fillId="0" borderId="58" xfId="1" applyNumberFormat="1" applyFont="1" applyBorder="1" applyAlignment="1" applyProtection="1">
      <alignment horizontal="center" vertical="center"/>
    </xf>
    <xf numFmtId="0" fontId="29" fillId="0" borderId="59" xfId="1" applyNumberFormat="1" applyFont="1" applyBorder="1" applyAlignment="1" applyProtection="1">
      <alignment horizontal="center" vertical="center"/>
    </xf>
    <xf numFmtId="0" fontId="29" fillId="0" borderId="14" xfId="1" applyNumberFormat="1" applyFont="1" applyBorder="1" applyAlignment="1" applyProtection="1">
      <alignment horizontal="center" vertical="center"/>
    </xf>
    <xf numFmtId="0" fontId="29" fillId="0" borderId="1" xfId="1" applyNumberFormat="1" applyFont="1" applyBorder="1" applyAlignment="1" applyProtection="1">
      <alignment horizontal="center" vertical="center"/>
    </xf>
    <xf numFmtId="0" fontId="27" fillId="0" borderId="16" xfId="1" applyNumberFormat="1" applyFont="1" applyBorder="1" applyAlignment="1" applyProtection="1">
      <alignment horizontal="center" vertical="center"/>
    </xf>
    <xf numFmtId="0" fontId="27" fillId="0" borderId="24" xfId="1" applyNumberFormat="1" applyFont="1" applyBorder="1" applyAlignment="1" applyProtection="1">
      <alignment horizontal="center" vertical="center"/>
    </xf>
    <xf numFmtId="0" fontId="27" fillId="0" borderId="51" xfId="1" applyNumberFormat="1" applyFont="1" applyBorder="1" applyAlignment="1" applyProtection="1">
      <alignment horizontal="center" vertical="center"/>
    </xf>
    <xf numFmtId="0" fontId="27" fillId="0" borderId="53" xfId="1" applyNumberFormat="1" applyFont="1" applyBorder="1" applyAlignment="1" applyProtection="1">
      <alignment horizontal="center" vertical="center"/>
    </xf>
    <xf numFmtId="0" fontId="27" fillId="0" borderId="54" xfId="1" applyNumberFormat="1" applyFont="1" applyBorder="1" applyAlignment="1" applyProtection="1">
      <alignment horizontal="center" vertical="center"/>
    </xf>
    <xf numFmtId="0" fontId="27" fillId="0" borderId="55" xfId="1" applyNumberFormat="1" applyFont="1" applyBorder="1" applyAlignment="1" applyProtection="1">
      <alignment horizontal="center" vertical="center"/>
    </xf>
    <xf numFmtId="0" fontId="29" fillId="0" borderId="62" xfId="1" applyNumberFormat="1" applyFont="1" applyBorder="1" applyAlignment="1" applyProtection="1">
      <alignment horizontal="center" vertical="center"/>
    </xf>
    <xf numFmtId="0" fontId="29" fillId="0" borderId="15" xfId="1" applyNumberFormat="1" applyFont="1" applyBorder="1" applyAlignment="1" applyProtection="1">
      <alignment horizontal="center" vertical="center"/>
    </xf>
    <xf numFmtId="49" fontId="7" fillId="0" borderId="0" xfId="1" applyNumberFormat="1" applyFont="1" applyAlignment="1" applyProtection="1">
      <alignment horizontal="left"/>
    </xf>
    <xf numFmtId="49" fontId="7" fillId="0" borderId="1" xfId="1" applyNumberFormat="1" applyFont="1" applyBorder="1" applyAlignment="1" applyProtection="1">
      <alignment horizontal="left"/>
    </xf>
    <xf numFmtId="0" fontId="35" fillId="0" borderId="0" xfId="1" applyFont="1" applyAlignment="1" applyProtection="1">
      <alignment horizontal="left" wrapText="1"/>
    </xf>
    <xf numFmtId="0" fontId="35" fillId="0" borderId="1" xfId="1" applyFont="1" applyBorder="1" applyAlignment="1" applyProtection="1">
      <alignment horizontal="left" wrapText="1"/>
    </xf>
    <xf numFmtId="49" fontId="33" fillId="0" borderId="27" xfId="1" applyNumberFormat="1" applyFont="1" applyBorder="1" applyAlignment="1" applyProtection="1">
      <alignment horizontal="left" vertical="top" wrapText="1"/>
    </xf>
    <xf numFmtId="49" fontId="33" fillId="0" borderId="50" xfId="1" applyNumberFormat="1" applyFont="1" applyBorder="1" applyAlignment="1" applyProtection="1">
      <alignment horizontal="left" vertical="top" wrapText="1"/>
    </xf>
    <xf numFmtId="49" fontId="7" fillId="0" borderId="0" xfId="1" applyNumberFormat="1" applyFont="1" applyProtection="1"/>
    <xf numFmtId="0" fontId="0" fillId="0" borderId="0" xfId="0" applyNumberFormat="1" applyFill="1" applyAlignment="1" applyProtection="1">
      <alignment vertical="center"/>
    </xf>
    <xf numFmtId="0" fontId="3" fillId="2" borderId="0" xfId="0" applyFont="1" applyFill="1" applyAlignment="1" applyProtection="1">
      <alignment horizontal="center"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1</xdr:row>
      <xdr:rowOff>95250</xdr:rowOff>
    </xdr:from>
    <xdr:to>
      <xdr:col>54</xdr:col>
      <xdr:colOff>66675</xdr:colOff>
      <xdr:row>63</xdr:row>
      <xdr:rowOff>66675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609600" y="171450"/>
          <a:ext cx="6657975" cy="100584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76200</xdr:colOff>
      <xdr:row>12</xdr:row>
      <xdr:rowOff>66675</xdr:rowOff>
    </xdr:from>
    <xdr:to>
      <xdr:col>54</xdr:col>
      <xdr:colOff>66675</xdr:colOff>
      <xdr:row>12</xdr:row>
      <xdr:rowOff>66675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609600" y="202882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66675</xdr:colOff>
      <xdr:row>20</xdr:row>
      <xdr:rowOff>85725</xdr:rowOff>
    </xdr:from>
    <xdr:to>
      <xdr:col>54</xdr:col>
      <xdr:colOff>57150</xdr:colOff>
      <xdr:row>20</xdr:row>
      <xdr:rowOff>85725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600075" y="328612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85725</xdr:colOff>
      <xdr:row>49</xdr:row>
      <xdr:rowOff>95250</xdr:rowOff>
    </xdr:from>
    <xdr:to>
      <xdr:col>54</xdr:col>
      <xdr:colOff>76200</xdr:colOff>
      <xdr:row>49</xdr:row>
      <xdr:rowOff>95250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619125" y="8115300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19052</xdr:colOff>
      <xdr:row>21</xdr:row>
      <xdr:rowOff>1</xdr:rowOff>
    </xdr:from>
    <xdr:to>
      <xdr:col>28</xdr:col>
      <xdr:colOff>3702</xdr:colOff>
      <xdr:row>22</xdr:row>
      <xdr:rowOff>31599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2" y="3352801"/>
          <a:ext cx="2918350" cy="203048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22</xdr:row>
      <xdr:rowOff>12700</xdr:rowOff>
    </xdr:from>
    <xdr:to>
      <xdr:col>8</xdr:col>
      <xdr:colOff>12700</xdr:colOff>
      <xdr:row>24</xdr:row>
      <xdr:rowOff>152400</xdr:rowOff>
    </xdr:to>
    <xdr:sp macro="" textlink="">
      <xdr:nvSpPr>
        <xdr:cNvPr id="7" name="Check Box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/>
      </xdr:nvSpPr>
      <xdr:spPr bwMode="auto">
        <a:xfrm>
          <a:off x="762000" y="3536950"/>
          <a:ext cx="31750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95250</xdr:colOff>
      <xdr:row>38</xdr:row>
      <xdr:rowOff>50800</xdr:rowOff>
    </xdr:from>
    <xdr:to>
      <xdr:col>8</xdr:col>
      <xdr:colOff>12700</xdr:colOff>
      <xdr:row>40</xdr:row>
      <xdr:rowOff>152400</xdr:rowOff>
    </xdr:to>
    <xdr:sp macro="" textlink="">
      <xdr:nvSpPr>
        <xdr:cNvPr id="8" name="Check Box 2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/>
      </xdr:nvSpPr>
      <xdr:spPr bwMode="auto">
        <a:xfrm>
          <a:off x="762000" y="6251575"/>
          <a:ext cx="31750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95250</xdr:colOff>
      <xdr:row>41</xdr:row>
      <xdr:rowOff>38100</xdr:rowOff>
    </xdr:from>
    <xdr:to>
      <xdr:col>8</xdr:col>
      <xdr:colOff>12700</xdr:colOff>
      <xdr:row>43</xdr:row>
      <xdr:rowOff>146050</xdr:rowOff>
    </xdr:to>
    <xdr:sp macro="" textlink="">
      <xdr:nvSpPr>
        <xdr:cNvPr id="9" name="Check Box 3" hidden="1">
          <a:extLst>
            <a:ext uri="{63B3BB69-23CF-44E3-9099-C40C66FF867C}">
              <a14:compatExt xmlns:a14="http://schemas.microsoft.com/office/drawing/2010/main" spid="_x0000_s2051"/>
            </a:ex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SpPr/>
      </xdr:nvSpPr>
      <xdr:spPr bwMode="auto">
        <a:xfrm>
          <a:off x="762000" y="6781800"/>
          <a:ext cx="3175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22</xdr:row>
          <xdr:rowOff>0</xdr:rowOff>
        </xdr:from>
        <xdr:to>
          <xdr:col>7</xdr:col>
          <xdr:colOff>123825</xdr:colOff>
          <xdr:row>24</xdr:row>
          <xdr:rowOff>161925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38</xdr:row>
          <xdr:rowOff>47625</xdr:rowOff>
        </xdr:from>
        <xdr:to>
          <xdr:col>7</xdr:col>
          <xdr:colOff>123825</xdr:colOff>
          <xdr:row>40</xdr:row>
          <xdr:rowOff>152400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41</xdr:row>
          <xdr:rowOff>47625</xdr:rowOff>
        </xdr:from>
        <xdr:to>
          <xdr:col>7</xdr:col>
          <xdr:colOff>123825</xdr:colOff>
          <xdr:row>43</xdr:row>
          <xdr:rowOff>142875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7"/>
  <sheetViews>
    <sheetView showGridLines="0" tabSelected="1" view="pageBreakPreview" zoomScaleNormal="100" zoomScaleSheetLayoutView="100" workbookViewId="0">
      <selection activeCell="I19" sqref="I19:Q19"/>
    </sheetView>
  </sheetViews>
  <sheetFormatPr defaultRowHeight="19.5"/>
  <cols>
    <col min="1" max="1" width="3.25" style="2" customWidth="1"/>
    <col min="2" max="2" width="4.375" style="2" customWidth="1"/>
    <col min="3" max="3" width="4.75" style="2" customWidth="1"/>
    <col min="4" max="4" width="9.375" style="2" customWidth="1"/>
    <col min="5" max="6" width="4.375" style="2" customWidth="1"/>
    <col min="7" max="7" width="5.75" style="2" customWidth="1"/>
    <col min="8" max="10" width="4.375" style="2" customWidth="1"/>
    <col min="11" max="11" width="4.875" style="2" customWidth="1"/>
    <col min="12" max="12" width="5.125" style="2" customWidth="1"/>
    <col min="13" max="14" width="4.5" style="2" customWidth="1"/>
    <col min="15" max="16" width="4.875" style="2" customWidth="1"/>
    <col min="17" max="18" width="4.5" style="2" customWidth="1"/>
    <col min="19" max="21" width="4.375" style="2" customWidth="1"/>
    <col min="22" max="16384" width="9" style="2"/>
  </cols>
  <sheetData>
    <row r="1" spans="1:18">
      <c r="A1" s="142" t="s">
        <v>97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</row>
    <row r="2" spans="1:18" ht="36" customHeight="1">
      <c r="A2" s="143" t="s">
        <v>98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</row>
    <row r="3" spans="1:18" ht="20.25" customHeight="1">
      <c r="N3" s="3" t="s">
        <v>99</v>
      </c>
      <c r="O3" s="229"/>
      <c r="P3" s="79" t="s">
        <v>1</v>
      </c>
      <c r="Q3" s="229"/>
      <c r="R3" s="79" t="s">
        <v>0</v>
      </c>
    </row>
    <row r="4" spans="1:18" ht="9" customHeight="1"/>
    <row r="5" spans="1:18" ht="17.25" customHeight="1">
      <c r="A5" s="144" t="s">
        <v>2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</row>
    <row r="6" spans="1:18" ht="7.5" customHeight="1"/>
    <row r="7" spans="1:18" ht="19.5" customHeight="1">
      <c r="J7" s="3" t="s">
        <v>3</v>
      </c>
      <c r="K7" s="138"/>
      <c r="L7" s="138"/>
      <c r="M7" s="138"/>
      <c r="N7" s="138"/>
      <c r="O7" s="138"/>
      <c r="P7" s="138"/>
      <c r="Q7" s="138"/>
      <c r="R7" s="138"/>
    </row>
    <row r="8" spans="1:18" ht="19.5" customHeight="1">
      <c r="K8" s="138"/>
      <c r="L8" s="138"/>
      <c r="M8" s="138"/>
      <c r="N8" s="138"/>
      <c r="O8" s="138"/>
      <c r="P8" s="138"/>
      <c r="Q8" s="138"/>
      <c r="R8" s="138"/>
    </row>
    <row r="9" spans="1:18" ht="19.5" customHeight="1">
      <c r="J9" s="3" t="s">
        <v>4</v>
      </c>
      <c r="K9" s="138"/>
      <c r="L9" s="138"/>
      <c r="M9" s="138"/>
      <c r="N9" s="138"/>
      <c r="O9" s="138"/>
      <c r="P9" s="138"/>
      <c r="Q9" s="138"/>
      <c r="R9" s="138"/>
    </row>
    <row r="10" spans="1:18" ht="19.5" customHeight="1">
      <c r="J10" s="3" t="s">
        <v>5</v>
      </c>
      <c r="K10" s="145"/>
      <c r="L10" s="145"/>
      <c r="M10" s="145"/>
      <c r="N10" s="145"/>
      <c r="O10" s="145"/>
      <c r="P10" s="145"/>
      <c r="Q10" s="145"/>
      <c r="R10" s="145"/>
    </row>
    <row r="11" spans="1:18" ht="13.5" customHeight="1"/>
    <row r="12" spans="1:18" ht="18.75" customHeight="1">
      <c r="B12" s="139" t="s">
        <v>100</v>
      </c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1"/>
    </row>
    <row r="13" spans="1:18" ht="18.75" customHeight="1"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1"/>
    </row>
    <row r="14" spans="1:18" ht="11.25" customHeight="1"/>
    <row r="15" spans="1:18">
      <c r="A15" s="126" t="s">
        <v>7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</row>
    <row r="16" spans="1:18" ht="11.25" customHeight="1"/>
    <row r="17" spans="2:18" ht="22.5" customHeight="1">
      <c r="B17" s="79">
        <v>1</v>
      </c>
      <c r="C17" s="2" t="s">
        <v>8</v>
      </c>
    </row>
    <row r="18" spans="2:18" ht="38.25" customHeight="1">
      <c r="C18" s="127" t="s">
        <v>9</v>
      </c>
      <c r="D18" s="128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30"/>
    </row>
    <row r="19" spans="2:18" ht="33.75" customHeight="1">
      <c r="C19" s="127" t="s">
        <v>10</v>
      </c>
      <c r="D19" s="128"/>
      <c r="E19" s="134" t="s">
        <v>6</v>
      </c>
      <c r="F19" s="134"/>
      <c r="G19" s="1"/>
      <c r="H19" s="4" t="s">
        <v>11</v>
      </c>
      <c r="I19" s="135"/>
      <c r="J19" s="135"/>
      <c r="K19" s="135"/>
      <c r="L19" s="135"/>
      <c r="M19" s="135"/>
      <c r="N19" s="135"/>
      <c r="O19" s="135"/>
      <c r="P19" s="135"/>
      <c r="Q19" s="136"/>
    </row>
    <row r="20" spans="2:18" ht="21" customHeight="1">
      <c r="C20" s="127"/>
      <c r="D20" s="128"/>
      <c r="E20" s="131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3"/>
    </row>
    <row r="21" spans="2:18" ht="26.25" customHeight="1">
      <c r="C21" s="127"/>
      <c r="D21" s="128"/>
      <c r="E21" s="5"/>
      <c r="F21" s="6"/>
      <c r="G21" s="6"/>
      <c r="H21" s="7" t="s">
        <v>14</v>
      </c>
      <c r="I21" s="137"/>
      <c r="J21" s="137"/>
      <c r="K21" s="8" t="s">
        <v>12</v>
      </c>
      <c r="L21" s="137"/>
      <c r="M21" s="137"/>
      <c r="N21" s="8" t="s">
        <v>12</v>
      </c>
      <c r="O21" s="137"/>
      <c r="P21" s="137"/>
      <c r="Q21" s="9" t="s">
        <v>13</v>
      </c>
    </row>
    <row r="22" spans="2:18" ht="15" customHeight="1"/>
    <row r="23" spans="2:18" ht="22.5" customHeight="1">
      <c r="B23" s="79">
        <v>2</v>
      </c>
      <c r="C23" s="2" t="s">
        <v>15</v>
      </c>
    </row>
    <row r="24" spans="2:18" ht="26.25" customHeight="1">
      <c r="D24" s="2" t="s">
        <v>120</v>
      </c>
      <c r="J24" s="125"/>
      <c r="K24" s="125"/>
      <c r="L24" s="125"/>
      <c r="M24" s="125"/>
      <c r="N24" s="125"/>
      <c r="O24" s="10" t="s">
        <v>16</v>
      </c>
    </row>
    <row r="25" spans="2:18" ht="26.25" customHeight="1">
      <c r="D25" s="2" t="s">
        <v>103</v>
      </c>
      <c r="J25" s="124">
        <f>G32</f>
        <v>0</v>
      </c>
      <c r="K25" s="124"/>
      <c r="L25" s="124"/>
      <c r="M25" s="124"/>
      <c r="N25" s="124"/>
      <c r="O25" s="10" t="s">
        <v>16</v>
      </c>
      <c r="P25" s="11"/>
    </row>
    <row r="26" spans="2:18" ht="15" customHeight="1">
      <c r="J26" s="99"/>
      <c r="K26" s="99"/>
      <c r="L26" s="99"/>
      <c r="M26" s="99"/>
      <c r="N26" s="99"/>
      <c r="O26" s="10"/>
      <c r="P26" s="11"/>
    </row>
    <row r="27" spans="2:18" ht="22.5" customHeight="1">
      <c r="B27" s="79">
        <v>3</v>
      </c>
      <c r="C27" s="2" t="s">
        <v>101</v>
      </c>
    </row>
    <row r="28" spans="2:18" ht="29.25" customHeight="1">
      <c r="D28" s="2" t="s">
        <v>102</v>
      </c>
      <c r="J28" s="125"/>
      <c r="K28" s="125"/>
      <c r="L28" s="125"/>
      <c r="M28" s="125"/>
      <c r="N28" s="125"/>
      <c r="O28" s="10" t="s">
        <v>104</v>
      </c>
    </row>
    <row r="29" spans="2:18" ht="15" customHeight="1">
      <c r="J29" s="99"/>
      <c r="K29" s="99"/>
      <c r="L29" s="99"/>
      <c r="M29" s="99"/>
      <c r="N29" s="99"/>
      <c r="O29" s="10"/>
      <c r="P29" s="11"/>
    </row>
    <row r="30" spans="2:18" ht="22.5" customHeight="1" thickBot="1">
      <c r="B30" s="79">
        <v>4</v>
      </c>
      <c r="C30" s="2" t="s">
        <v>105</v>
      </c>
    </row>
    <row r="31" spans="2:18" ht="20.25" thickBot="1">
      <c r="C31" s="90"/>
      <c r="D31" s="109" t="s">
        <v>113</v>
      </c>
      <c r="E31" s="107"/>
      <c r="F31" s="107"/>
      <c r="G31" s="106" t="s">
        <v>114</v>
      </c>
      <c r="H31" s="107"/>
      <c r="I31" s="107"/>
      <c r="J31" s="108"/>
      <c r="K31" s="109" t="s">
        <v>115</v>
      </c>
      <c r="L31" s="107"/>
      <c r="M31" s="107"/>
      <c r="N31" s="107"/>
      <c r="O31" s="107"/>
      <c r="P31" s="107"/>
      <c r="Q31" s="110"/>
    </row>
    <row r="32" spans="2:18" ht="27" customHeight="1">
      <c r="C32" s="102" t="s">
        <v>110</v>
      </c>
      <c r="D32" s="111" t="s">
        <v>116</v>
      </c>
      <c r="E32" s="111"/>
      <c r="F32" s="111"/>
      <c r="G32" s="119">
        <f>K32*M32*P32</f>
        <v>0</v>
      </c>
      <c r="H32" s="118"/>
      <c r="I32" s="118"/>
      <c r="J32" s="93" t="s">
        <v>108</v>
      </c>
      <c r="K32" s="88">
        <v>1</v>
      </c>
      <c r="L32" s="87" t="s">
        <v>109</v>
      </c>
      <c r="M32" s="117">
        <v>6000</v>
      </c>
      <c r="N32" s="118"/>
      <c r="O32" s="88" t="s">
        <v>106</v>
      </c>
      <c r="P32" s="101">
        <f>J28</f>
        <v>0</v>
      </c>
      <c r="Q32" s="89" t="s">
        <v>107</v>
      </c>
      <c r="R32" s="79"/>
    </row>
    <row r="33" spans="3:17" ht="27" customHeight="1" thickBot="1">
      <c r="C33" s="102"/>
      <c r="D33" s="112" t="s">
        <v>117</v>
      </c>
      <c r="E33" s="113"/>
      <c r="F33" s="113"/>
      <c r="G33" s="120">
        <v>0</v>
      </c>
      <c r="H33" s="121"/>
      <c r="I33" s="121"/>
      <c r="J33" s="95" t="s">
        <v>108</v>
      </c>
      <c r="K33" s="96"/>
      <c r="L33" s="96"/>
      <c r="M33" s="96"/>
      <c r="N33" s="96"/>
      <c r="O33" s="96"/>
      <c r="P33" s="96"/>
      <c r="Q33" s="97"/>
    </row>
    <row r="34" spans="3:17" ht="27" customHeight="1" thickTop="1" thickBot="1">
      <c r="C34" s="103"/>
      <c r="D34" s="114" t="s">
        <v>112</v>
      </c>
      <c r="E34" s="115"/>
      <c r="F34" s="115"/>
      <c r="G34" s="122">
        <f>G32+G33</f>
        <v>0</v>
      </c>
      <c r="H34" s="123"/>
      <c r="I34" s="123"/>
      <c r="J34" s="94" t="s">
        <v>108</v>
      </c>
      <c r="K34" s="100" t="s">
        <v>119</v>
      </c>
      <c r="L34" s="91"/>
      <c r="M34" s="91"/>
      <c r="N34" s="91"/>
      <c r="O34" s="91"/>
      <c r="P34" s="91"/>
      <c r="Q34" s="92"/>
    </row>
    <row r="35" spans="3:17" ht="36" customHeight="1" thickBot="1">
      <c r="C35" s="104" t="s">
        <v>111</v>
      </c>
      <c r="D35" s="116" t="s">
        <v>121</v>
      </c>
      <c r="E35" s="111"/>
      <c r="F35" s="111"/>
      <c r="G35" s="119">
        <f>K35*M35*P35</f>
        <v>0</v>
      </c>
      <c r="H35" s="118"/>
      <c r="I35" s="118"/>
      <c r="J35" s="93" t="s">
        <v>108</v>
      </c>
      <c r="K35" s="88">
        <v>1</v>
      </c>
      <c r="L35" s="87" t="s">
        <v>109</v>
      </c>
      <c r="M35" s="117">
        <v>6000</v>
      </c>
      <c r="N35" s="118"/>
      <c r="O35" s="88" t="s">
        <v>106</v>
      </c>
      <c r="P35" s="101">
        <f>J28</f>
        <v>0</v>
      </c>
      <c r="Q35" s="89" t="s">
        <v>107</v>
      </c>
    </row>
    <row r="36" spans="3:17" ht="27" customHeight="1" thickTop="1" thickBot="1">
      <c r="C36" s="105"/>
      <c r="D36" s="114" t="s">
        <v>112</v>
      </c>
      <c r="E36" s="115"/>
      <c r="F36" s="115"/>
      <c r="G36" s="122">
        <f>G35</f>
        <v>0</v>
      </c>
      <c r="H36" s="123"/>
      <c r="I36" s="123"/>
      <c r="J36" s="94" t="s">
        <v>108</v>
      </c>
      <c r="K36" s="100" t="s">
        <v>119</v>
      </c>
      <c r="L36" s="91"/>
      <c r="M36" s="91"/>
      <c r="N36" s="91"/>
      <c r="O36" s="91"/>
      <c r="P36" s="91"/>
      <c r="Q36" s="92"/>
    </row>
    <row r="37" spans="3:17" ht="25.5" customHeight="1">
      <c r="C37" s="98" t="s">
        <v>118</v>
      </c>
    </row>
  </sheetData>
  <sheetProtection sheet="1" objects="1" scenarios="1"/>
  <mergeCells count="38">
    <mergeCell ref="K9:R9"/>
    <mergeCell ref="B12:R13"/>
    <mergeCell ref="A1:R1"/>
    <mergeCell ref="A2:R2"/>
    <mergeCell ref="A5:R5"/>
    <mergeCell ref="K7:R7"/>
    <mergeCell ref="K8:R8"/>
    <mergeCell ref="K10:R10"/>
    <mergeCell ref="A15:R15"/>
    <mergeCell ref="C18:D18"/>
    <mergeCell ref="C19:D21"/>
    <mergeCell ref="E18:Q18"/>
    <mergeCell ref="E20:Q20"/>
    <mergeCell ref="E19:F19"/>
    <mergeCell ref="I19:Q19"/>
    <mergeCell ref="I21:J21"/>
    <mergeCell ref="L21:M21"/>
    <mergeCell ref="O21:P21"/>
    <mergeCell ref="J25:N25"/>
    <mergeCell ref="J28:N28"/>
    <mergeCell ref="G35:I35"/>
    <mergeCell ref="G36:I36"/>
    <mergeCell ref="J24:N24"/>
    <mergeCell ref="M32:N32"/>
    <mergeCell ref="C32:C34"/>
    <mergeCell ref="C35:C36"/>
    <mergeCell ref="G31:J31"/>
    <mergeCell ref="D31:F31"/>
    <mergeCell ref="K31:Q31"/>
    <mergeCell ref="D32:F32"/>
    <mergeCell ref="D33:F33"/>
    <mergeCell ref="D34:F34"/>
    <mergeCell ref="D35:F35"/>
    <mergeCell ref="D36:F36"/>
    <mergeCell ref="M35:N35"/>
    <mergeCell ref="G32:I32"/>
    <mergeCell ref="G33:I33"/>
    <mergeCell ref="G34:I34"/>
  </mergeCells>
  <phoneticPr fontId="1"/>
  <pageMargins left="0.7" right="0.7" top="0.75" bottom="0.75" header="0.3" footer="0.3"/>
  <pageSetup paperSize="9" scale="9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CS74"/>
  <sheetViews>
    <sheetView showGridLines="0" view="pageBreakPreview" zoomScaleNormal="100" zoomScaleSheetLayoutView="100" workbookViewId="0">
      <selection activeCell="G15" sqref="G15:BB20"/>
    </sheetView>
  </sheetViews>
  <sheetFormatPr defaultColWidth="1.75" defaultRowHeight="12"/>
  <cols>
    <col min="1" max="61" width="1.75" style="80"/>
    <col min="62" max="62" width="47.75" style="80" customWidth="1"/>
    <col min="63" max="63" width="9.75" style="80" hidden="1" customWidth="1"/>
    <col min="64" max="64" width="9" style="80" hidden="1" customWidth="1"/>
    <col min="65" max="65" width="8.25" style="80" hidden="1" customWidth="1"/>
    <col min="66" max="66" width="7.5" style="80" hidden="1" customWidth="1"/>
    <col min="67" max="67" width="6.75" style="80" hidden="1" customWidth="1"/>
    <col min="68" max="68" width="6" style="80" hidden="1" customWidth="1"/>
    <col min="69" max="69" width="6.75" style="80" hidden="1" customWidth="1"/>
    <col min="70" max="70" width="7.5" style="80" hidden="1" customWidth="1"/>
    <col min="71" max="71" width="8.25" style="80" hidden="1" customWidth="1"/>
    <col min="72" max="72" width="9" style="80" hidden="1" customWidth="1"/>
    <col min="73" max="73" width="10.5" style="80" hidden="1" customWidth="1"/>
    <col min="74" max="96" width="1.75" style="80" hidden="1" customWidth="1"/>
    <col min="97" max="16384" width="1.75" style="80"/>
  </cols>
  <sheetData>
    <row r="1" spans="2:80" ht="6" customHeight="1">
      <c r="B1" s="12"/>
      <c r="C1" s="12"/>
      <c r="D1" s="12"/>
      <c r="E1" s="13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3"/>
      <c r="X1" s="13"/>
      <c r="Y1" s="13"/>
      <c r="Z1" s="13"/>
      <c r="AA1" s="14"/>
      <c r="AB1" s="14"/>
      <c r="AC1" s="14"/>
      <c r="AD1" s="14"/>
      <c r="AE1" s="14"/>
      <c r="AF1" s="14"/>
      <c r="AG1" s="13"/>
      <c r="AH1" s="13"/>
      <c r="AI1" s="13"/>
      <c r="AJ1" s="13"/>
      <c r="AK1" s="13"/>
      <c r="AL1" s="13"/>
      <c r="AM1" s="13"/>
      <c r="AN1" s="13"/>
      <c r="AO1" s="13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K1" s="13"/>
      <c r="BL1" s="13"/>
      <c r="BM1" s="13"/>
      <c r="BN1" s="13"/>
      <c r="BO1" s="13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</row>
    <row r="2" spans="2:80" ht="12.75" customHeight="1">
      <c r="B2" s="13"/>
      <c r="C2" s="13"/>
      <c r="D2" s="13"/>
      <c r="E2" s="13"/>
      <c r="F2" s="13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3"/>
      <c r="X2" s="13"/>
      <c r="Y2" s="13"/>
      <c r="Z2" s="13"/>
      <c r="AA2" s="14"/>
      <c r="AB2" s="14"/>
      <c r="AC2" s="14"/>
      <c r="AD2" s="14"/>
      <c r="AE2" s="14"/>
      <c r="AF2" s="14"/>
      <c r="AG2" s="14"/>
      <c r="AH2" s="14"/>
      <c r="AI2" s="13"/>
      <c r="AJ2" s="12"/>
      <c r="AK2" s="12"/>
      <c r="AL2" s="12"/>
      <c r="AM2" s="12"/>
      <c r="AN2" s="13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3"/>
      <c r="BK2" s="13"/>
      <c r="BL2" s="13"/>
      <c r="BM2" s="13"/>
      <c r="BN2" s="13"/>
      <c r="BO2" s="13"/>
      <c r="BP2" s="13"/>
      <c r="BU2" s="13"/>
      <c r="BV2" s="13"/>
    </row>
    <row r="3" spans="2:80">
      <c r="B3" s="13"/>
      <c r="C3" s="13"/>
      <c r="D3" s="13"/>
      <c r="E3" s="13"/>
      <c r="F3" s="13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3"/>
      <c r="X3" s="13"/>
      <c r="Y3" s="13"/>
      <c r="Z3" s="13"/>
      <c r="AA3" s="14"/>
      <c r="AB3" s="14"/>
      <c r="AC3" s="14"/>
      <c r="AD3" s="14"/>
      <c r="AE3" s="14"/>
      <c r="AF3" s="14"/>
      <c r="AG3" s="14"/>
      <c r="AH3" s="14"/>
      <c r="AI3" s="13"/>
      <c r="AJ3" s="12"/>
      <c r="AK3" s="12"/>
      <c r="AL3" s="12"/>
      <c r="AM3" s="12"/>
      <c r="AN3" s="13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3"/>
      <c r="BJ3" s="16" t="s">
        <v>17</v>
      </c>
      <c r="BK3" s="13"/>
      <c r="BL3" s="13"/>
      <c r="BM3" s="13"/>
      <c r="BN3" s="13"/>
      <c r="BO3" s="13"/>
      <c r="BP3" s="13"/>
      <c r="BU3" s="13"/>
      <c r="BV3" s="13"/>
    </row>
    <row r="4" spans="2:80" s="13" customFormat="1" ht="12" customHeight="1">
      <c r="BJ4" s="17" t="s">
        <v>18</v>
      </c>
      <c r="BK4" s="18" t="s">
        <v>19</v>
      </c>
      <c r="BL4" s="18" t="s">
        <v>20</v>
      </c>
      <c r="BM4" s="18" t="s">
        <v>21</v>
      </c>
      <c r="BN4" s="18" t="s">
        <v>22</v>
      </c>
      <c r="BO4" s="18" t="s">
        <v>23</v>
      </c>
      <c r="BP4" s="18" t="s">
        <v>24</v>
      </c>
      <c r="BQ4" s="18" t="s">
        <v>25</v>
      </c>
      <c r="BR4" s="18" t="s">
        <v>26</v>
      </c>
      <c r="BS4" s="18" t="s">
        <v>27</v>
      </c>
      <c r="BT4" s="18" t="s">
        <v>28</v>
      </c>
      <c r="BU4" s="18" t="s">
        <v>29</v>
      </c>
    </row>
    <row r="5" spans="2:80" ht="25.5">
      <c r="B5" s="19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20" t="s">
        <v>30</v>
      </c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F5" s="13"/>
      <c r="BG5" s="13"/>
      <c r="BH5" s="13"/>
      <c r="BI5" s="13"/>
      <c r="BJ5" s="21">
        <f>第１０号!J25</f>
        <v>0</v>
      </c>
      <c r="BK5" s="22">
        <f>ROUNDDOWN($BJ$5/BK4,0)</f>
        <v>0</v>
      </c>
      <c r="BL5" s="22">
        <f>ROUNDDOWN($BJ$5/BL4,0)</f>
        <v>0</v>
      </c>
      <c r="BM5" s="22">
        <f t="shared" ref="BM5:BT5" si="0">ROUNDDOWN($BJ$5/BM4,0)</f>
        <v>0</v>
      </c>
      <c r="BN5" s="22">
        <f t="shared" si="0"/>
        <v>0</v>
      </c>
      <c r="BO5" s="22">
        <f t="shared" si="0"/>
        <v>0</v>
      </c>
      <c r="BP5" s="22">
        <f t="shared" si="0"/>
        <v>0</v>
      </c>
      <c r="BQ5" s="22">
        <f t="shared" si="0"/>
        <v>0</v>
      </c>
      <c r="BR5" s="22">
        <f t="shared" si="0"/>
        <v>0</v>
      </c>
      <c r="BS5" s="22">
        <f t="shared" si="0"/>
        <v>0</v>
      </c>
      <c r="BT5" s="22">
        <f t="shared" si="0"/>
        <v>0</v>
      </c>
      <c r="BU5" s="23">
        <f>$BJ$5/BU4</f>
        <v>0</v>
      </c>
      <c r="BV5" s="13"/>
    </row>
    <row r="6" spans="2:80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C6" s="13"/>
      <c r="AE6" s="13"/>
      <c r="AF6" s="13"/>
      <c r="AG6" s="13"/>
      <c r="AH6" s="13"/>
      <c r="AJ6" s="13"/>
      <c r="AK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F6" s="13"/>
      <c r="BG6" s="13"/>
      <c r="BH6" s="13"/>
      <c r="BI6" s="13"/>
      <c r="BK6" s="13"/>
      <c r="BL6" s="13"/>
      <c r="BM6" s="13"/>
      <c r="BN6" s="13"/>
      <c r="BO6" s="13"/>
      <c r="BP6" s="13"/>
      <c r="BU6" s="13"/>
      <c r="BV6" s="13"/>
    </row>
    <row r="7" spans="2:80" s="24" customFormat="1" ht="12" customHeight="1">
      <c r="BJ7" s="13"/>
    </row>
    <row r="8" spans="2:80" ht="12" customHeight="1"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52" t="str">
        <f>IF(T8="","",IF(T8="\","","\"))</f>
        <v/>
      </c>
      <c r="R8" s="146"/>
      <c r="S8" s="146"/>
      <c r="T8" s="155" t="str">
        <f>IF(BK5&gt;0,RIGHT(BK5),IF(BL5&gt;0,"\",""))</f>
        <v/>
      </c>
      <c r="U8" s="156"/>
      <c r="V8" s="157"/>
      <c r="W8" s="164" t="str">
        <f>IF(BL5&gt;0,RIGHT(BL5),IF(BM5&gt;0,"\",""))</f>
        <v/>
      </c>
      <c r="X8" s="156"/>
      <c r="Y8" s="165"/>
      <c r="Z8" s="164" t="str">
        <f>IF(BM5&gt;0,RIGHT(BM5),IF(BN5&gt;0,"\",""))</f>
        <v/>
      </c>
      <c r="AA8" s="156"/>
      <c r="AB8" s="170"/>
      <c r="AC8" s="155" t="str">
        <f>IF(BN5&gt;0,RIGHT(BN5),IF(BO5&gt;0,"\",""))</f>
        <v/>
      </c>
      <c r="AD8" s="156"/>
      <c r="AE8" s="157"/>
      <c r="AF8" s="164" t="str">
        <f>IF(BO5&gt;0,RIGHT(BO5),IF(BP5&gt;0,"\",""))</f>
        <v/>
      </c>
      <c r="AG8" s="156"/>
      <c r="AH8" s="165"/>
      <c r="AI8" s="164" t="str">
        <f>IF(BP5&gt;0,RIGHT(BP5),IF(BQ5&gt;0,"\",""))</f>
        <v/>
      </c>
      <c r="AJ8" s="156"/>
      <c r="AK8" s="170"/>
      <c r="AL8" s="155" t="str">
        <f>IF(BQ5&gt;0,RIGHT(BQ5),IF(BR5&gt;0,"\",""))</f>
        <v/>
      </c>
      <c r="AM8" s="156"/>
      <c r="AN8" s="157"/>
      <c r="AO8" s="164" t="str">
        <f>IF(BR5&gt;0,RIGHT(BR5),IF(BS5&gt;0,"\",""))</f>
        <v/>
      </c>
      <c r="AP8" s="156"/>
      <c r="AQ8" s="165"/>
      <c r="AR8" s="164" t="str">
        <f>IF(BS5&gt;0,RIGHT(BS5),IF(BT5&gt;0,"\",""))</f>
        <v/>
      </c>
      <c r="AS8" s="156"/>
      <c r="AT8" s="170"/>
      <c r="AU8" s="155" t="str">
        <f>IF(BT5&gt;0,RIGHT(BT5),IF(BU5&gt;0,"\",""))</f>
        <v/>
      </c>
      <c r="AV8" s="156"/>
      <c r="AW8" s="157"/>
      <c r="AX8" s="146" t="str">
        <f>RIGHT($BJ$5,1)</f>
        <v>0</v>
      </c>
      <c r="AY8" s="146"/>
      <c r="AZ8" s="147"/>
      <c r="BB8" s="13"/>
      <c r="BC8" s="13"/>
      <c r="BD8" s="13"/>
      <c r="BE8" s="13"/>
      <c r="BF8" s="13"/>
      <c r="BG8" s="13"/>
      <c r="BH8" s="13"/>
      <c r="BI8" s="13"/>
      <c r="BO8" s="13"/>
      <c r="BP8" s="13"/>
    </row>
    <row r="9" spans="2:80" s="25" customFormat="1" ht="14.25" customHeight="1">
      <c r="J9" s="26" t="s">
        <v>31</v>
      </c>
      <c r="Q9" s="153"/>
      <c r="R9" s="148"/>
      <c r="S9" s="148"/>
      <c r="T9" s="158"/>
      <c r="U9" s="159"/>
      <c r="V9" s="160"/>
      <c r="W9" s="166"/>
      <c r="X9" s="159"/>
      <c r="Y9" s="167"/>
      <c r="Z9" s="166"/>
      <c r="AA9" s="159"/>
      <c r="AB9" s="171"/>
      <c r="AC9" s="158"/>
      <c r="AD9" s="159"/>
      <c r="AE9" s="160"/>
      <c r="AF9" s="166"/>
      <c r="AG9" s="159"/>
      <c r="AH9" s="167"/>
      <c r="AI9" s="166"/>
      <c r="AJ9" s="159"/>
      <c r="AK9" s="171"/>
      <c r="AL9" s="158"/>
      <c r="AM9" s="159"/>
      <c r="AN9" s="160"/>
      <c r="AO9" s="166"/>
      <c r="AP9" s="159"/>
      <c r="AQ9" s="167"/>
      <c r="AR9" s="166"/>
      <c r="AS9" s="159"/>
      <c r="AT9" s="171"/>
      <c r="AU9" s="158"/>
      <c r="AV9" s="159"/>
      <c r="AW9" s="160"/>
      <c r="AX9" s="148"/>
      <c r="AY9" s="148"/>
      <c r="AZ9" s="149"/>
    </row>
    <row r="10" spans="2:80" ht="12" customHeight="1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54"/>
      <c r="R10" s="150"/>
      <c r="S10" s="150"/>
      <c r="T10" s="161"/>
      <c r="U10" s="162"/>
      <c r="V10" s="163"/>
      <c r="W10" s="168"/>
      <c r="X10" s="162"/>
      <c r="Y10" s="169"/>
      <c r="Z10" s="168"/>
      <c r="AA10" s="162"/>
      <c r="AB10" s="172"/>
      <c r="AC10" s="161"/>
      <c r="AD10" s="162"/>
      <c r="AE10" s="163"/>
      <c r="AF10" s="168"/>
      <c r="AG10" s="162"/>
      <c r="AH10" s="169"/>
      <c r="AI10" s="168"/>
      <c r="AJ10" s="162"/>
      <c r="AK10" s="172"/>
      <c r="AL10" s="161"/>
      <c r="AM10" s="162"/>
      <c r="AN10" s="163"/>
      <c r="AO10" s="168"/>
      <c r="AP10" s="162"/>
      <c r="AQ10" s="169"/>
      <c r="AR10" s="168"/>
      <c r="AS10" s="162"/>
      <c r="AT10" s="172"/>
      <c r="AU10" s="161"/>
      <c r="AV10" s="162"/>
      <c r="AW10" s="163"/>
      <c r="AX10" s="150"/>
      <c r="AY10" s="150"/>
      <c r="AZ10" s="151"/>
      <c r="BB10" s="13"/>
      <c r="BC10" s="13"/>
      <c r="BD10" s="13"/>
      <c r="BE10" s="13"/>
      <c r="BF10" s="13"/>
      <c r="BG10" s="13"/>
      <c r="BH10" s="13"/>
      <c r="BI10" s="13"/>
      <c r="BO10" s="13"/>
      <c r="BP10" s="13"/>
    </row>
    <row r="11" spans="2:80" ht="12" customHeight="1"/>
    <row r="12" spans="2:80">
      <c r="C12" s="13"/>
      <c r="D12" s="13"/>
      <c r="E12" s="13"/>
      <c r="F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Y12" s="13"/>
      <c r="Z12" s="13"/>
      <c r="AA12" s="13"/>
      <c r="AB12" s="13"/>
      <c r="AC12" s="13"/>
      <c r="AD12" s="27"/>
      <c r="AE12" s="13"/>
      <c r="AF12" s="13"/>
      <c r="AG12" s="13"/>
      <c r="AH12" s="13"/>
      <c r="AI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Z12" s="28"/>
      <c r="BA12" s="28" t="s">
        <v>32</v>
      </c>
      <c r="BB12" s="13"/>
      <c r="BC12" s="13"/>
      <c r="BD12" s="13"/>
      <c r="BE12" s="13"/>
      <c r="BF12" s="13"/>
      <c r="BG12" s="13"/>
      <c r="BH12" s="13"/>
      <c r="BI12" s="13"/>
      <c r="BJ12" s="13"/>
      <c r="BO12" s="13"/>
      <c r="BP12" s="13"/>
    </row>
    <row r="13" spans="2:80"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C13" s="13"/>
      <c r="AE13" s="13"/>
      <c r="AF13" s="13"/>
      <c r="AG13" s="13"/>
      <c r="AH13" s="13"/>
      <c r="AJ13" s="13"/>
      <c r="AK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F13" s="13"/>
      <c r="BG13" s="13"/>
      <c r="BH13" s="13"/>
      <c r="BI13" s="13"/>
      <c r="BK13" s="13"/>
      <c r="BL13" s="13"/>
      <c r="BM13" s="13"/>
      <c r="BN13" s="13"/>
      <c r="BO13" s="13"/>
      <c r="BP13" s="13"/>
      <c r="BU13" s="13"/>
      <c r="BV13" s="13"/>
    </row>
    <row r="14" spans="2:80" ht="13.5">
      <c r="G14" s="26" t="s">
        <v>33</v>
      </c>
      <c r="H14" s="26"/>
      <c r="I14" s="26"/>
      <c r="J14" s="26"/>
    </row>
    <row r="15" spans="2:80">
      <c r="B15" s="29"/>
      <c r="G15" s="181" t="s">
        <v>122</v>
      </c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  <c r="AG15" s="181"/>
      <c r="AH15" s="181"/>
      <c r="AI15" s="181"/>
      <c r="AJ15" s="181"/>
      <c r="AK15" s="181"/>
      <c r="AL15" s="181"/>
      <c r="AM15" s="181"/>
      <c r="AN15" s="181"/>
      <c r="AO15" s="181"/>
      <c r="AP15" s="181"/>
      <c r="AQ15" s="181"/>
      <c r="AR15" s="181"/>
      <c r="AS15" s="181"/>
      <c r="AT15" s="181"/>
      <c r="AU15" s="181"/>
      <c r="AV15" s="181"/>
      <c r="AW15" s="181"/>
      <c r="AX15" s="181"/>
      <c r="AY15" s="181"/>
      <c r="AZ15" s="181"/>
      <c r="BA15" s="181"/>
      <c r="BB15" s="181"/>
    </row>
    <row r="16" spans="2:80"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81"/>
      <c r="AG16" s="181"/>
      <c r="AH16" s="181"/>
      <c r="AI16" s="181"/>
      <c r="AJ16" s="181"/>
      <c r="AK16" s="181"/>
      <c r="AL16" s="181"/>
      <c r="AM16" s="181"/>
      <c r="AN16" s="181"/>
      <c r="AO16" s="181"/>
      <c r="AP16" s="181"/>
      <c r="AQ16" s="181"/>
      <c r="AR16" s="181"/>
      <c r="AS16" s="181"/>
      <c r="AT16" s="181"/>
      <c r="AU16" s="181"/>
      <c r="AV16" s="181"/>
      <c r="AW16" s="181"/>
      <c r="AX16" s="181"/>
      <c r="AY16" s="181"/>
      <c r="AZ16" s="181"/>
      <c r="BA16" s="181"/>
      <c r="BB16" s="181"/>
    </row>
    <row r="17" spans="7:69"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  <c r="AE17" s="181"/>
      <c r="AF17" s="181"/>
      <c r="AG17" s="181"/>
      <c r="AH17" s="181"/>
      <c r="AI17" s="181"/>
      <c r="AJ17" s="181"/>
      <c r="AK17" s="181"/>
      <c r="AL17" s="181"/>
      <c r="AM17" s="181"/>
      <c r="AN17" s="181"/>
      <c r="AO17" s="181"/>
      <c r="AP17" s="181"/>
      <c r="AQ17" s="181"/>
      <c r="AR17" s="181"/>
      <c r="AS17" s="181"/>
      <c r="AT17" s="181"/>
      <c r="AU17" s="181"/>
      <c r="AV17" s="181"/>
      <c r="AW17" s="181"/>
      <c r="AX17" s="181"/>
      <c r="AY17" s="181"/>
      <c r="AZ17" s="181"/>
      <c r="BA17" s="181"/>
      <c r="BB17" s="181"/>
      <c r="BJ17" s="30"/>
    </row>
    <row r="18" spans="7:69"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81"/>
      <c r="X18" s="181"/>
      <c r="Y18" s="181"/>
      <c r="Z18" s="181"/>
      <c r="AA18" s="181"/>
      <c r="AB18" s="181"/>
      <c r="AC18" s="181"/>
      <c r="AD18" s="181"/>
      <c r="AE18" s="181"/>
      <c r="AF18" s="181"/>
      <c r="AG18" s="181"/>
      <c r="AH18" s="181"/>
      <c r="AI18" s="181"/>
      <c r="AJ18" s="181"/>
      <c r="AK18" s="181"/>
      <c r="AL18" s="181"/>
      <c r="AM18" s="181"/>
      <c r="AN18" s="181"/>
      <c r="AO18" s="181"/>
      <c r="AP18" s="181"/>
      <c r="AQ18" s="181"/>
      <c r="AR18" s="181"/>
      <c r="AS18" s="181"/>
      <c r="AT18" s="181"/>
      <c r="AU18" s="181"/>
      <c r="AV18" s="181"/>
      <c r="AW18" s="181"/>
      <c r="AX18" s="181"/>
      <c r="AY18" s="181"/>
      <c r="AZ18" s="181"/>
      <c r="BA18" s="181"/>
      <c r="BB18" s="181"/>
      <c r="BJ18" s="30"/>
    </row>
    <row r="19" spans="7:69"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  <c r="AA19" s="181"/>
      <c r="AB19" s="181"/>
      <c r="AC19" s="181"/>
      <c r="AD19" s="181"/>
      <c r="AE19" s="181"/>
      <c r="AF19" s="181"/>
      <c r="AG19" s="181"/>
      <c r="AH19" s="181"/>
      <c r="AI19" s="181"/>
      <c r="AJ19" s="181"/>
      <c r="AK19" s="181"/>
      <c r="AL19" s="181"/>
      <c r="AM19" s="181"/>
      <c r="AN19" s="181"/>
      <c r="AO19" s="181"/>
      <c r="AP19" s="181"/>
      <c r="AQ19" s="181"/>
      <c r="AR19" s="181"/>
      <c r="AS19" s="181"/>
      <c r="AT19" s="181"/>
      <c r="AU19" s="181"/>
      <c r="AV19" s="181"/>
      <c r="AW19" s="181"/>
      <c r="AX19" s="181"/>
      <c r="AY19" s="181"/>
      <c r="AZ19" s="181"/>
      <c r="BA19" s="181"/>
      <c r="BB19" s="181"/>
    </row>
    <row r="20" spans="7:69"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1"/>
      <c r="AK20" s="181"/>
      <c r="AL20" s="181"/>
      <c r="AM20" s="181"/>
      <c r="AN20" s="181"/>
      <c r="AO20" s="181"/>
      <c r="AP20" s="181"/>
      <c r="AQ20" s="181"/>
      <c r="AR20" s="181"/>
      <c r="AS20" s="181"/>
      <c r="AT20" s="181"/>
      <c r="AU20" s="181"/>
      <c r="AV20" s="181"/>
      <c r="AW20" s="181"/>
      <c r="AX20" s="181"/>
      <c r="AY20" s="181"/>
      <c r="AZ20" s="181"/>
      <c r="BA20" s="181"/>
      <c r="BB20" s="181"/>
    </row>
    <row r="22" spans="7:69" ht="13.5">
      <c r="G22" s="26"/>
      <c r="AJ22" s="31"/>
    </row>
    <row r="24" spans="7:69" ht="13.5">
      <c r="G24" s="32"/>
      <c r="I24" s="26" t="s">
        <v>34</v>
      </c>
    </row>
    <row r="25" spans="7:69" ht="14.25">
      <c r="G25" s="33"/>
      <c r="H25" s="26"/>
    </row>
    <row r="26" spans="7:69">
      <c r="I26" s="80" t="s">
        <v>35</v>
      </c>
    </row>
    <row r="27" spans="7:69" ht="14.25">
      <c r="I27" s="34"/>
      <c r="J27" s="35"/>
      <c r="K27" s="35"/>
      <c r="L27" s="35"/>
      <c r="M27" s="35"/>
      <c r="N27" s="35"/>
      <c r="O27" s="35"/>
      <c r="P27" s="36"/>
      <c r="Q27" s="34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7"/>
      <c r="AE27" s="35"/>
      <c r="AF27" s="35"/>
      <c r="AG27" s="36"/>
      <c r="AH27" s="34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6"/>
    </row>
    <row r="28" spans="7:69" ht="12" customHeight="1">
      <c r="I28" s="38"/>
      <c r="J28" s="182" t="s">
        <v>36</v>
      </c>
      <c r="K28" s="182"/>
      <c r="L28" s="182"/>
      <c r="M28" s="182"/>
      <c r="N28" s="182"/>
      <c r="O28" s="182"/>
      <c r="P28" s="39"/>
      <c r="Q28" s="183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6" t="s">
        <v>37</v>
      </c>
      <c r="AF28" s="186"/>
      <c r="AG28" s="187"/>
      <c r="AH28" s="189"/>
      <c r="AI28" s="184"/>
      <c r="AJ28" s="184"/>
      <c r="AK28" s="184"/>
      <c r="AL28" s="184"/>
      <c r="AM28" s="184"/>
      <c r="AN28" s="184"/>
      <c r="AO28" s="184"/>
      <c r="AP28" s="184"/>
      <c r="AQ28" s="184"/>
      <c r="AR28" s="184"/>
      <c r="AS28" s="184"/>
      <c r="AT28" s="184"/>
      <c r="AU28" s="184"/>
      <c r="AV28" s="184"/>
      <c r="AW28" s="190" t="s">
        <v>38</v>
      </c>
      <c r="AX28" s="191"/>
      <c r="AY28" s="192"/>
    </row>
    <row r="29" spans="7:69" ht="12" customHeight="1">
      <c r="I29" s="38"/>
      <c r="J29" s="182"/>
      <c r="K29" s="182"/>
      <c r="L29" s="182"/>
      <c r="M29" s="182"/>
      <c r="N29" s="182"/>
      <c r="O29" s="182"/>
      <c r="P29" s="39"/>
      <c r="Q29" s="185"/>
      <c r="R29" s="184"/>
      <c r="S29" s="184"/>
      <c r="T29" s="184"/>
      <c r="U29" s="184"/>
      <c r="V29" s="184"/>
      <c r="W29" s="184"/>
      <c r="X29" s="184"/>
      <c r="Y29" s="184"/>
      <c r="Z29" s="184"/>
      <c r="AA29" s="184"/>
      <c r="AB29" s="184"/>
      <c r="AC29" s="184"/>
      <c r="AD29" s="184"/>
      <c r="AE29" s="186"/>
      <c r="AF29" s="186"/>
      <c r="AG29" s="188"/>
      <c r="AH29" s="185"/>
      <c r="AI29" s="184"/>
      <c r="AJ29" s="184"/>
      <c r="AK29" s="184"/>
      <c r="AL29" s="184"/>
      <c r="AM29" s="184"/>
      <c r="AN29" s="184"/>
      <c r="AO29" s="184"/>
      <c r="AP29" s="184"/>
      <c r="AQ29" s="184"/>
      <c r="AR29" s="184"/>
      <c r="AS29" s="184"/>
      <c r="AT29" s="184"/>
      <c r="AU29" s="184"/>
      <c r="AV29" s="184"/>
      <c r="AW29" s="191"/>
      <c r="AX29" s="191"/>
      <c r="AY29" s="192"/>
      <c r="BJ29" s="16"/>
    </row>
    <row r="30" spans="7:69">
      <c r="I30" s="40"/>
      <c r="J30" s="41"/>
      <c r="K30" s="41"/>
      <c r="L30" s="41"/>
      <c r="M30" s="41"/>
      <c r="N30" s="41"/>
      <c r="O30" s="41"/>
      <c r="P30" s="42"/>
      <c r="Q30" s="40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2"/>
      <c r="AH30" s="40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2"/>
      <c r="BJ30" s="17"/>
      <c r="BK30" s="18">
        <v>1000000</v>
      </c>
      <c r="BL30" s="18">
        <v>100000</v>
      </c>
      <c r="BM30" s="18">
        <v>10000</v>
      </c>
      <c r="BN30" s="18">
        <v>1000</v>
      </c>
      <c r="BO30" s="18">
        <v>100</v>
      </c>
      <c r="BP30" s="18">
        <v>10</v>
      </c>
      <c r="BQ30" s="18">
        <v>1</v>
      </c>
    </row>
    <row r="31" spans="7:69" ht="18" customHeight="1">
      <c r="I31" s="34"/>
      <c r="J31" s="173" t="s">
        <v>39</v>
      </c>
      <c r="K31" s="173"/>
      <c r="L31" s="173"/>
      <c r="M31" s="173"/>
      <c r="N31" s="173"/>
      <c r="O31" s="173"/>
      <c r="P31" s="36"/>
      <c r="Q31" s="34"/>
      <c r="R31" s="175" t="s">
        <v>40</v>
      </c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36"/>
      <c r="AD31" s="34"/>
      <c r="AE31" s="173" t="s">
        <v>41</v>
      </c>
      <c r="AF31" s="173"/>
      <c r="AG31" s="173"/>
      <c r="AH31" s="173"/>
      <c r="AI31" s="173"/>
      <c r="AJ31" s="173"/>
      <c r="AK31" s="43"/>
      <c r="AL31" s="177"/>
      <c r="AM31" s="178"/>
      <c r="AN31" s="178"/>
      <c r="AO31" s="178"/>
      <c r="AP31" s="178"/>
      <c r="AQ31" s="178"/>
      <c r="AR31" s="178"/>
      <c r="AS31" s="178"/>
      <c r="AT31" s="178"/>
      <c r="AU31" s="178"/>
      <c r="AV31" s="178"/>
      <c r="AW31" s="178"/>
      <c r="AX31" s="178"/>
      <c r="AY31" s="201"/>
      <c r="AZ31" s="44"/>
      <c r="BJ31" s="193"/>
      <c r="BK31" s="22" t="str">
        <f>IF(BJ31&lt;&gt;"",ROUNDDOWN($BJ$31/BK30,0),"")</f>
        <v/>
      </c>
      <c r="BL31" s="22" t="str">
        <f>IF(BJ31&lt;&gt;"",ROUNDDOWN($BJ$31/BL30,0),"")</f>
        <v/>
      </c>
      <c r="BM31" s="22" t="str">
        <f>IF(BJ31&lt;&gt;"",ROUNDDOWN($BJ$31/BM30,0),"")</f>
        <v/>
      </c>
      <c r="BN31" s="22" t="str">
        <f>IF(BJ31&lt;&gt;"",ROUNDDOWN($BJ$31/BN30,0),"")</f>
        <v/>
      </c>
      <c r="BO31" s="22" t="str">
        <f>IF(BJ31&lt;&gt;"",ROUNDDOWN($BJ$31/BO30,0),"")</f>
        <v/>
      </c>
      <c r="BP31" s="22" t="str">
        <f>IF(BJ31&lt;&gt;"",ROUNDDOWN($BJ$31/BP30,0),"")</f>
        <v/>
      </c>
      <c r="BQ31" s="22" t="str">
        <f>IF(BJ31&lt;&gt;"",ROUNDDOWN($BJ$31/BQ30,0),"")</f>
        <v/>
      </c>
    </row>
    <row r="32" spans="7:69" ht="12" customHeight="1">
      <c r="H32" s="33"/>
      <c r="I32" s="45"/>
      <c r="J32" s="174"/>
      <c r="K32" s="174"/>
      <c r="L32" s="174"/>
      <c r="M32" s="174"/>
      <c r="N32" s="174"/>
      <c r="O32" s="174"/>
      <c r="P32" s="46"/>
      <c r="Q32" s="47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48"/>
      <c r="AD32" s="47"/>
      <c r="AE32" s="174"/>
      <c r="AF32" s="174"/>
      <c r="AG32" s="174"/>
      <c r="AH32" s="174"/>
      <c r="AI32" s="174"/>
      <c r="AJ32" s="174"/>
      <c r="AK32" s="49"/>
      <c r="AL32" s="179"/>
      <c r="AM32" s="180"/>
      <c r="AN32" s="180"/>
      <c r="AO32" s="180"/>
      <c r="AP32" s="180"/>
      <c r="AQ32" s="180"/>
      <c r="AR32" s="180"/>
      <c r="AS32" s="180"/>
      <c r="AT32" s="180"/>
      <c r="AU32" s="180"/>
      <c r="AV32" s="180"/>
      <c r="AW32" s="180"/>
      <c r="AX32" s="180"/>
      <c r="AY32" s="202"/>
      <c r="AZ32" s="44"/>
      <c r="BJ32" s="194"/>
    </row>
    <row r="33" spans="7:97" ht="12.6" customHeight="1">
      <c r="H33" s="33"/>
      <c r="I33" s="50"/>
      <c r="J33" s="51"/>
      <c r="K33" s="51"/>
      <c r="L33" s="51"/>
      <c r="M33" s="51"/>
      <c r="N33" s="51"/>
      <c r="O33" s="51"/>
      <c r="P33" s="52"/>
      <c r="Q33" s="213"/>
      <c r="R33" s="214"/>
      <c r="S33" s="215"/>
      <c r="T33" s="195"/>
      <c r="U33" s="196"/>
      <c r="V33" s="195"/>
      <c r="W33" s="196"/>
      <c r="X33" s="195"/>
      <c r="Y33" s="196"/>
      <c r="Z33" s="195"/>
      <c r="AA33" s="196"/>
      <c r="AB33" s="195"/>
      <c r="AC33" s="196"/>
      <c r="AD33" s="195"/>
      <c r="AE33" s="196"/>
      <c r="AF33" s="195"/>
      <c r="AG33" s="196"/>
      <c r="AH33" s="195"/>
      <c r="AI33" s="196"/>
      <c r="AJ33" s="195"/>
      <c r="AK33" s="196"/>
      <c r="AL33" s="195"/>
      <c r="AM33" s="196"/>
      <c r="AN33" s="195"/>
      <c r="AO33" s="196"/>
      <c r="AP33" s="195"/>
      <c r="AQ33" s="196"/>
      <c r="AR33" s="195"/>
      <c r="AS33" s="196"/>
      <c r="AT33" s="195"/>
      <c r="AU33" s="196"/>
      <c r="AV33" s="195"/>
      <c r="AW33" s="196"/>
      <c r="AX33" s="195"/>
      <c r="AY33" s="199"/>
      <c r="AZ33" s="53"/>
    </row>
    <row r="34" spans="7:97" ht="12.75" customHeight="1">
      <c r="H34" s="33"/>
      <c r="I34" s="54"/>
      <c r="J34" s="207" t="s">
        <v>42</v>
      </c>
      <c r="K34" s="208"/>
      <c r="L34" s="208"/>
      <c r="M34" s="208"/>
      <c r="N34" s="208"/>
      <c r="O34" s="208"/>
      <c r="P34" s="55"/>
      <c r="Q34" s="216"/>
      <c r="R34" s="217"/>
      <c r="S34" s="218"/>
      <c r="T34" s="197"/>
      <c r="U34" s="198"/>
      <c r="V34" s="197"/>
      <c r="W34" s="198"/>
      <c r="X34" s="197"/>
      <c r="Y34" s="198"/>
      <c r="Z34" s="197"/>
      <c r="AA34" s="198"/>
      <c r="AB34" s="197"/>
      <c r="AC34" s="198"/>
      <c r="AD34" s="197"/>
      <c r="AE34" s="198"/>
      <c r="AF34" s="197"/>
      <c r="AG34" s="198"/>
      <c r="AH34" s="197"/>
      <c r="AI34" s="198"/>
      <c r="AJ34" s="197"/>
      <c r="AK34" s="198"/>
      <c r="AL34" s="197"/>
      <c r="AM34" s="198"/>
      <c r="AN34" s="197"/>
      <c r="AO34" s="198"/>
      <c r="AP34" s="197"/>
      <c r="AQ34" s="198"/>
      <c r="AR34" s="197"/>
      <c r="AS34" s="198"/>
      <c r="AT34" s="197"/>
      <c r="AU34" s="198"/>
      <c r="AV34" s="197"/>
      <c r="AW34" s="198"/>
      <c r="AX34" s="197"/>
      <c r="AY34" s="200"/>
      <c r="AZ34" s="33"/>
      <c r="BJ34" s="16"/>
    </row>
    <row r="35" spans="7:97" ht="12.75" customHeight="1">
      <c r="H35" s="33"/>
      <c r="I35" s="54"/>
      <c r="J35" s="208"/>
      <c r="K35" s="208"/>
      <c r="L35" s="208"/>
      <c r="M35" s="208"/>
      <c r="N35" s="208"/>
      <c r="O35" s="208"/>
      <c r="P35" s="55"/>
      <c r="Q35" s="209"/>
      <c r="R35" s="210"/>
      <c r="S35" s="204"/>
      <c r="T35" s="203"/>
      <c r="U35" s="204"/>
      <c r="V35" s="203"/>
      <c r="W35" s="204"/>
      <c r="X35" s="203"/>
      <c r="Y35" s="204"/>
      <c r="Z35" s="203"/>
      <c r="AA35" s="204"/>
      <c r="AB35" s="203"/>
      <c r="AC35" s="204"/>
      <c r="AD35" s="203"/>
      <c r="AE35" s="204"/>
      <c r="AF35" s="203"/>
      <c r="AG35" s="204"/>
      <c r="AH35" s="203"/>
      <c r="AI35" s="204"/>
      <c r="AJ35" s="203"/>
      <c r="AK35" s="204"/>
      <c r="AL35" s="203"/>
      <c r="AM35" s="204"/>
      <c r="AN35" s="203"/>
      <c r="AO35" s="204"/>
      <c r="AP35" s="203"/>
      <c r="AQ35" s="204"/>
      <c r="AR35" s="203"/>
      <c r="AS35" s="204"/>
      <c r="AT35" s="203"/>
      <c r="AU35" s="204"/>
      <c r="AV35" s="203"/>
      <c r="AW35" s="204"/>
      <c r="AX35" s="203"/>
      <c r="AY35" s="219"/>
      <c r="AZ35" s="33"/>
      <c r="BJ35" s="17"/>
    </row>
    <row r="36" spans="7:97" ht="13.5" customHeight="1">
      <c r="H36" s="33"/>
      <c r="I36" s="45"/>
      <c r="J36" s="86"/>
      <c r="K36" s="86"/>
      <c r="L36" s="86"/>
      <c r="M36" s="86"/>
      <c r="N36" s="86"/>
      <c r="O36" s="86"/>
      <c r="P36" s="46"/>
      <c r="Q36" s="211"/>
      <c r="R36" s="212"/>
      <c r="S36" s="206"/>
      <c r="T36" s="205"/>
      <c r="U36" s="206"/>
      <c r="V36" s="205"/>
      <c r="W36" s="206"/>
      <c r="X36" s="205"/>
      <c r="Y36" s="206"/>
      <c r="Z36" s="205"/>
      <c r="AA36" s="206"/>
      <c r="AB36" s="205"/>
      <c r="AC36" s="206"/>
      <c r="AD36" s="205"/>
      <c r="AE36" s="206"/>
      <c r="AF36" s="205"/>
      <c r="AG36" s="206"/>
      <c r="AH36" s="205"/>
      <c r="AI36" s="206"/>
      <c r="AJ36" s="205"/>
      <c r="AK36" s="206"/>
      <c r="AL36" s="205"/>
      <c r="AM36" s="206"/>
      <c r="AN36" s="205"/>
      <c r="AO36" s="206"/>
      <c r="AP36" s="205"/>
      <c r="AQ36" s="206"/>
      <c r="AR36" s="205"/>
      <c r="AS36" s="206"/>
      <c r="AT36" s="205"/>
      <c r="AU36" s="206"/>
      <c r="AV36" s="205"/>
      <c r="AW36" s="206"/>
      <c r="AX36" s="205"/>
      <c r="AY36" s="220"/>
      <c r="AZ36" s="33"/>
      <c r="BJ36" s="56"/>
    </row>
    <row r="37" spans="7:97" ht="13.5" customHeight="1">
      <c r="I37" s="57" t="s">
        <v>43</v>
      </c>
      <c r="L37" s="58"/>
      <c r="AO37" s="13"/>
      <c r="BH37" s="33"/>
      <c r="BJ37" s="225"/>
      <c r="BK37" s="59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</row>
    <row r="38" spans="7:97" ht="14.25">
      <c r="I38" s="57" t="s">
        <v>44</v>
      </c>
      <c r="J38" s="82"/>
      <c r="K38" s="83"/>
      <c r="L38" s="83"/>
      <c r="M38" s="83"/>
      <c r="N38" s="83"/>
      <c r="O38" s="83"/>
      <c r="P38" s="33"/>
      <c r="Q38" s="33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BJ38" s="225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9"/>
      <c r="CE38" s="59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59"/>
      <c r="CQ38" s="59"/>
      <c r="CR38" s="59"/>
      <c r="CS38" s="60"/>
    </row>
    <row r="39" spans="7:97" ht="14.25">
      <c r="I39" s="57"/>
      <c r="J39" s="82"/>
      <c r="K39" s="83"/>
      <c r="L39" s="83"/>
      <c r="M39" s="83"/>
      <c r="N39" s="83"/>
      <c r="O39" s="83"/>
      <c r="P39" s="33"/>
      <c r="Q39" s="33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BJ39" s="225"/>
    </row>
    <row r="40" spans="7:97" ht="14.25">
      <c r="G40" s="32"/>
      <c r="I40" s="26" t="s">
        <v>45</v>
      </c>
      <c r="J40" s="83"/>
      <c r="K40" s="83"/>
      <c r="L40" s="26"/>
      <c r="M40" s="83"/>
      <c r="N40" s="83"/>
      <c r="O40" s="83"/>
      <c r="P40" s="33"/>
      <c r="Q40" s="33"/>
      <c r="BJ40" s="226"/>
    </row>
    <row r="41" spans="7:97" ht="14.25">
      <c r="G41" s="26"/>
      <c r="I41" s="57"/>
      <c r="J41" s="83"/>
      <c r="K41" s="83"/>
      <c r="L41" s="26"/>
      <c r="M41" s="83"/>
      <c r="N41" s="83"/>
      <c r="O41" s="83"/>
      <c r="P41" s="33"/>
      <c r="Q41" s="33"/>
      <c r="BK41" s="61" t="str">
        <f>MID($BJ37,1,1)</f>
        <v/>
      </c>
      <c r="BL41" s="61" t="str">
        <f>MID($BJ37,2,1)</f>
        <v/>
      </c>
      <c r="BM41" s="61" t="str">
        <f>MID($BJ37,3,1)</f>
        <v/>
      </c>
      <c r="BN41" s="61" t="str">
        <f>MID($BJ37,4,1)</f>
        <v/>
      </c>
      <c r="BO41" s="61" t="str">
        <f>MID($BJ37,5,1)</f>
        <v/>
      </c>
      <c r="BP41" s="61" t="str">
        <f>MID($BJ37,6,1)</f>
        <v/>
      </c>
      <c r="BQ41" s="61" t="str">
        <f>MID($BJ37,7,1)</f>
        <v/>
      </c>
      <c r="BR41" s="61" t="str">
        <f>MID($BJ37,8,1)</f>
        <v/>
      </c>
      <c r="BS41" s="61" t="str">
        <f>MID($BJ37,9,1)</f>
        <v/>
      </c>
      <c r="BT41" s="61" t="str">
        <f>MID($BJ37,10,1)</f>
        <v/>
      </c>
      <c r="BU41" s="61" t="str">
        <f>MID($BJ37,11,1)</f>
        <v/>
      </c>
      <c r="BV41" s="61" t="str">
        <f>MID($BJ37,12,1)</f>
        <v/>
      </c>
      <c r="BW41" s="61" t="str">
        <f>MID($BJ37,13,1)</f>
        <v/>
      </c>
      <c r="BX41" s="61" t="str">
        <f>MID($BJ37,14,1)</f>
        <v/>
      </c>
      <c r="BY41" s="61" t="str">
        <f>MID($BJ37,15,1)</f>
        <v/>
      </c>
      <c r="BZ41" s="61" t="str">
        <f>MID($BJ37,16,1)</f>
        <v/>
      </c>
      <c r="CA41" s="61" t="str">
        <f>MID($BJ37,17,1)</f>
        <v/>
      </c>
      <c r="CB41" s="61" t="str">
        <f>MID($BJ37,18,1)</f>
        <v/>
      </c>
      <c r="CC41" s="61" t="str">
        <f>MID($BJ37,19,1)</f>
        <v/>
      </c>
      <c r="CD41" s="61" t="str">
        <f>MID($BJ37,20,1)</f>
        <v/>
      </c>
      <c r="CE41" s="61" t="str">
        <f>MID($BJ37,21,1)</f>
        <v/>
      </c>
      <c r="CF41" s="61" t="str">
        <f>MID($BJ37,22,1)</f>
        <v/>
      </c>
      <c r="CG41" s="61" t="str">
        <f>MID($BJ37,23,1)</f>
        <v/>
      </c>
      <c r="CH41" s="61" t="str">
        <f>MID($BJ37,24,1)</f>
        <v/>
      </c>
      <c r="CI41" s="61" t="str">
        <f>MID($BJ37,25,1)</f>
        <v/>
      </c>
      <c r="CJ41" s="61" t="str">
        <f>MID($BJ37,26,1)</f>
        <v/>
      </c>
      <c r="CK41" s="61" t="str">
        <f>MID($BJ37,27,1)</f>
        <v/>
      </c>
      <c r="CL41" s="61" t="str">
        <f>MID($BJ37,28,1)</f>
        <v/>
      </c>
      <c r="CM41" s="61" t="str">
        <f>MID($BJ37,29,1)</f>
        <v/>
      </c>
      <c r="CN41" s="61" t="str">
        <f>MID($BJ37,30,1)</f>
        <v/>
      </c>
      <c r="CO41" s="61" t="str">
        <f>MID($BJ37,31,1)</f>
        <v/>
      </c>
      <c r="CP41" s="61" t="str">
        <f>MID($BJ37,32,1)</f>
        <v/>
      </c>
      <c r="CQ41" s="61" t="str">
        <f>MID($BJ37,33,1)</f>
        <v/>
      </c>
      <c r="CR41" s="61" t="str">
        <f>MID($BJ37,34,1)</f>
        <v/>
      </c>
    </row>
    <row r="42" spans="7:97" ht="14.25">
      <c r="J42" s="83"/>
      <c r="K42" s="83"/>
      <c r="L42" s="83"/>
      <c r="M42" s="83"/>
      <c r="N42" s="83"/>
      <c r="O42" s="83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E42" s="83"/>
      <c r="AF42" s="83"/>
      <c r="AG42" s="83"/>
      <c r="AH42" s="83"/>
      <c r="AI42" s="83"/>
      <c r="AJ42" s="83"/>
      <c r="AM42" s="63"/>
      <c r="AN42" s="63"/>
      <c r="AO42" s="63"/>
      <c r="AP42" s="63"/>
      <c r="AQ42" s="63"/>
      <c r="AR42" s="63"/>
      <c r="AS42" s="63"/>
      <c r="AT42" s="63"/>
      <c r="BK42" s="61" t="s">
        <v>46</v>
      </c>
      <c r="BL42" s="61" t="s">
        <v>47</v>
      </c>
      <c r="BM42" s="61" t="s">
        <v>48</v>
      </c>
      <c r="BN42" s="61" t="s">
        <v>49</v>
      </c>
      <c r="BO42" s="61" t="s">
        <v>50</v>
      </c>
      <c r="BP42" s="61" t="s">
        <v>51</v>
      </c>
      <c r="BQ42" s="61" t="s">
        <v>52</v>
      </c>
      <c r="BR42" s="61" t="s">
        <v>53</v>
      </c>
      <c r="BS42" s="61" t="s">
        <v>54</v>
      </c>
      <c r="BT42" s="61" t="s">
        <v>55</v>
      </c>
      <c r="BU42" s="61" t="s">
        <v>56</v>
      </c>
      <c r="BV42" s="61" t="s">
        <v>57</v>
      </c>
      <c r="BW42" s="61" t="s">
        <v>58</v>
      </c>
      <c r="BX42" s="61" t="s">
        <v>59</v>
      </c>
      <c r="BY42" s="61" t="s">
        <v>60</v>
      </c>
      <c r="BZ42" s="61" t="s">
        <v>61</v>
      </c>
      <c r="CA42" s="61" t="s">
        <v>62</v>
      </c>
      <c r="CB42" s="61" t="s">
        <v>63</v>
      </c>
      <c r="CC42" s="61" t="s">
        <v>64</v>
      </c>
      <c r="CD42" s="61" t="s">
        <v>65</v>
      </c>
      <c r="CE42" s="61" t="s">
        <v>66</v>
      </c>
      <c r="CF42" s="61" t="s">
        <v>67</v>
      </c>
      <c r="CG42" s="61" t="s">
        <v>68</v>
      </c>
      <c r="CH42" s="61" t="s">
        <v>69</v>
      </c>
      <c r="CI42" s="61" t="s">
        <v>70</v>
      </c>
      <c r="CJ42" s="61" t="s">
        <v>71</v>
      </c>
      <c r="CK42" s="61" t="s">
        <v>72</v>
      </c>
      <c r="CL42" s="61" t="s">
        <v>73</v>
      </c>
      <c r="CM42" s="61" t="s">
        <v>74</v>
      </c>
      <c r="CN42" s="61" t="s">
        <v>75</v>
      </c>
      <c r="CO42" s="61" t="s">
        <v>76</v>
      </c>
      <c r="CP42" s="61" t="s">
        <v>77</v>
      </c>
      <c r="CQ42" s="61" t="s">
        <v>78</v>
      </c>
      <c r="CR42" s="61" t="s">
        <v>79</v>
      </c>
    </row>
    <row r="43" spans="7:97" s="33" customFormat="1" ht="14.25">
      <c r="G43" s="32"/>
      <c r="I43" s="26" t="s">
        <v>80</v>
      </c>
      <c r="J43" s="64"/>
      <c r="K43" s="64"/>
      <c r="L43" s="64"/>
      <c r="M43" s="64"/>
      <c r="N43" s="64"/>
      <c r="O43" s="64"/>
      <c r="P43" s="80"/>
      <c r="Q43" s="80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80"/>
      <c r="AD43" s="80"/>
      <c r="AE43" s="64"/>
      <c r="AF43" s="64"/>
      <c r="AG43" s="64"/>
      <c r="AH43" s="64"/>
      <c r="AI43" s="64"/>
      <c r="AJ43" s="64"/>
      <c r="AK43" s="80"/>
      <c r="AL43" s="80"/>
      <c r="AM43" s="66"/>
      <c r="AN43" s="66"/>
      <c r="AO43" s="66"/>
      <c r="AP43" s="66"/>
      <c r="AQ43" s="66"/>
      <c r="AR43" s="66"/>
      <c r="AS43" s="66"/>
      <c r="AT43" s="66"/>
      <c r="AU43" s="80"/>
      <c r="AV43" s="80"/>
      <c r="AW43" s="80"/>
      <c r="AX43" s="80"/>
    </row>
    <row r="44" spans="7:97" s="33" customFormat="1" ht="12" customHeight="1">
      <c r="G44" s="80"/>
      <c r="H44" s="13"/>
      <c r="I44" s="13"/>
      <c r="J44" s="67"/>
      <c r="K44" s="68"/>
      <c r="L44" s="68"/>
      <c r="M44" s="68"/>
      <c r="N44" s="69"/>
      <c r="O44" s="68"/>
      <c r="P44" s="13"/>
      <c r="Q44" s="13"/>
      <c r="R44" s="13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1"/>
      <c r="AW44" s="71"/>
      <c r="AX44" s="71"/>
      <c r="AY44" s="80"/>
      <c r="AZ44" s="80"/>
      <c r="BA44" s="80"/>
      <c r="BB44" s="80"/>
    </row>
    <row r="45" spans="7:97" s="33" customFormat="1" ht="12" customHeight="1">
      <c r="G45" s="80"/>
      <c r="H45" s="13"/>
      <c r="I45" s="13"/>
      <c r="J45" s="67"/>
      <c r="K45" s="68"/>
      <c r="L45" s="68"/>
      <c r="M45" s="69"/>
      <c r="N45" s="69"/>
      <c r="O45" s="68"/>
      <c r="P45" s="13"/>
      <c r="Q45" s="13"/>
      <c r="R45" s="13"/>
      <c r="S45" s="70"/>
      <c r="T45" s="70"/>
      <c r="U45" s="70"/>
      <c r="V45" s="70"/>
      <c r="W45" s="70"/>
      <c r="X45" s="70"/>
      <c r="Y45" s="72"/>
      <c r="Z45" s="70"/>
      <c r="AA45" s="70"/>
      <c r="AB45" s="70"/>
      <c r="AC45" s="70"/>
      <c r="AD45" s="70"/>
      <c r="AE45" s="73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1"/>
      <c r="AW45" s="71"/>
      <c r="AX45" s="71"/>
      <c r="AY45" s="80"/>
      <c r="AZ45" s="80"/>
      <c r="BA45" s="80"/>
      <c r="BB45" s="80"/>
    </row>
    <row r="46" spans="7:97" s="33" customFormat="1" ht="12" customHeight="1">
      <c r="G46" s="80"/>
      <c r="H46" s="13"/>
      <c r="I46" s="13"/>
      <c r="J46" s="67"/>
      <c r="K46" s="68"/>
      <c r="L46" s="68"/>
      <c r="M46" s="69"/>
      <c r="N46" s="69"/>
      <c r="O46" s="68"/>
      <c r="P46" s="13"/>
      <c r="Q46" s="13"/>
      <c r="R46" s="13"/>
      <c r="S46" s="70"/>
      <c r="T46" s="70"/>
      <c r="U46" s="70"/>
      <c r="V46" s="70"/>
      <c r="W46" s="70"/>
      <c r="X46" s="70"/>
      <c r="Y46" s="72"/>
      <c r="Z46" s="70"/>
      <c r="AA46" s="70"/>
      <c r="AB46" s="70"/>
      <c r="AC46" s="70"/>
      <c r="AD46" s="70"/>
      <c r="AE46" s="73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1"/>
      <c r="AW46" s="71"/>
      <c r="AX46" s="71"/>
      <c r="AY46" s="80"/>
      <c r="AZ46" s="80"/>
      <c r="BA46" s="80"/>
      <c r="BB46" s="80"/>
    </row>
    <row r="47" spans="7:97" s="33" customFormat="1" ht="12" customHeight="1">
      <c r="G47" s="80"/>
      <c r="H47" s="13"/>
      <c r="I47" s="13"/>
      <c r="J47" s="67"/>
      <c r="K47" s="68"/>
      <c r="L47" s="68"/>
      <c r="M47" s="69"/>
      <c r="N47" s="69"/>
      <c r="O47" s="68"/>
      <c r="P47" s="13"/>
      <c r="Q47" s="13"/>
      <c r="R47" s="13"/>
      <c r="S47" s="70"/>
      <c r="T47" s="70"/>
      <c r="U47" s="70"/>
      <c r="V47" s="70"/>
      <c r="W47" s="70"/>
      <c r="X47" s="70"/>
      <c r="Y47" s="72"/>
      <c r="Z47" s="70"/>
      <c r="AA47" s="70"/>
      <c r="AB47" s="70"/>
      <c r="AC47" s="70"/>
      <c r="AD47" s="70"/>
      <c r="AE47" s="73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1"/>
      <c r="AW47" s="71"/>
      <c r="AX47" s="71"/>
      <c r="AY47" s="80"/>
      <c r="AZ47" s="80"/>
      <c r="BA47" s="80"/>
      <c r="BB47" s="80"/>
    </row>
    <row r="48" spans="7:97" s="33" customFormat="1" ht="12" customHeight="1">
      <c r="G48" s="80"/>
      <c r="H48" s="13"/>
      <c r="I48" s="13"/>
      <c r="J48" s="67"/>
      <c r="K48" s="68"/>
      <c r="L48" s="68"/>
      <c r="M48" s="69"/>
      <c r="N48" s="69"/>
      <c r="O48" s="68"/>
      <c r="P48" s="13"/>
      <c r="Q48" s="13"/>
      <c r="R48" s="13"/>
      <c r="S48" s="70"/>
      <c r="T48" s="70"/>
      <c r="U48" s="70"/>
      <c r="V48" s="70"/>
      <c r="W48" s="70"/>
      <c r="X48" s="70"/>
      <c r="Y48" s="72"/>
      <c r="Z48" s="70"/>
      <c r="AA48" s="70"/>
      <c r="AB48" s="70"/>
      <c r="AC48" s="70"/>
      <c r="AD48" s="70"/>
      <c r="AE48" s="73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1"/>
      <c r="AW48" s="71"/>
      <c r="AX48" s="71"/>
      <c r="AY48" s="80"/>
      <c r="AZ48" s="80"/>
      <c r="BA48" s="80"/>
      <c r="BB48" s="80"/>
    </row>
    <row r="49" spans="7:54" s="33" customFormat="1" ht="12" customHeight="1">
      <c r="G49" s="80"/>
      <c r="H49" s="74"/>
      <c r="I49" s="74"/>
      <c r="J49" s="68"/>
      <c r="K49" s="68"/>
      <c r="L49" s="68"/>
      <c r="M49" s="68"/>
      <c r="N49" s="68"/>
      <c r="O49" s="68"/>
      <c r="P49" s="13"/>
      <c r="Q49" s="13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1"/>
      <c r="AW49" s="71"/>
      <c r="AX49" s="71"/>
      <c r="AY49" s="80"/>
      <c r="AZ49" s="80"/>
      <c r="BA49" s="80"/>
      <c r="BB49" s="80"/>
    </row>
    <row r="50" spans="7:54">
      <c r="X50" s="28"/>
    </row>
    <row r="51" spans="7:54">
      <c r="G51" s="80" t="s">
        <v>81</v>
      </c>
      <c r="AN51" s="227" t="s">
        <v>123</v>
      </c>
      <c r="AO51" s="227"/>
      <c r="AR51" s="227"/>
      <c r="AS51" s="227"/>
      <c r="AV51" s="227"/>
      <c r="AW51" s="227"/>
    </row>
    <row r="52" spans="7:54">
      <c r="AK52" s="80" t="s">
        <v>82</v>
      </c>
      <c r="AN52" s="227"/>
      <c r="AO52" s="227"/>
      <c r="AP52" s="80" t="s">
        <v>83</v>
      </c>
      <c r="AR52" s="227"/>
      <c r="AS52" s="227"/>
      <c r="AT52" s="80" t="s">
        <v>84</v>
      </c>
      <c r="AV52" s="227"/>
      <c r="AW52" s="227"/>
      <c r="AX52" s="80" t="s">
        <v>85</v>
      </c>
    </row>
    <row r="54" spans="7:54" ht="12.95" customHeight="1">
      <c r="J54" s="78"/>
      <c r="K54" s="81"/>
      <c r="L54" s="228">
        <f>第１０号!K7</f>
        <v>0</v>
      </c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  <c r="AA54" s="141"/>
      <c r="AB54" s="141"/>
      <c r="AC54" s="141"/>
      <c r="AD54" s="141"/>
      <c r="AE54" s="141"/>
      <c r="AF54" s="141"/>
      <c r="AG54" s="141"/>
      <c r="AH54" s="141"/>
      <c r="AI54" s="141"/>
      <c r="AJ54" s="141"/>
      <c r="AK54" s="141"/>
      <c r="AL54" s="141"/>
      <c r="AM54" s="141"/>
      <c r="AN54" s="141"/>
      <c r="AO54" s="141"/>
      <c r="AP54" s="141"/>
      <c r="AQ54" s="141"/>
      <c r="AR54" s="141"/>
      <c r="AS54" s="141"/>
      <c r="AT54" s="141"/>
      <c r="AU54" s="141"/>
      <c r="AV54" s="141"/>
      <c r="AW54" s="141"/>
      <c r="AX54" s="141"/>
      <c r="AY54" s="85"/>
      <c r="AZ54" s="85"/>
      <c r="BA54" s="85"/>
    </row>
    <row r="55" spans="7:54" ht="12" customHeight="1">
      <c r="G55" s="80" t="s">
        <v>86</v>
      </c>
      <c r="J55" s="81"/>
      <c r="K55" s="8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1"/>
      <c r="AC55" s="141"/>
      <c r="AD55" s="141"/>
      <c r="AE55" s="141"/>
      <c r="AF55" s="141"/>
      <c r="AG55" s="141"/>
      <c r="AH55" s="141"/>
      <c r="AI55" s="141"/>
      <c r="AJ55" s="141"/>
      <c r="AK55" s="141"/>
      <c r="AL55" s="141"/>
      <c r="AM55" s="141"/>
      <c r="AN55" s="141"/>
      <c r="AO55" s="141"/>
      <c r="AP55" s="141"/>
      <c r="AQ55" s="141"/>
      <c r="AR55" s="141"/>
      <c r="AS55" s="141"/>
      <c r="AT55" s="141"/>
      <c r="AU55" s="141"/>
      <c r="AV55" s="141"/>
      <c r="AW55" s="141"/>
      <c r="AX55" s="141"/>
    </row>
    <row r="56" spans="7:54" ht="12" customHeight="1">
      <c r="J56" s="78"/>
      <c r="K56" s="81"/>
      <c r="L56" s="228">
        <f>第１０号!K8</f>
        <v>0</v>
      </c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1"/>
      <c r="AC56" s="141"/>
      <c r="AD56" s="141"/>
      <c r="AE56" s="141"/>
      <c r="AF56" s="141"/>
      <c r="AG56" s="141"/>
      <c r="AH56" s="141"/>
      <c r="AI56" s="141"/>
      <c r="AJ56" s="141"/>
      <c r="AK56" s="141"/>
      <c r="AL56" s="141"/>
      <c r="AM56" s="141"/>
      <c r="AN56" s="141"/>
      <c r="AO56" s="141"/>
      <c r="AP56" s="141"/>
      <c r="AQ56" s="141"/>
      <c r="AR56" s="141"/>
      <c r="AS56" s="141"/>
      <c r="AT56" s="141"/>
      <c r="AU56" s="141"/>
      <c r="AV56" s="141"/>
      <c r="AW56" s="141"/>
      <c r="AX56" s="141"/>
    </row>
    <row r="57" spans="7:54" ht="12" customHeight="1">
      <c r="J57" s="81"/>
      <c r="K57" s="8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  <c r="AA57" s="141"/>
      <c r="AB57" s="141"/>
      <c r="AC57" s="141"/>
      <c r="AD57" s="141"/>
      <c r="AE57" s="141"/>
      <c r="AF57" s="141"/>
      <c r="AG57" s="141"/>
      <c r="AH57" s="141"/>
      <c r="AI57" s="141"/>
      <c r="AJ57" s="141"/>
      <c r="AK57" s="141"/>
      <c r="AL57" s="141"/>
      <c r="AM57" s="141"/>
      <c r="AN57" s="141"/>
      <c r="AO57" s="141"/>
      <c r="AP57" s="141"/>
      <c r="AQ57" s="141"/>
      <c r="AR57" s="141"/>
      <c r="AS57" s="141"/>
      <c r="AT57" s="141"/>
      <c r="AU57" s="141"/>
      <c r="AV57" s="141"/>
      <c r="AW57" s="141"/>
      <c r="AX57" s="141"/>
    </row>
    <row r="58" spans="7:54" ht="12" customHeight="1">
      <c r="G58" s="80" t="s">
        <v>87</v>
      </c>
      <c r="J58" s="78"/>
      <c r="K58" s="81"/>
      <c r="L58" s="228">
        <f>第１０号!K9</f>
        <v>0</v>
      </c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141"/>
      <c r="AA58" s="141"/>
      <c r="AB58" s="141"/>
      <c r="AC58" s="141"/>
      <c r="AD58" s="141"/>
      <c r="AE58" s="141"/>
      <c r="AF58" s="141"/>
      <c r="AG58" s="141"/>
      <c r="AH58" s="141"/>
      <c r="AI58" s="141"/>
      <c r="AJ58" s="141"/>
      <c r="AK58" s="141"/>
      <c r="AL58" s="141"/>
      <c r="AM58" s="141"/>
      <c r="AN58" s="141"/>
      <c r="AO58" s="141"/>
      <c r="AP58" s="141"/>
      <c r="AQ58" s="141"/>
      <c r="AR58" s="141"/>
      <c r="AS58" s="141"/>
      <c r="AT58" s="141"/>
      <c r="AU58" s="141"/>
      <c r="AV58" s="141"/>
      <c r="AW58" s="141"/>
      <c r="AX58" s="141"/>
    </row>
    <row r="59" spans="7:54" ht="12" customHeight="1">
      <c r="J59" s="81"/>
      <c r="K59" s="8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1"/>
      <c r="AB59" s="141"/>
      <c r="AC59" s="141"/>
      <c r="AD59" s="141"/>
      <c r="AE59" s="141"/>
      <c r="AF59" s="141"/>
      <c r="AG59" s="141"/>
      <c r="AH59" s="141"/>
      <c r="AI59" s="141"/>
      <c r="AJ59" s="141"/>
      <c r="AK59" s="141"/>
      <c r="AL59" s="141"/>
      <c r="AM59" s="141"/>
      <c r="AN59" s="141"/>
      <c r="AO59" s="141"/>
      <c r="AP59" s="141"/>
      <c r="AQ59" s="141"/>
      <c r="AR59" s="141"/>
      <c r="AS59" s="141"/>
      <c r="AT59" s="141"/>
      <c r="AU59" s="141"/>
      <c r="AV59" s="141"/>
      <c r="AW59" s="141"/>
      <c r="AX59" s="141"/>
    </row>
    <row r="60" spans="7:54" ht="12" customHeight="1">
      <c r="J60" s="78"/>
      <c r="K60" s="81"/>
      <c r="L60" s="228">
        <f>第１０号!K10</f>
        <v>0</v>
      </c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141"/>
      <c r="AB60" s="141"/>
      <c r="AC60" s="141"/>
      <c r="AD60" s="141"/>
      <c r="AE60" s="141"/>
      <c r="AF60" s="141"/>
      <c r="AG60" s="141"/>
      <c r="AH60" s="141"/>
      <c r="AI60" s="141"/>
      <c r="AJ60" s="141"/>
      <c r="AK60" s="141"/>
      <c r="AL60" s="141"/>
      <c r="AM60" s="141"/>
      <c r="AN60" s="141"/>
      <c r="AO60" s="141"/>
      <c r="AP60" s="141"/>
      <c r="AQ60" s="141"/>
      <c r="AR60" s="141"/>
      <c r="AS60" s="141"/>
      <c r="AT60" s="141"/>
      <c r="AU60" s="141"/>
      <c r="AV60" s="141"/>
      <c r="AW60" s="141"/>
      <c r="AX60" s="141"/>
    </row>
    <row r="61" spans="7:54" ht="12" customHeight="1">
      <c r="J61" s="81"/>
      <c r="K61" s="8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  <c r="AA61" s="141"/>
      <c r="AB61" s="141"/>
      <c r="AC61" s="141"/>
      <c r="AD61" s="141"/>
      <c r="AE61" s="141"/>
      <c r="AF61" s="141"/>
      <c r="AG61" s="141"/>
      <c r="AH61" s="141"/>
      <c r="AI61" s="141"/>
      <c r="AJ61" s="141"/>
      <c r="AK61" s="141"/>
      <c r="AL61" s="141"/>
      <c r="AM61" s="141"/>
      <c r="AN61" s="141"/>
      <c r="AO61" s="141"/>
      <c r="AP61" s="141"/>
      <c r="AQ61" s="141"/>
      <c r="AR61" s="141"/>
      <c r="AS61" s="141"/>
      <c r="AT61" s="141"/>
      <c r="AU61" s="141"/>
      <c r="AV61" s="141"/>
      <c r="AW61" s="141"/>
      <c r="AX61" s="141"/>
    </row>
    <row r="62" spans="7:54">
      <c r="G62" s="80" t="s">
        <v>88</v>
      </c>
    </row>
    <row r="64" spans="7:54" ht="9" customHeight="1"/>
    <row r="65" spans="5:54">
      <c r="BB65" s="28" t="s">
        <v>89</v>
      </c>
    </row>
    <row r="66" spans="5:54" s="33" customFormat="1" ht="12" customHeight="1"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B66" s="75" t="s">
        <v>90</v>
      </c>
      <c r="AC66" s="70"/>
      <c r="AD66" s="70"/>
      <c r="AE66" s="73"/>
      <c r="AF66" s="70"/>
      <c r="AG66" s="70"/>
      <c r="AH66" s="70"/>
      <c r="AI66" s="70"/>
      <c r="AJ66" s="70"/>
      <c r="AK66" s="70"/>
      <c r="AL66" s="223"/>
      <c r="AM66" s="223"/>
      <c r="AN66" s="223"/>
      <c r="AO66" s="223"/>
      <c r="AP66" s="223"/>
      <c r="AQ66" s="223"/>
      <c r="AR66" s="223"/>
      <c r="AS66" s="223"/>
      <c r="AT66" s="223"/>
      <c r="AU66" s="223"/>
      <c r="AV66" s="223"/>
      <c r="AW66" s="223"/>
      <c r="AX66" s="223"/>
      <c r="AY66" s="223"/>
      <c r="AZ66" s="223"/>
      <c r="BA66" s="223"/>
      <c r="BB66" s="223"/>
    </row>
    <row r="67" spans="5:54" s="33" customFormat="1" ht="12" customHeight="1">
      <c r="F67" s="41" t="s">
        <v>91</v>
      </c>
      <c r="G67" s="76"/>
      <c r="H67" s="76"/>
      <c r="I67" s="76"/>
      <c r="J67" s="77"/>
      <c r="K67" s="77"/>
      <c r="L67" s="77"/>
      <c r="M67" s="77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77"/>
      <c r="AB67" s="41" t="s">
        <v>92</v>
      </c>
      <c r="AC67" s="76"/>
      <c r="AD67" s="76"/>
      <c r="AE67" s="76"/>
      <c r="AF67" s="77"/>
      <c r="AG67" s="77"/>
      <c r="AH67" s="77"/>
      <c r="AI67" s="77"/>
      <c r="AJ67" s="77"/>
      <c r="AK67" s="77"/>
      <c r="AL67" s="224"/>
      <c r="AM67" s="224"/>
      <c r="AN67" s="224"/>
      <c r="AO67" s="224"/>
      <c r="AP67" s="224"/>
      <c r="AQ67" s="224"/>
      <c r="AR67" s="224"/>
      <c r="AS67" s="224"/>
      <c r="AT67" s="224"/>
      <c r="AU67" s="224"/>
      <c r="AV67" s="224"/>
      <c r="AW67" s="224"/>
      <c r="AX67" s="224"/>
      <c r="AY67" s="224"/>
      <c r="AZ67" s="224"/>
      <c r="BA67" s="224"/>
      <c r="BB67" s="224"/>
    </row>
    <row r="68" spans="5:54" s="33" customFormat="1" ht="12" customHeight="1">
      <c r="G68" s="80"/>
      <c r="H68" s="13"/>
      <c r="I68" s="13"/>
      <c r="J68" s="67"/>
      <c r="K68" s="68"/>
      <c r="L68" s="68"/>
      <c r="M68" s="69"/>
      <c r="N68" s="69"/>
      <c r="O68" s="68"/>
      <c r="P68" s="13"/>
      <c r="Q68" s="13"/>
      <c r="R68" s="13"/>
      <c r="S68" s="70"/>
      <c r="T68" s="70"/>
      <c r="U68" s="70"/>
      <c r="V68" s="70"/>
      <c r="W68" s="70"/>
      <c r="X68" s="70"/>
      <c r="Y68" s="72"/>
      <c r="Z68" s="70"/>
      <c r="AA68" s="70"/>
      <c r="AB68" s="70"/>
      <c r="AC68" s="70"/>
      <c r="AD68" s="70"/>
      <c r="AE68" s="73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70"/>
      <c r="AT68" s="70"/>
      <c r="AU68" s="70"/>
      <c r="AV68" s="71"/>
      <c r="AW68" s="71"/>
      <c r="AX68" s="71"/>
      <c r="AY68" s="80"/>
      <c r="AZ68" s="80"/>
      <c r="BA68" s="80"/>
      <c r="BB68" s="80"/>
    </row>
    <row r="69" spans="5:54">
      <c r="E69" s="80" t="s">
        <v>93</v>
      </c>
    </row>
    <row r="70" spans="5:54">
      <c r="E70" s="80" t="s">
        <v>94</v>
      </c>
    </row>
    <row r="71" spans="5:54">
      <c r="E71" s="80" t="s">
        <v>95</v>
      </c>
      <c r="AX71" s="80" t="s">
        <v>96</v>
      </c>
    </row>
    <row r="73" spans="5:54">
      <c r="BB73" s="28"/>
    </row>
    <row r="74" spans="5:54">
      <c r="AD74" s="27"/>
    </row>
  </sheetData>
  <sheetProtection sheet="1" objects="1" scenarios="1"/>
  <mergeCells count="74">
    <mergeCell ref="N66:Z67"/>
    <mergeCell ref="AL66:BB67"/>
    <mergeCell ref="BJ37:BJ40"/>
    <mergeCell ref="AN51:AO52"/>
    <mergeCell ref="AR51:AS52"/>
    <mergeCell ref="AV51:AW52"/>
    <mergeCell ref="L54:AX55"/>
    <mergeCell ref="L56:AX57"/>
    <mergeCell ref="L58:AX59"/>
    <mergeCell ref="L60:AX61"/>
    <mergeCell ref="AX35:AY36"/>
    <mergeCell ref="AB35:AC36"/>
    <mergeCell ref="AD35:AE36"/>
    <mergeCell ref="AF35:AG36"/>
    <mergeCell ref="AH35:AI36"/>
    <mergeCell ref="AJ35:AK36"/>
    <mergeCell ref="AL35:AM36"/>
    <mergeCell ref="AN35:AO36"/>
    <mergeCell ref="AP35:AQ36"/>
    <mergeCell ref="AR35:AS36"/>
    <mergeCell ref="AT35:AU36"/>
    <mergeCell ref="AV35:AW36"/>
    <mergeCell ref="J34:O35"/>
    <mergeCell ref="Q35:S36"/>
    <mergeCell ref="T35:U36"/>
    <mergeCell ref="V35:W36"/>
    <mergeCell ref="X35:Y36"/>
    <mergeCell ref="Q33:S34"/>
    <mergeCell ref="T33:U34"/>
    <mergeCell ref="V33:W34"/>
    <mergeCell ref="X33:Y34"/>
    <mergeCell ref="Z35:AA36"/>
    <mergeCell ref="AN33:AO34"/>
    <mergeCell ref="AP33:AQ34"/>
    <mergeCell ref="AR33:AS34"/>
    <mergeCell ref="AT33:AU34"/>
    <mergeCell ref="Z33:AA34"/>
    <mergeCell ref="BJ31:BJ32"/>
    <mergeCell ref="AV33:AW34"/>
    <mergeCell ref="AX33:AY34"/>
    <mergeCell ref="AB33:AC34"/>
    <mergeCell ref="AD33:AE34"/>
    <mergeCell ref="AF33:AG34"/>
    <mergeCell ref="AH33:AI34"/>
    <mergeCell ref="AJ33:AK34"/>
    <mergeCell ref="AL33:AM34"/>
    <mergeCell ref="AP31:AQ32"/>
    <mergeCell ref="AR31:AS32"/>
    <mergeCell ref="AT31:AU32"/>
    <mergeCell ref="AV31:AW32"/>
    <mergeCell ref="AX31:AY32"/>
    <mergeCell ref="G15:BB20"/>
    <mergeCell ref="J28:O29"/>
    <mergeCell ref="Q28:AD29"/>
    <mergeCell ref="AE28:AG29"/>
    <mergeCell ref="AH28:AV29"/>
    <mergeCell ref="AW28:AY29"/>
    <mergeCell ref="J31:O32"/>
    <mergeCell ref="R31:AB32"/>
    <mergeCell ref="AE31:AJ32"/>
    <mergeCell ref="AL31:AM32"/>
    <mergeCell ref="AN31:AO32"/>
    <mergeCell ref="AX8:AZ10"/>
    <mergeCell ref="Q8:S10"/>
    <mergeCell ref="T8:V10"/>
    <mergeCell ref="W8:Y10"/>
    <mergeCell ref="Z8:AB10"/>
    <mergeCell ref="AC8:AE10"/>
    <mergeCell ref="AF8:AH10"/>
    <mergeCell ref="AI8:AK10"/>
    <mergeCell ref="AL8:AN10"/>
    <mergeCell ref="AO8:AQ10"/>
    <mergeCell ref="AR8:AT10"/>
    <mergeCell ref="AU8:AW10"/>
  </mergeCells>
  <phoneticPr fontId="1"/>
  <dataValidations count="1">
    <dataValidation imeMode="on" allowBlank="1" showInputMessage="1" showErrorMessage="1" promptTitle="全角入力" prompt="_x000a_必ず全角文字で入力してください。" sqref="AV31 AX31 AK31:AK32 AL31 AN31 AP31 AR31 AT31 Q33 Q35"/>
  </dataValidations>
  <pageMargins left="0.19685039370078741" right="0.19685039370078741" top="0.31496062992125984" bottom="0.19685039370078741" header="0.27559055118110237" footer="0.19685039370078741"/>
  <pageSetup paperSize="9" scale="92" orientation="portrait" r:id="rId1"/>
  <headerFooter alignWithMargins="0">
    <oddHeader>&amp;C&amp;"HG丸ｺﾞｼｯｸM-PRO,標準"&amp;14&amp;KFF0000　　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5</xdr:col>
                    <xdr:colOff>104775</xdr:colOff>
                    <xdr:row>22</xdr:row>
                    <xdr:rowOff>0</xdr:rowOff>
                  </from>
                  <to>
                    <xdr:col>7</xdr:col>
                    <xdr:colOff>123825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5</xdr:col>
                    <xdr:colOff>104775</xdr:colOff>
                    <xdr:row>38</xdr:row>
                    <xdr:rowOff>47625</xdr:rowOff>
                  </from>
                  <to>
                    <xdr:col>7</xdr:col>
                    <xdr:colOff>123825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5</xdr:col>
                    <xdr:colOff>104775</xdr:colOff>
                    <xdr:row>41</xdr:row>
                    <xdr:rowOff>47625</xdr:rowOff>
                  </from>
                  <to>
                    <xdr:col>7</xdr:col>
                    <xdr:colOff>123825</xdr:colOff>
                    <xdr:row>43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第１０号</vt:lpstr>
      <vt:lpstr>請求書</vt:lpstr>
      <vt:lpstr>請求書!Print_Area</vt:lpstr>
      <vt:lpstr>第１０号!Print_Area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2023-12-26T02:24:48Z</cp:lastPrinted>
  <dcterms:created xsi:type="dcterms:W3CDTF">2023-08-24T10:35:25Z</dcterms:created>
  <dcterms:modified xsi:type="dcterms:W3CDTF">2023-12-27T00:29:31Z</dcterms:modified>
</cp:coreProperties>
</file>