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26E2C4BD-4441-4237-A2D4-7FB93A3363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Sheet1!$A$1:$T$73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N61" i="1"/>
  <c r="N54" i="1"/>
  <c r="H54" i="1"/>
  <c r="H61" i="1"/>
  <c r="Q61" i="1" l="1"/>
  <c r="E61" i="1"/>
  <c r="K60" i="1"/>
  <c r="K59" i="1"/>
  <c r="K58" i="1"/>
  <c r="Q54" i="1"/>
  <c r="E54" i="1"/>
  <c r="K53" i="1"/>
  <c r="K52" i="1"/>
  <c r="K51" i="1"/>
  <c r="Q34" i="1"/>
  <c r="H34" i="1"/>
  <c r="E34" i="1"/>
  <c r="K33" i="1"/>
  <c r="K32" i="1"/>
  <c r="K31" i="1"/>
  <c r="K26" i="1"/>
  <c r="K25" i="1"/>
  <c r="K24" i="1"/>
  <c r="H27" i="1"/>
  <c r="E27" i="1"/>
  <c r="Q27" i="1"/>
  <c r="K61" i="1" l="1"/>
  <c r="K54" i="1"/>
  <c r="K67" i="1" s="1"/>
  <c r="K27" i="1"/>
  <c r="N27" i="1" s="1"/>
  <c r="K34" i="1"/>
  <c r="N34" i="1" s="1"/>
  <c r="K40" i="1" l="1"/>
  <c r="F68" i="1"/>
  <c r="D67" i="1"/>
  <c r="F41" i="1"/>
  <c r="D40" i="1"/>
  <c r="D43" i="1" l="1"/>
</calcChain>
</file>

<file path=xl/sharedStrings.xml><?xml version="1.0" encoding="utf-8"?>
<sst xmlns="http://schemas.openxmlformats.org/spreadsheetml/2006/main" count="77" uniqueCount="45">
  <si>
    <t>○　オンライン申請可能制度</t>
    <rPh sb="7" eb="9">
      <t>シンセイ</t>
    </rPh>
    <rPh sb="9" eb="11">
      <t>カノウ</t>
    </rPh>
    <rPh sb="11" eb="13">
      <t>セイド</t>
    </rPh>
    <phoneticPr fontId="2"/>
  </si>
  <si>
    <t>個別要件ア</t>
    <phoneticPr fontId="2"/>
  </si>
  <si>
    <t>①　売上高</t>
    <phoneticPr fontId="2"/>
  </si>
  <si>
    <t>最近３か月間（※）の売上高が、 過去５年間のいずれか同期の売上高と比較して３％以上減少し、 事業活動に支障が生じていること</t>
    <phoneticPr fontId="2"/>
  </si>
  <si>
    <t>最近３か月間（※）の売上総利益率が、過去５年間のいずれか同期の売上総利益率と比較して３％以上減少し、事業活動に支障が生じていること</t>
    <phoneticPr fontId="2"/>
  </si>
  <si>
    <t>②　売上高総利益率</t>
    <phoneticPr fontId="2"/>
  </si>
  <si>
    <r>
      <t>入力フォーム</t>
    </r>
    <r>
      <rPr>
        <sz val="10"/>
        <color theme="1"/>
        <rFont val="BIZ UDPゴシック"/>
        <family val="3"/>
        <charset val="128"/>
      </rPr>
      <t>（緑枠を入力してください）</t>
    </r>
    <rPh sb="0" eb="2">
      <t>ニュウリョク</t>
    </rPh>
    <rPh sb="7" eb="9">
      <t>ミドリワク</t>
    </rPh>
    <rPh sb="10" eb="12">
      <t>ニュウリョク</t>
    </rPh>
    <phoneticPr fontId="2"/>
  </si>
  <si>
    <t>○　申請者情報</t>
    <rPh sb="2" eb="5">
      <t>シンセイシャ</t>
    </rPh>
    <rPh sb="5" eb="7">
      <t>ジョウホウ</t>
    </rPh>
    <phoneticPr fontId="2"/>
  </si>
  <si>
    <t>法人の方</t>
    <rPh sb="0" eb="2">
      <t>ホウジン</t>
    </rPh>
    <rPh sb="3" eb="4">
      <t>カタ</t>
    </rPh>
    <phoneticPr fontId="2"/>
  </si>
  <si>
    <t>個人事業主の方</t>
    <rPh sb="0" eb="5">
      <t>コジンジギョウヌシ</t>
    </rPh>
    <rPh sb="6" eb="7">
      <t>カタ</t>
    </rPh>
    <phoneticPr fontId="2"/>
  </si>
  <si>
    <t>連絡担当者名</t>
    <rPh sb="0" eb="6">
      <t>レンラクタントウシャメイ</t>
    </rPh>
    <phoneticPr fontId="2"/>
  </si>
  <si>
    <t>連絡先電話番号</t>
    <rPh sb="0" eb="3">
      <t>レンラクサキ</t>
    </rPh>
    <rPh sb="3" eb="7">
      <t>デンワバンゴウ</t>
    </rPh>
    <phoneticPr fontId="2"/>
  </si>
  <si>
    <t>屋　　　号</t>
    <rPh sb="0" eb="1">
      <t>ヤ</t>
    </rPh>
    <rPh sb="4" eb="5">
      <t>ゴウ</t>
    </rPh>
    <phoneticPr fontId="2"/>
  </si>
  <si>
    <t>氏　　　名</t>
    <rPh sb="0" eb="1">
      <t>シ</t>
    </rPh>
    <rPh sb="4" eb="5">
      <t>メイ</t>
    </rPh>
    <phoneticPr fontId="2"/>
  </si>
  <si>
    <t>法　人　名</t>
    <rPh sb="0" eb="1">
      <t>ホウ</t>
    </rPh>
    <rPh sb="2" eb="3">
      <t>ヒト</t>
    </rPh>
    <rPh sb="4" eb="5">
      <t>メイ</t>
    </rPh>
    <phoneticPr fontId="2"/>
  </si>
  <si>
    <t>代　表　者　名</t>
    <rPh sb="0" eb="1">
      <t>ダイ</t>
    </rPh>
    <rPh sb="2" eb="3">
      <t>オモテ</t>
    </rPh>
    <rPh sb="4" eb="5">
      <t>モノ</t>
    </rPh>
    <rPh sb="6" eb="7">
      <t>メイ</t>
    </rPh>
    <phoneticPr fontId="2"/>
  </si>
  <si>
    <t>どちらかを入力してください</t>
    <rPh sb="5" eb="7">
      <t>ニュウリョク</t>
    </rPh>
    <phoneticPr fontId="2"/>
  </si>
  <si>
    <t>※最近３か月間とは最大５か月間まで遡った連続した３か月間を言う。</t>
    <phoneticPr fontId="2"/>
  </si>
  <si>
    <t>○　要件の該当確認</t>
    <rPh sb="2" eb="4">
      <t>ヨウケン</t>
    </rPh>
    <rPh sb="5" eb="7">
      <t>ガイトウ</t>
    </rPh>
    <rPh sb="7" eb="9">
      <t>カクニン</t>
    </rPh>
    <phoneticPr fontId="2"/>
  </si>
  <si>
    <t>１．　売上高の記入</t>
    <rPh sb="3" eb="6">
      <t>ウリアゲダカ</t>
    </rPh>
    <rPh sb="7" eb="9">
      <t>キニュウ</t>
    </rPh>
    <phoneticPr fontId="2"/>
  </si>
  <si>
    <t>）</t>
    <phoneticPr fontId="2"/>
  </si>
  <si>
    <t>（単位：</t>
    <rPh sb="1" eb="3">
      <t>タンイ</t>
    </rPh>
    <phoneticPr fontId="2"/>
  </si>
  <si>
    <t>円</t>
    <rPh sb="0" eb="1">
      <t>エン</t>
    </rPh>
    <phoneticPr fontId="2"/>
  </si>
  <si>
    <t>千円</t>
    <rPh sb="0" eb="2">
      <t>センエン</t>
    </rPh>
    <phoneticPr fontId="2"/>
  </si>
  <si>
    <t>最近３か月</t>
    <rPh sb="0" eb="2">
      <t>サイキン</t>
    </rPh>
    <rPh sb="4" eb="5">
      <t>ゲツ</t>
    </rPh>
    <phoneticPr fontId="2"/>
  </si>
  <si>
    <t>２．売上高減少率の減少</t>
    <rPh sb="2" eb="5">
      <t>ウリアゲダカ</t>
    </rPh>
    <rPh sb="5" eb="8">
      <t>ゲンショウリツ</t>
    </rPh>
    <rPh sb="9" eb="11">
      <t>ゲンショウ</t>
    </rPh>
    <phoneticPr fontId="2"/>
  </si>
  <si>
    <t>売上高要件：　（（Ｂ）－（Ａ））／（Ｂ）×100≧３％（小数点以下切り捨て）</t>
    <phoneticPr fontId="2"/>
  </si>
  <si>
    <t>（Ｂ）</t>
    <phoneticPr fontId="2"/>
  </si>
  <si>
    <t>－</t>
    <phoneticPr fontId="2"/>
  </si>
  <si>
    <t>（Ａ）</t>
    <phoneticPr fontId="2"/>
  </si>
  <si>
    <t>（B）</t>
    <phoneticPr fontId="2"/>
  </si>
  <si>
    <t>×100</t>
    <phoneticPr fontId="2"/>
  </si>
  <si>
    <t>=</t>
    <phoneticPr fontId="2"/>
  </si>
  <si>
    <t>≧３％</t>
    <phoneticPr fontId="2"/>
  </si>
  <si>
    <t>（小数点以下切り捨て）</t>
    <phoneticPr fontId="2"/>
  </si>
  <si>
    <t>(入力例）</t>
    <rPh sb="1" eb="4">
      <t>ニュウリョクレイ</t>
    </rPh>
    <phoneticPr fontId="2"/>
  </si>
  <si>
    <t>（経安一般売上利益率（Excel版））</t>
    <rPh sb="7" eb="10">
      <t>リエキリツ</t>
    </rPh>
    <phoneticPr fontId="2"/>
  </si>
  <si>
    <t>【売上利益率】経営安定化特別資金（一般枠）オンライン申請用　入力シート</t>
    <rPh sb="3" eb="6">
      <t>リエキリツ</t>
    </rPh>
    <phoneticPr fontId="2"/>
  </si>
  <si>
    <t>売上総利益
③＝（①－②）</t>
    <phoneticPr fontId="2"/>
  </si>
  <si>
    <t>売上総利益率
③/①×100</t>
    <phoneticPr fontId="2"/>
  </si>
  <si>
    <t>過去５年のいずれかの年の同期</t>
    <rPh sb="0" eb="2">
      <t>カコ</t>
    </rPh>
    <rPh sb="3" eb="4">
      <t>ネン</t>
    </rPh>
    <rPh sb="10" eb="11">
      <t>トシ</t>
    </rPh>
    <rPh sb="12" eb="14">
      <t>ドウキ</t>
    </rPh>
    <phoneticPr fontId="2"/>
  </si>
  <si>
    <t>売上高
①</t>
    <phoneticPr fontId="2"/>
  </si>
  <si>
    <t>売上原価
②</t>
    <rPh sb="0" eb="2">
      <t>ウリア</t>
    </rPh>
    <phoneticPr fontId="2"/>
  </si>
  <si>
    <t>年　　月</t>
    <phoneticPr fontId="2"/>
  </si>
  <si>
    <t>年 　 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</si>
</sst>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2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center" vertical="center"/>
    </xf>
    <xf numFmtId="55" fontId="3" fillId="0" borderId="0" xfId="0" applyNumberFormat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38" fontId="3" fillId="0" borderId="1" xfId="1" applyFont="1" applyFill="1" applyBorder="1" applyAlignment="1">
      <alignment horizontal="right" vertical="center"/>
    </xf>
    <xf numFmtId="177" fontId="3" fillId="0" borderId="1" xfId="1" applyNumberFormat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177" fontId="3" fillId="0" borderId="13" xfId="1" applyNumberFormat="1" applyFont="1" applyBorder="1" applyAlignment="1">
      <alignment horizontal="center" vertical="center"/>
    </xf>
    <xf numFmtId="177" fontId="3" fillId="0" borderId="14" xfId="1" applyNumberFormat="1" applyFont="1" applyBorder="1" applyAlignment="1">
      <alignment horizontal="center" vertical="center"/>
    </xf>
    <xf numFmtId="177" fontId="3" fillId="0" borderId="15" xfId="1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horizontal="center" vertical="center"/>
    </xf>
    <xf numFmtId="177" fontId="3" fillId="0" borderId="5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55" fontId="3" fillId="3" borderId="1" xfId="0" applyNumberFormat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right" vertical="center"/>
    </xf>
    <xf numFmtId="176" fontId="3" fillId="0" borderId="18" xfId="1" applyNumberFormat="1" applyFont="1" applyFill="1" applyBorder="1" applyAlignment="1">
      <alignment horizontal="center" vertical="center"/>
    </xf>
    <xf numFmtId="176" fontId="3" fillId="0" borderId="19" xfId="1" applyNumberFormat="1" applyFont="1" applyFill="1" applyBorder="1" applyAlignment="1">
      <alignment horizontal="center" vertical="center"/>
    </xf>
    <xf numFmtId="176" fontId="3" fillId="0" borderId="20" xfId="1" applyNumberFormat="1" applyFont="1" applyFill="1" applyBorder="1" applyAlignment="1">
      <alignment horizontal="center" vertical="center"/>
    </xf>
    <xf numFmtId="176" fontId="3" fillId="0" borderId="21" xfId="1" applyNumberFormat="1" applyFont="1" applyFill="1" applyBorder="1" applyAlignment="1">
      <alignment horizontal="center" vertical="center"/>
    </xf>
    <xf numFmtId="176" fontId="3" fillId="0" borderId="22" xfId="1" applyNumberFormat="1" applyFont="1" applyFill="1" applyBorder="1" applyAlignment="1">
      <alignment horizontal="center" vertical="center"/>
    </xf>
    <xf numFmtId="176" fontId="3" fillId="0" borderId="23" xfId="1" applyNumberFormat="1" applyFont="1" applyFill="1" applyBorder="1" applyAlignment="1">
      <alignment horizontal="center" vertical="center"/>
    </xf>
    <xf numFmtId="176" fontId="3" fillId="0" borderId="24" xfId="1" applyNumberFormat="1" applyFont="1" applyFill="1" applyBorder="1" applyAlignment="1">
      <alignment horizontal="center" vertical="center"/>
    </xf>
    <xf numFmtId="176" fontId="3" fillId="0" borderId="25" xfId="1" applyNumberFormat="1" applyFont="1" applyFill="1" applyBorder="1" applyAlignment="1">
      <alignment horizontal="center" vertical="center"/>
    </xf>
    <xf numFmtId="176" fontId="3" fillId="0" borderId="26" xfId="1" applyNumberFormat="1" applyFont="1" applyFill="1" applyBorder="1" applyAlignment="1">
      <alignment horizontal="center" vertical="center"/>
    </xf>
    <xf numFmtId="55" fontId="3" fillId="0" borderId="1" xfId="0" applyNumberFormat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 wrapText="1"/>
    </xf>
    <xf numFmtId="38" fontId="3" fillId="0" borderId="1" xfId="1" applyFont="1" applyFill="1" applyBorder="1" applyAlignment="1">
      <alignment horizontal="center" vertical="center"/>
    </xf>
    <xf numFmtId="5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55" fontId="3" fillId="0" borderId="17" xfId="0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3" borderId="1" xfId="1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7276</xdr:colOff>
      <xdr:row>7</xdr:row>
      <xdr:rowOff>13892</xdr:rowOff>
    </xdr:from>
    <xdr:to>
      <xdr:col>20</xdr:col>
      <xdr:colOff>11905</xdr:colOff>
      <xdr:row>8</xdr:row>
      <xdr:rowOff>228204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5962716" y="1761796"/>
          <a:ext cx="476249" cy="647567"/>
        </a:xfrm>
        <a:prstGeom prst="downArrow">
          <a:avLst>
            <a:gd name="adj1" fmla="val 60001"/>
            <a:gd name="adj2" fmla="val 30000"/>
          </a:avLst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248709</xdr:colOff>
      <xdr:row>7</xdr:row>
      <xdr:rowOff>68789</xdr:rowOff>
    </xdr:from>
    <xdr:to>
      <xdr:col>21</xdr:col>
      <xdr:colOff>178594</xdr:colOff>
      <xdr:row>8</xdr:row>
      <xdr:rowOff>238123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97022" y="1902352"/>
          <a:ext cx="894291" cy="4312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当シートの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対象制度</a:t>
          </a:r>
        </a:p>
      </xdr:txBody>
    </xdr:sp>
    <xdr:clientData/>
  </xdr:twoCellAnchor>
  <xdr:twoCellAnchor>
    <xdr:from>
      <xdr:col>1</xdr:col>
      <xdr:colOff>309562</xdr:colOff>
      <xdr:row>7</xdr:row>
      <xdr:rowOff>11906</xdr:rowOff>
    </xdr:from>
    <xdr:to>
      <xdr:col>17</xdr:col>
      <xdr:colOff>309562</xdr:colOff>
      <xdr:row>8</xdr:row>
      <xdr:rowOff>250031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1031" y="1845469"/>
          <a:ext cx="5226844" cy="500062"/>
        </a:xfrm>
        <a:prstGeom prst="rect">
          <a:avLst/>
        </a:prstGeom>
        <a:noFill/>
        <a:ln w="381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307182</xdr:colOff>
      <xdr:row>12</xdr:row>
      <xdr:rowOff>0</xdr:rowOff>
    </xdr:from>
    <xdr:to>
      <xdr:col>12</xdr:col>
      <xdr:colOff>297657</xdr:colOff>
      <xdr:row>12</xdr:row>
      <xdr:rowOff>238125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97870" y="3143250"/>
          <a:ext cx="2240756" cy="238125"/>
        </a:xfrm>
        <a:prstGeom prst="rect">
          <a:avLst/>
        </a:prstGeom>
        <a:noFill/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238128</xdr:colOff>
      <xdr:row>18</xdr:row>
      <xdr:rowOff>214313</xdr:rowOff>
    </xdr:from>
    <xdr:to>
      <xdr:col>17</xdr:col>
      <xdr:colOff>264321</xdr:colOff>
      <xdr:row>19</xdr:row>
      <xdr:rowOff>257175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36159" y="4929188"/>
          <a:ext cx="2276475" cy="304800"/>
        </a:xfrm>
        <a:prstGeom prst="wedgeRectCallout">
          <a:avLst>
            <a:gd name="adj1" fmla="val -1026"/>
            <a:gd name="adj2" fmla="val 65625"/>
          </a:avLst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タブで単位を選択してください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59531</xdr:colOff>
      <xdr:row>43</xdr:row>
      <xdr:rowOff>107156</xdr:rowOff>
    </xdr:from>
    <xdr:to>
      <xdr:col>15</xdr:col>
      <xdr:colOff>238125</xdr:colOff>
      <xdr:row>44</xdr:row>
      <xdr:rowOff>150019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714625" y="8751094"/>
          <a:ext cx="2428875" cy="304800"/>
        </a:xfrm>
        <a:prstGeom prst="wedgeRectCallout">
          <a:avLst>
            <a:gd name="adj1" fmla="val -78163"/>
            <a:gd name="adj2" fmla="val -17969"/>
          </a:avLst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３％以上であれば、要件に該当します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206215</xdr:colOff>
      <xdr:row>24</xdr:row>
      <xdr:rowOff>120967</xdr:rowOff>
    </xdr:from>
    <xdr:to>
      <xdr:col>19</xdr:col>
      <xdr:colOff>132521</xdr:colOff>
      <xdr:row>25</xdr:row>
      <xdr:rowOff>163829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728519" y="6672510"/>
          <a:ext cx="1864437" cy="307906"/>
        </a:xfrm>
        <a:prstGeom prst="wedgeRectCallout">
          <a:avLst>
            <a:gd name="adj1" fmla="val -25712"/>
            <a:gd name="adj2" fmla="val 71875"/>
          </a:avLst>
        </a:prstGeom>
        <a:solidFill>
          <a:schemeClr val="bg1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小数点</a:t>
          </a:r>
          <a:r>
            <a:rPr lang="ja-JP" altLang="en-US" sz="105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第２位</a:t>
          </a:r>
          <a:r>
            <a:rPr lang="ja-JP" sz="105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以下切り捨て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176894</xdr:colOff>
      <xdr:row>31</xdr:row>
      <xdr:rowOff>122872</xdr:rowOff>
    </xdr:from>
    <xdr:to>
      <xdr:col>19</xdr:col>
      <xdr:colOff>103200</xdr:colOff>
      <xdr:row>32</xdr:row>
      <xdr:rowOff>165735</xdr:rowOff>
    </xdr:to>
    <xdr:sp macro="" textlink="">
      <xdr:nvSpPr>
        <xdr:cNvPr id="8" name="四角形吹き出し 8">
          <a:extLst>
            <a:ext uri="{FF2B5EF4-FFF2-40B4-BE49-F238E27FC236}">
              <a16:creationId xmlns:a16="http://schemas.microsoft.com/office/drawing/2014/main" id="{91BB1025-18B0-460E-92C9-E9056E74902B}"/>
            </a:ext>
          </a:extLst>
        </xdr:cNvPr>
        <xdr:cNvSpPr/>
      </xdr:nvSpPr>
      <xdr:spPr>
        <a:xfrm>
          <a:off x="4699198" y="8720220"/>
          <a:ext cx="1864437" cy="307906"/>
        </a:xfrm>
        <a:prstGeom prst="wedgeRectCallout">
          <a:avLst>
            <a:gd name="adj1" fmla="val -25712"/>
            <a:gd name="adj2" fmla="val 71875"/>
          </a:avLst>
        </a:prstGeom>
        <a:solidFill>
          <a:schemeClr val="bg1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小数点</a:t>
          </a:r>
          <a:r>
            <a:rPr lang="ja-JP" altLang="en-US" sz="105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第２位</a:t>
          </a:r>
          <a:r>
            <a:rPr lang="ja-JP" sz="105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以下切り捨て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73"/>
  <sheetViews>
    <sheetView showGridLines="0" tabSelected="1" view="pageBreakPreview" zoomScale="115" zoomScaleNormal="80" zoomScaleSheetLayoutView="115" workbookViewId="0">
      <selection activeCell="E31" sqref="E31:J33"/>
    </sheetView>
  </sheetViews>
  <sheetFormatPr defaultColWidth="4.19921875" defaultRowHeight="21" customHeight="1" x14ac:dyDescent="0.45"/>
  <cols>
    <col min="1" max="3" width="4.19921875" style="1"/>
    <col min="4" max="4" width="5.19921875" style="1" customWidth="1"/>
    <col min="5" max="6" width="4.19921875" style="1"/>
    <col min="7" max="7" width="5.5" style="1" customWidth="1"/>
    <col min="8" max="9" width="4.19921875" style="1"/>
    <col min="10" max="10" width="5.19921875" style="1" customWidth="1"/>
    <col min="11" max="12" width="4.19921875" style="1"/>
    <col min="13" max="13" width="5.19921875" style="1" customWidth="1"/>
    <col min="14" max="18" width="4.19921875" style="1"/>
    <col min="21" max="21" width="0" hidden="1" customWidth="1"/>
  </cols>
  <sheetData>
    <row r="2" spans="1:18" ht="21" customHeight="1" x14ac:dyDescent="0.45">
      <c r="A2" s="73" t="s">
        <v>36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21" customHeight="1" x14ac:dyDescent="0.45">
      <c r="A3" s="74" t="s">
        <v>37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5" spans="1:18" ht="21" customHeight="1" x14ac:dyDescent="0.45">
      <c r="B5" s="3" t="s">
        <v>0</v>
      </c>
    </row>
    <row r="6" spans="1:18" ht="21" customHeight="1" x14ac:dyDescent="0.45">
      <c r="B6" s="75" t="s">
        <v>1</v>
      </c>
      <c r="C6" s="65" t="s">
        <v>2</v>
      </c>
      <c r="D6" s="66"/>
      <c r="E6" s="78" t="s">
        <v>3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</row>
    <row r="7" spans="1:18" ht="21" customHeight="1" x14ac:dyDescent="0.45">
      <c r="B7" s="75"/>
      <c r="C7" s="67"/>
      <c r="D7" s="6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21" customHeight="1" x14ac:dyDescent="0.45">
      <c r="B8" s="75"/>
      <c r="C8" s="69" t="s">
        <v>5</v>
      </c>
      <c r="D8" s="70"/>
      <c r="E8" s="78" t="s">
        <v>4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ht="21" customHeight="1" x14ac:dyDescent="0.45">
      <c r="B9" s="75"/>
      <c r="C9" s="71"/>
      <c r="D9" s="72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</row>
    <row r="10" spans="1:18" ht="21" customHeight="1" thickBot="1" x14ac:dyDescent="0.5">
      <c r="B10" s="28" t="s">
        <v>17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 ht="21" customHeight="1" x14ac:dyDescent="0.45">
      <c r="B11" s="4"/>
      <c r="E11" s="4"/>
      <c r="G11" s="4"/>
      <c r="H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21" customHeight="1" x14ac:dyDescent="0.45">
      <c r="B12" s="74" t="s">
        <v>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18" ht="21" customHeight="1" x14ac:dyDescent="0.45">
      <c r="B13" s="1" t="s">
        <v>7</v>
      </c>
      <c r="G13" s="18" t="s">
        <v>16</v>
      </c>
      <c r="H13" s="18"/>
      <c r="I13" s="18"/>
      <c r="J13" s="18"/>
      <c r="K13" s="18"/>
      <c r="L13" s="18"/>
      <c r="M13" s="18"/>
    </row>
    <row r="14" spans="1:18" ht="21" customHeight="1" x14ac:dyDescent="0.45">
      <c r="B14" s="60" t="s">
        <v>8</v>
      </c>
      <c r="C14" s="60"/>
      <c r="D14" s="60"/>
      <c r="E14" s="60"/>
      <c r="F14" s="60"/>
      <c r="G14" s="60"/>
      <c r="H14" s="60"/>
      <c r="I14" s="60"/>
      <c r="K14" s="60" t="s">
        <v>9</v>
      </c>
      <c r="L14" s="60"/>
      <c r="M14" s="60"/>
      <c r="N14" s="60"/>
      <c r="O14" s="60"/>
      <c r="P14" s="60"/>
      <c r="Q14" s="60"/>
      <c r="R14" s="60"/>
    </row>
    <row r="15" spans="1:18" ht="21" customHeight="1" x14ac:dyDescent="0.45">
      <c r="B15" s="60" t="s">
        <v>14</v>
      </c>
      <c r="C15" s="60"/>
      <c r="D15" s="60"/>
      <c r="E15" s="76"/>
      <c r="F15" s="76"/>
      <c r="G15" s="76"/>
      <c r="H15" s="76"/>
      <c r="I15" s="76"/>
      <c r="K15" s="60" t="s">
        <v>12</v>
      </c>
      <c r="L15" s="60"/>
      <c r="M15" s="60"/>
      <c r="N15" s="76"/>
      <c r="O15" s="76"/>
      <c r="P15" s="76"/>
      <c r="Q15" s="76"/>
      <c r="R15" s="76"/>
    </row>
    <row r="16" spans="1:18" ht="21" customHeight="1" x14ac:dyDescent="0.45">
      <c r="B16" s="60" t="s">
        <v>15</v>
      </c>
      <c r="C16" s="60"/>
      <c r="D16" s="60"/>
      <c r="E16" s="76"/>
      <c r="F16" s="76"/>
      <c r="G16" s="76"/>
      <c r="H16" s="76"/>
      <c r="I16" s="76"/>
      <c r="K16" s="60" t="s">
        <v>13</v>
      </c>
      <c r="L16" s="60"/>
      <c r="M16" s="60"/>
      <c r="N16" s="76"/>
      <c r="O16" s="76"/>
      <c r="P16" s="76"/>
      <c r="Q16" s="76"/>
      <c r="R16" s="76"/>
    </row>
    <row r="17" spans="2:21" ht="21" customHeight="1" x14ac:dyDescent="0.45">
      <c r="B17" s="60" t="s">
        <v>10</v>
      </c>
      <c r="C17" s="60"/>
      <c r="D17" s="60"/>
      <c r="E17" s="76"/>
      <c r="F17" s="76"/>
      <c r="G17" s="76"/>
      <c r="H17" s="76"/>
      <c r="I17" s="76"/>
      <c r="K17" s="60" t="s">
        <v>10</v>
      </c>
      <c r="L17" s="60"/>
      <c r="M17" s="60"/>
      <c r="N17" s="76"/>
      <c r="O17" s="76"/>
      <c r="P17" s="76"/>
      <c r="Q17" s="76"/>
      <c r="R17" s="76"/>
    </row>
    <row r="18" spans="2:21" ht="21" customHeight="1" x14ac:dyDescent="0.45">
      <c r="B18" s="77" t="s">
        <v>11</v>
      </c>
      <c r="C18" s="77"/>
      <c r="D18" s="77"/>
      <c r="E18" s="76"/>
      <c r="F18" s="76"/>
      <c r="G18" s="76"/>
      <c r="H18" s="76"/>
      <c r="I18" s="76"/>
      <c r="K18" s="77" t="s">
        <v>11</v>
      </c>
      <c r="L18" s="77"/>
      <c r="M18" s="77"/>
      <c r="N18" s="76"/>
      <c r="O18" s="76"/>
      <c r="P18" s="76"/>
      <c r="Q18" s="76"/>
      <c r="R18" s="76"/>
    </row>
    <row r="20" spans="2:21" ht="21" customHeight="1" x14ac:dyDescent="0.45">
      <c r="B20" s="1" t="s">
        <v>18</v>
      </c>
      <c r="U20" s="1" t="s">
        <v>22</v>
      </c>
    </row>
    <row r="21" spans="2:21" ht="21" customHeight="1" x14ac:dyDescent="0.45">
      <c r="B21" s="59" t="s">
        <v>19</v>
      </c>
      <c r="C21" s="59"/>
      <c r="D21" s="59"/>
      <c r="E21" s="59"/>
      <c r="F21" s="59"/>
      <c r="M21" s="18" t="s">
        <v>21</v>
      </c>
      <c r="N21" s="18"/>
      <c r="O21" s="18"/>
      <c r="P21" s="18"/>
      <c r="Q21" s="18"/>
      <c r="R21" s="6" t="s">
        <v>20</v>
      </c>
      <c r="U21" s="1" t="s">
        <v>23</v>
      </c>
    </row>
    <row r="22" spans="2:21" ht="21" customHeight="1" x14ac:dyDescent="0.45">
      <c r="B22" s="60" t="s">
        <v>24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9"/>
      <c r="R22" s="9"/>
      <c r="S22" s="9"/>
    </row>
    <row r="23" spans="2:21" ht="36" customHeight="1" x14ac:dyDescent="0.45">
      <c r="B23" s="55" t="s">
        <v>44</v>
      </c>
      <c r="C23" s="55"/>
      <c r="D23" s="55"/>
      <c r="E23" s="56" t="s">
        <v>41</v>
      </c>
      <c r="F23" s="57"/>
      <c r="G23" s="57"/>
      <c r="H23" s="56" t="s">
        <v>42</v>
      </c>
      <c r="I23" s="57"/>
      <c r="J23" s="57"/>
      <c r="K23" s="58" t="s">
        <v>38</v>
      </c>
      <c r="L23" s="55"/>
      <c r="M23" s="55"/>
      <c r="N23" s="56" t="s">
        <v>39</v>
      </c>
      <c r="O23" s="57"/>
      <c r="P23" s="57"/>
      <c r="Q23" s="10"/>
      <c r="R23" s="10"/>
    </row>
    <row r="24" spans="2:21" ht="21" customHeight="1" x14ac:dyDescent="0.45">
      <c r="B24" s="44"/>
      <c r="C24" s="44"/>
      <c r="D24" s="44"/>
      <c r="E24" s="64"/>
      <c r="F24" s="64"/>
      <c r="G24" s="64"/>
      <c r="H24" s="64"/>
      <c r="I24" s="64"/>
      <c r="J24" s="64"/>
      <c r="K24" s="63" t="str">
        <f>IF((E24-H24)=0,"",(E24-H24))</f>
        <v/>
      </c>
      <c r="L24" s="63"/>
      <c r="M24" s="63"/>
      <c r="N24" s="46"/>
      <c r="O24" s="47"/>
      <c r="P24" s="48"/>
      <c r="Q24" s="11"/>
      <c r="R24" s="11"/>
    </row>
    <row r="25" spans="2:21" ht="21" customHeight="1" x14ac:dyDescent="0.45">
      <c r="B25" s="44"/>
      <c r="C25" s="44"/>
      <c r="D25" s="44"/>
      <c r="E25" s="64"/>
      <c r="F25" s="64"/>
      <c r="G25" s="64"/>
      <c r="H25" s="64"/>
      <c r="I25" s="64"/>
      <c r="J25" s="64"/>
      <c r="K25" s="63" t="str">
        <f>IF((E25-H25)=0,"",(E25-H25))</f>
        <v/>
      </c>
      <c r="L25" s="63"/>
      <c r="M25" s="63"/>
      <c r="N25" s="49"/>
      <c r="O25" s="50"/>
      <c r="P25" s="51"/>
      <c r="Q25" s="11"/>
      <c r="R25" s="11"/>
    </row>
    <row r="26" spans="2:21" ht="21" customHeight="1" x14ac:dyDescent="0.45">
      <c r="B26" s="44"/>
      <c r="C26" s="44"/>
      <c r="D26" s="44"/>
      <c r="E26" s="64"/>
      <c r="F26" s="64"/>
      <c r="G26" s="64"/>
      <c r="H26" s="64"/>
      <c r="I26" s="64"/>
      <c r="J26" s="64"/>
      <c r="K26" s="63" t="str">
        <f>IF((E26-H26)=0,"",(E26-H26))</f>
        <v/>
      </c>
      <c r="L26" s="63"/>
      <c r="M26" s="63"/>
      <c r="N26" s="52"/>
      <c r="O26" s="53"/>
      <c r="P26" s="54"/>
      <c r="Q26" s="11"/>
      <c r="R26" s="11"/>
    </row>
    <row r="27" spans="2:21" ht="21" customHeight="1" x14ac:dyDescent="0.45">
      <c r="B27" s="61"/>
      <c r="C27" s="61"/>
      <c r="D27" s="61"/>
      <c r="E27" s="62" t="str">
        <f>IF(SUM(E24:G26)=0,"",SUM(E24:G26))</f>
        <v/>
      </c>
      <c r="F27" s="62"/>
      <c r="G27" s="62"/>
      <c r="H27" s="62" t="str">
        <f>IF(SUM(H24:J26)=0,"",SUM(H24:J26))</f>
        <v/>
      </c>
      <c r="I27" s="62"/>
      <c r="J27" s="62"/>
      <c r="K27" s="63" t="str">
        <f>IF(SUM(K24:M26)=0,"",SUM(K24:M26))</f>
        <v/>
      </c>
      <c r="L27" s="63"/>
      <c r="M27" s="63"/>
      <c r="N27" s="31" t="str">
        <f>IFERROR(ROUNDDOWN(K27/E27*100,1),"")</f>
        <v/>
      </c>
      <c r="O27" s="31"/>
      <c r="P27" s="31"/>
      <c r="Q27" s="32" t="str">
        <f>"=(A)"</f>
        <v>=(A)</v>
      </c>
      <c r="R27" s="33"/>
      <c r="S27" s="33"/>
    </row>
    <row r="28" spans="2:21" ht="21" customHeight="1" x14ac:dyDescent="0.45">
      <c r="B28" s="59"/>
      <c r="C28" s="59"/>
      <c r="D28" s="59"/>
      <c r="E28" s="59"/>
      <c r="F28" s="59"/>
      <c r="M28" s="18">
        <v>0</v>
      </c>
      <c r="N28" s="18"/>
      <c r="O28" s="18"/>
      <c r="P28" s="18"/>
      <c r="Q28" s="18"/>
      <c r="R28" s="6"/>
      <c r="U28" s="1"/>
    </row>
    <row r="29" spans="2:21" ht="21" customHeight="1" x14ac:dyDescent="0.45">
      <c r="B29" s="60" t="s">
        <v>40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9"/>
      <c r="R29" s="9"/>
      <c r="S29" s="9"/>
    </row>
    <row r="30" spans="2:21" ht="36" customHeight="1" x14ac:dyDescent="0.45">
      <c r="B30" s="55" t="s">
        <v>43</v>
      </c>
      <c r="C30" s="55"/>
      <c r="D30" s="55"/>
      <c r="E30" s="56" t="s">
        <v>41</v>
      </c>
      <c r="F30" s="57"/>
      <c r="G30" s="57"/>
      <c r="H30" s="56" t="s">
        <v>42</v>
      </c>
      <c r="I30" s="57"/>
      <c r="J30" s="57"/>
      <c r="K30" s="58" t="s">
        <v>38</v>
      </c>
      <c r="L30" s="55"/>
      <c r="M30" s="55"/>
      <c r="N30" s="56" t="s">
        <v>39</v>
      </c>
      <c r="O30" s="57"/>
      <c r="P30" s="57"/>
      <c r="Q30" s="10"/>
      <c r="R30" s="10"/>
    </row>
    <row r="31" spans="2:21" ht="21" customHeight="1" x14ac:dyDescent="0.45">
      <c r="B31" s="44"/>
      <c r="C31" s="44"/>
      <c r="D31" s="44"/>
      <c r="E31" s="64"/>
      <c r="F31" s="64"/>
      <c r="G31" s="64"/>
      <c r="H31" s="64"/>
      <c r="I31" s="64"/>
      <c r="J31" s="64"/>
      <c r="K31" s="63" t="str">
        <f>IF((E31-H31)=0,"",(E31-H31))</f>
        <v/>
      </c>
      <c r="L31" s="63"/>
      <c r="M31" s="63"/>
      <c r="N31" s="46"/>
      <c r="O31" s="47"/>
      <c r="P31" s="48"/>
      <c r="Q31" s="11"/>
      <c r="R31" s="11"/>
    </row>
    <row r="32" spans="2:21" ht="21" customHeight="1" x14ac:dyDescent="0.45">
      <c r="B32" s="44"/>
      <c r="C32" s="44"/>
      <c r="D32" s="44"/>
      <c r="E32" s="64"/>
      <c r="F32" s="64"/>
      <c r="G32" s="64"/>
      <c r="H32" s="64"/>
      <c r="I32" s="64"/>
      <c r="J32" s="64"/>
      <c r="K32" s="63" t="str">
        <f>IF((E32-H32)=0,"",(E32-H32))</f>
        <v/>
      </c>
      <c r="L32" s="63"/>
      <c r="M32" s="63"/>
      <c r="N32" s="49"/>
      <c r="O32" s="50"/>
      <c r="P32" s="51"/>
      <c r="Q32" s="11"/>
      <c r="R32" s="11"/>
    </row>
    <row r="33" spans="2:21" ht="21" customHeight="1" x14ac:dyDescent="0.45">
      <c r="B33" s="44"/>
      <c r="C33" s="44"/>
      <c r="D33" s="44"/>
      <c r="E33" s="64"/>
      <c r="F33" s="64"/>
      <c r="G33" s="64"/>
      <c r="H33" s="64"/>
      <c r="I33" s="64"/>
      <c r="J33" s="64"/>
      <c r="K33" s="63" t="str">
        <f>IF((E33-H33)=0,"",(E33-H33))</f>
        <v/>
      </c>
      <c r="L33" s="63"/>
      <c r="M33" s="63"/>
      <c r="N33" s="52"/>
      <c r="O33" s="53"/>
      <c r="P33" s="54"/>
      <c r="Q33" s="11"/>
      <c r="R33" s="11"/>
    </row>
    <row r="34" spans="2:21" ht="21" customHeight="1" x14ac:dyDescent="0.45">
      <c r="B34" s="61"/>
      <c r="C34" s="61"/>
      <c r="D34" s="61"/>
      <c r="E34" s="62" t="str">
        <f>IF(SUM(E31:G33)=0,"",SUM(E31:G33))</f>
        <v/>
      </c>
      <c r="F34" s="62"/>
      <c r="G34" s="62"/>
      <c r="H34" s="62" t="str">
        <f>IF(SUM(H31:J33)=0,"",SUM(H31:J33))</f>
        <v/>
      </c>
      <c r="I34" s="62"/>
      <c r="J34" s="62"/>
      <c r="K34" s="63" t="str">
        <f>IF(SUM(K31:M33)=0,"",SUM(K31:M33))</f>
        <v/>
      </c>
      <c r="L34" s="63"/>
      <c r="M34" s="63"/>
      <c r="N34" s="31" t="str">
        <f>IFERROR(ROUNDDOWN(K34/E34*100,1),"")</f>
        <v/>
      </c>
      <c r="O34" s="31"/>
      <c r="P34" s="31"/>
      <c r="Q34" s="32" t="str">
        <f>"=(B)"</f>
        <v>=(B)</v>
      </c>
      <c r="R34" s="33"/>
      <c r="S34" s="33"/>
    </row>
    <row r="35" spans="2:21" ht="21" customHeight="1" x14ac:dyDescent="0.45">
      <c r="B35" s="13"/>
      <c r="C35" s="13"/>
      <c r="D35" s="13"/>
      <c r="E35" s="14"/>
      <c r="F35" s="14"/>
      <c r="G35" s="14"/>
      <c r="H35" s="14"/>
      <c r="I35" s="14"/>
      <c r="J35" s="14"/>
      <c r="K35" s="15"/>
      <c r="L35" s="15"/>
      <c r="M35" s="15"/>
      <c r="N35" s="12"/>
      <c r="O35" s="12"/>
      <c r="P35" s="12"/>
      <c r="Q35" s="16"/>
      <c r="R35" s="16"/>
      <c r="S35" s="16"/>
    </row>
    <row r="37" spans="2:21" ht="21" customHeight="1" x14ac:dyDescent="0.45">
      <c r="B37" s="1" t="s">
        <v>25</v>
      </c>
    </row>
    <row r="38" spans="2:21" ht="21" customHeight="1" x14ac:dyDescent="0.45">
      <c r="C38" s="34" t="s">
        <v>26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6"/>
    </row>
    <row r="40" spans="2:21" ht="21" customHeight="1" thickBot="1" x14ac:dyDescent="0.5">
      <c r="B40" s="37" t="s">
        <v>27</v>
      </c>
      <c r="C40" s="37"/>
      <c r="D40" s="38" t="str">
        <f>N34</f>
        <v/>
      </c>
      <c r="E40" s="39"/>
      <c r="F40" s="39"/>
      <c r="G40" s="40"/>
      <c r="H40" s="7" t="s">
        <v>28</v>
      </c>
      <c r="I40" s="37" t="s">
        <v>29</v>
      </c>
      <c r="J40" s="37"/>
      <c r="K40" s="38" t="str">
        <f>N27</f>
        <v/>
      </c>
      <c r="L40" s="39"/>
      <c r="M40" s="39"/>
      <c r="N40" s="40"/>
      <c r="O40" s="18" t="s">
        <v>31</v>
      </c>
      <c r="P40" s="18"/>
    </row>
    <row r="41" spans="2:21" ht="21" customHeight="1" x14ac:dyDescent="0.45">
      <c r="D41" s="26" t="s">
        <v>30</v>
      </c>
      <c r="E41" s="26"/>
      <c r="F41" s="41" t="str">
        <f>N34</f>
        <v/>
      </c>
      <c r="G41" s="42"/>
      <c r="H41" s="42"/>
      <c r="I41" s="42"/>
      <c r="J41" s="43"/>
      <c r="O41" s="18"/>
      <c r="P41" s="18"/>
    </row>
    <row r="42" spans="2:21" ht="21" customHeight="1" thickBot="1" x14ac:dyDescent="0.5">
      <c r="D42" s="5"/>
      <c r="E42" s="5"/>
      <c r="F42" s="17"/>
      <c r="G42" s="17"/>
      <c r="H42" s="17"/>
      <c r="I42" s="17"/>
      <c r="J42" s="17"/>
      <c r="O42" s="2"/>
      <c r="P42" s="2"/>
    </row>
    <row r="43" spans="2:21" ht="21" customHeight="1" x14ac:dyDescent="0.45">
      <c r="B43" s="18" t="s">
        <v>32</v>
      </c>
      <c r="C43" s="18"/>
      <c r="D43" s="19" t="str">
        <f>IFERROR(ROUNDDOWN((D40-K40)/F41*100,0),"")</f>
        <v/>
      </c>
      <c r="E43" s="20"/>
      <c r="F43" s="21"/>
      <c r="G43" s="25" t="s">
        <v>33</v>
      </c>
      <c r="H43" s="26"/>
      <c r="K43" s="6"/>
      <c r="L43" s="6"/>
      <c r="M43" s="6"/>
      <c r="N43" s="6"/>
      <c r="O43" s="6"/>
    </row>
    <row r="44" spans="2:21" ht="21" customHeight="1" thickBot="1" x14ac:dyDescent="0.5">
      <c r="B44" s="18"/>
      <c r="C44" s="18"/>
      <c r="D44" s="22"/>
      <c r="E44" s="23"/>
      <c r="F44" s="24"/>
      <c r="G44" s="25"/>
      <c r="H44" s="26"/>
      <c r="K44" s="6"/>
      <c r="L44" s="6"/>
      <c r="M44" s="6"/>
      <c r="N44" s="6"/>
      <c r="O44" s="6"/>
    </row>
    <row r="45" spans="2:21" ht="21" customHeight="1" x14ac:dyDescent="0.45">
      <c r="D45" s="27" t="s">
        <v>34</v>
      </c>
      <c r="E45" s="27"/>
      <c r="F45" s="27"/>
      <c r="G45" s="27"/>
      <c r="H45" s="27"/>
    </row>
    <row r="46" spans="2:21" ht="21" customHeight="1" thickBot="1" x14ac:dyDescent="0.5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</row>
    <row r="47" spans="2:21" ht="21" customHeight="1" x14ac:dyDescent="0.45">
      <c r="B47" s="8" t="s">
        <v>35</v>
      </c>
    </row>
    <row r="48" spans="2:21" ht="21" customHeight="1" x14ac:dyDescent="0.45">
      <c r="B48" s="59" t="s">
        <v>19</v>
      </c>
      <c r="C48" s="59"/>
      <c r="D48" s="59"/>
      <c r="E48" s="59"/>
      <c r="F48" s="59"/>
      <c r="M48" s="18" t="s">
        <v>21</v>
      </c>
      <c r="N48" s="18"/>
      <c r="O48" s="18"/>
      <c r="P48" s="18"/>
      <c r="Q48" s="18"/>
      <c r="R48" s="6" t="s">
        <v>20</v>
      </c>
      <c r="U48" s="1" t="s">
        <v>23</v>
      </c>
    </row>
    <row r="49" spans="2:21" ht="21" customHeight="1" x14ac:dyDescent="0.45">
      <c r="B49" s="60" t="s">
        <v>24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9"/>
      <c r="R49" s="9"/>
      <c r="S49" s="9"/>
    </row>
    <row r="50" spans="2:21" ht="36" customHeight="1" x14ac:dyDescent="0.45">
      <c r="B50" s="55" t="s">
        <v>43</v>
      </c>
      <c r="C50" s="55"/>
      <c r="D50" s="55"/>
      <c r="E50" s="56" t="s">
        <v>41</v>
      </c>
      <c r="F50" s="57"/>
      <c r="G50" s="57"/>
      <c r="H50" s="56" t="s">
        <v>42</v>
      </c>
      <c r="I50" s="57"/>
      <c r="J50" s="57"/>
      <c r="K50" s="58" t="s">
        <v>38</v>
      </c>
      <c r="L50" s="55"/>
      <c r="M50" s="55"/>
      <c r="N50" s="56" t="s">
        <v>39</v>
      </c>
      <c r="O50" s="57"/>
      <c r="P50" s="57"/>
      <c r="Q50" s="10"/>
      <c r="R50" s="10"/>
    </row>
    <row r="51" spans="2:21" ht="21" customHeight="1" x14ac:dyDescent="0.45">
      <c r="B51" s="44">
        <v>45474</v>
      </c>
      <c r="C51" s="44"/>
      <c r="D51" s="44"/>
      <c r="E51" s="45">
        <v>1000000</v>
      </c>
      <c r="F51" s="45"/>
      <c r="G51" s="45"/>
      <c r="H51" s="45">
        <v>800000</v>
      </c>
      <c r="I51" s="45"/>
      <c r="J51" s="45"/>
      <c r="K51" s="30">
        <f>IF((E51-H51)=0,"",(E51-H51))</f>
        <v>200000</v>
      </c>
      <c r="L51" s="30"/>
      <c r="M51" s="30"/>
      <c r="N51" s="46"/>
      <c r="O51" s="47"/>
      <c r="P51" s="48"/>
      <c r="Q51" s="11"/>
      <c r="R51" s="11"/>
    </row>
    <row r="52" spans="2:21" ht="21" customHeight="1" x14ac:dyDescent="0.45">
      <c r="B52" s="44">
        <v>45505</v>
      </c>
      <c r="C52" s="44"/>
      <c r="D52" s="44"/>
      <c r="E52" s="45">
        <v>1500000</v>
      </c>
      <c r="F52" s="45"/>
      <c r="G52" s="45"/>
      <c r="H52" s="45">
        <v>1100000</v>
      </c>
      <c r="I52" s="45"/>
      <c r="J52" s="45"/>
      <c r="K52" s="30">
        <f>IF((E52-H52)=0,"",(E52-H52))</f>
        <v>400000</v>
      </c>
      <c r="L52" s="30"/>
      <c r="M52" s="30"/>
      <c r="N52" s="49"/>
      <c r="O52" s="50"/>
      <c r="P52" s="51"/>
      <c r="Q52" s="11"/>
      <c r="R52" s="11"/>
    </row>
    <row r="53" spans="2:21" ht="21" customHeight="1" x14ac:dyDescent="0.45">
      <c r="B53" s="44">
        <v>45536</v>
      </c>
      <c r="C53" s="44"/>
      <c r="D53" s="44"/>
      <c r="E53" s="45">
        <v>2000000</v>
      </c>
      <c r="F53" s="45"/>
      <c r="G53" s="45"/>
      <c r="H53" s="45">
        <v>1500000</v>
      </c>
      <c r="I53" s="45"/>
      <c r="J53" s="45"/>
      <c r="K53" s="30">
        <f>IF((E53-H53)=0,"",(E53-H53))</f>
        <v>500000</v>
      </c>
      <c r="L53" s="30"/>
      <c r="M53" s="30"/>
      <c r="N53" s="52"/>
      <c r="O53" s="53"/>
      <c r="P53" s="54"/>
      <c r="Q53" s="11"/>
      <c r="R53" s="11"/>
    </row>
    <row r="54" spans="2:21" ht="21" customHeight="1" x14ac:dyDescent="0.45">
      <c r="B54" s="61"/>
      <c r="C54" s="61"/>
      <c r="D54" s="61"/>
      <c r="E54" s="30">
        <f>IF(SUM(E51:G53)=0,"",SUM(E51:G53))</f>
        <v>4500000</v>
      </c>
      <c r="F54" s="30"/>
      <c r="G54" s="30"/>
      <c r="H54" s="30">
        <f>IF(SUM(H51:J53)=0,"",SUM(H51:J53))</f>
        <v>3400000</v>
      </c>
      <c r="I54" s="30"/>
      <c r="J54" s="30"/>
      <c r="K54" s="30">
        <f>IF(SUM(K51:M53)=0,"",SUM(K51:M53))</f>
        <v>1100000</v>
      </c>
      <c r="L54" s="30"/>
      <c r="M54" s="30"/>
      <c r="N54" s="31">
        <f>IFERROR(ROUNDDOWN(K54/E54*100,1),"")</f>
        <v>24.4</v>
      </c>
      <c r="O54" s="31"/>
      <c r="P54" s="31"/>
      <c r="Q54" s="32" t="str">
        <f>"=(A)"</f>
        <v>=(A)</v>
      </c>
      <c r="R54" s="33"/>
      <c r="S54" s="33"/>
    </row>
    <row r="55" spans="2:21" ht="21" customHeight="1" x14ac:dyDescent="0.45">
      <c r="B55" s="59"/>
      <c r="C55" s="59"/>
      <c r="D55" s="59"/>
      <c r="E55" s="59"/>
      <c r="F55" s="59"/>
      <c r="M55" s="18"/>
      <c r="N55" s="18"/>
      <c r="O55" s="18"/>
      <c r="P55" s="18"/>
      <c r="Q55" s="18"/>
      <c r="R55" s="6"/>
      <c r="U55" s="1"/>
    </row>
    <row r="56" spans="2:21" ht="21" customHeight="1" x14ac:dyDescent="0.45">
      <c r="B56" s="60" t="s">
        <v>40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9"/>
      <c r="R56" s="9"/>
      <c r="S56" s="9"/>
    </row>
    <row r="57" spans="2:21" ht="36" customHeight="1" x14ac:dyDescent="0.45">
      <c r="B57" s="55" t="s">
        <v>43</v>
      </c>
      <c r="C57" s="55"/>
      <c r="D57" s="55"/>
      <c r="E57" s="56" t="s">
        <v>41</v>
      </c>
      <c r="F57" s="57"/>
      <c r="G57" s="57"/>
      <c r="H57" s="56" t="s">
        <v>42</v>
      </c>
      <c r="I57" s="57"/>
      <c r="J57" s="57"/>
      <c r="K57" s="58" t="s">
        <v>38</v>
      </c>
      <c r="L57" s="55"/>
      <c r="M57" s="55"/>
      <c r="N57" s="56" t="s">
        <v>39</v>
      </c>
      <c r="O57" s="57"/>
      <c r="P57" s="57"/>
      <c r="Q57" s="10"/>
      <c r="R57" s="10"/>
    </row>
    <row r="58" spans="2:21" ht="21" customHeight="1" x14ac:dyDescent="0.45">
      <c r="B58" s="44">
        <v>44743</v>
      </c>
      <c r="C58" s="44"/>
      <c r="D58" s="44"/>
      <c r="E58" s="45">
        <v>2000000</v>
      </c>
      <c r="F58" s="45"/>
      <c r="G58" s="45"/>
      <c r="H58" s="45">
        <v>1500000</v>
      </c>
      <c r="I58" s="45"/>
      <c r="J58" s="45"/>
      <c r="K58" s="30">
        <f>IF((E58-H58)=0,"",(E58-H58))</f>
        <v>500000</v>
      </c>
      <c r="L58" s="30"/>
      <c r="M58" s="30"/>
      <c r="N58" s="46"/>
      <c r="O58" s="47"/>
      <c r="P58" s="48"/>
      <c r="Q58" s="11"/>
      <c r="R58" s="11"/>
    </row>
    <row r="59" spans="2:21" ht="21" customHeight="1" x14ac:dyDescent="0.45">
      <c r="B59" s="44">
        <v>44774</v>
      </c>
      <c r="C59" s="44"/>
      <c r="D59" s="44"/>
      <c r="E59" s="45">
        <v>1500000</v>
      </c>
      <c r="F59" s="45"/>
      <c r="G59" s="45"/>
      <c r="H59" s="45">
        <v>1100000</v>
      </c>
      <c r="I59" s="45"/>
      <c r="J59" s="45"/>
      <c r="K59" s="30">
        <f>IF((E59-H59)=0,"",(E59-H59))</f>
        <v>400000</v>
      </c>
      <c r="L59" s="30"/>
      <c r="M59" s="30"/>
      <c r="N59" s="49"/>
      <c r="O59" s="50"/>
      <c r="P59" s="51"/>
      <c r="Q59" s="11"/>
      <c r="R59" s="11"/>
    </row>
    <row r="60" spans="2:21" ht="21" customHeight="1" x14ac:dyDescent="0.45">
      <c r="B60" s="44">
        <v>44805</v>
      </c>
      <c r="C60" s="44"/>
      <c r="D60" s="44"/>
      <c r="E60" s="45">
        <v>2500000</v>
      </c>
      <c r="F60" s="45"/>
      <c r="G60" s="45"/>
      <c r="H60" s="45">
        <v>1800000</v>
      </c>
      <c r="I60" s="45"/>
      <c r="J60" s="45"/>
      <c r="K60" s="30">
        <f>IF((E60-H60)=0,"",(E60-H60))</f>
        <v>700000</v>
      </c>
      <c r="L60" s="30"/>
      <c r="M60" s="30"/>
      <c r="N60" s="52"/>
      <c r="O60" s="53"/>
      <c r="P60" s="54"/>
      <c r="Q60" s="11"/>
      <c r="R60" s="11"/>
    </row>
    <row r="61" spans="2:21" ht="21" customHeight="1" x14ac:dyDescent="0.45">
      <c r="B61" s="61"/>
      <c r="C61" s="61"/>
      <c r="D61" s="61"/>
      <c r="E61" s="30">
        <f>IF(SUM(E58:G60)=0,"",SUM(E58:G60))</f>
        <v>6000000</v>
      </c>
      <c r="F61" s="30"/>
      <c r="G61" s="30"/>
      <c r="H61" s="30">
        <f>IF(SUM(H58:J60)=0,"",SUM(H58:J60))</f>
        <v>4400000</v>
      </c>
      <c r="I61" s="30"/>
      <c r="J61" s="30"/>
      <c r="K61" s="30">
        <f>IF(SUM(K58:M60)=0,"",SUM(K58:M60))</f>
        <v>1600000</v>
      </c>
      <c r="L61" s="30"/>
      <c r="M61" s="30"/>
      <c r="N61" s="31">
        <f>IFERROR(ROUNDDOWN(K61/E61*100,1),"")</f>
        <v>26.6</v>
      </c>
      <c r="O61" s="31"/>
      <c r="P61" s="31"/>
      <c r="Q61" s="32" t="str">
        <f>"=(B)"</f>
        <v>=(B)</v>
      </c>
      <c r="R61" s="33"/>
      <c r="S61" s="33"/>
    </row>
    <row r="62" spans="2:21" ht="21" customHeight="1" x14ac:dyDescent="0.45">
      <c r="B62" s="13"/>
      <c r="C62" s="13"/>
      <c r="D62" s="13"/>
      <c r="E62" s="14"/>
      <c r="F62" s="14"/>
      <c r="G62" s="14"/>
      <c r="H62" s="14"/>
      <c r="I62" s="14"/>
      <c r="J62" s="14"/>
      <c r="K62" s="15"/>
      <c r="L62" s="15"/>
      <c r="M62" s="15"/>
      <c r="N62" s="12"/>
      <c r="O62" s="12"/>
      <c r="P62" s="12"/>
      <c r="Q62" s="16"/>
      <c r="R62" s="16"/>
      <c r="S62" s="16"/>
    </row>
    <row r="64" spans="2:21" ht="21" customHeight="1" x14ac:dyDescent="0.45">
      <c r="B64" s="1" t="s">
        <v>25</v>
      </c>
    </row>
    <row r="65" spans="2:16" ht="21" customHeight="1" x14ac:dyDescent="0.45">
      <c r="C65" s="34" t="s">
        <v>26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</row>
    <row r="67" spans="2:16" ht="21" customHeight="1" thickBot="1" x14ac:dyDescent="0.5">
      <c r="B67" s="37" t="s">
        <v>27</v>
      </c>
      <c r="C67" s="37"/>
      <c r="D67" s="38">
        <f>N61</f>
        <v>26.6</v>
      </c>
      <c r="E67" s="39"/>
      <c r="F67" s="39"/>
      <c r="G67" s="40"/>
      <c r="H67" s="7" t="s">
        <v>28</v>
      </c>
      <c r="I67" s="37" t="s">
        <v>29</v>
      </c>
      <c r="J67" s="37"/>
      <c r="K67" s="38">
        <f>N54</f>
        <v>24.4</v>
      </c>
      <c r="L67" s="39"/>
      <c r="M67" s="39"/>
      <c r="N67" s="40"/>
      <c r="O67" s="18" t="s">
        <v>31</v>
      </c>
      <c r="P67" s="18"/>
    </row>
    <row r="68" spans="2:16" ht="21" customHeight="1" x14ac:dyDescent="0.45">
      <c r="D68" s="26" t="s">
        <v>30</v>
      </c>
      <c r="E68" s="26"/>
      <c r="F68" s="41">
        <f>N61</f>
        <v>26.6</v>
      </c>
      <c r="G68" s="42"/>
      <c r="H68" s="42"/>
      <c r="I68" s="42"/>
      <c r="J68" s="43"/>
      <c r="O68" s="18"/>
      <c r="P68" s="18"/>
    </row>
    <row r="69" spans="2:16" ht="21" customHeight="1" thickBot="1" x14ac:dyDescent="0.5">
      <c r="D69" s="5"/>
      <c r="E69" s="5"/>
      <c r="F69" s="17"/>
      <c r="G69" s="17"/>
      <c r="H69" s="17"/>
      <c r="I69" s="17"/>
      <c r="J69" s="17"/>
      <c r="O69" s="2"/>
      <c r="P69" s="2"/>
    </row>
    <row r="70" spans="2:16" ht="21" customHeight="1" x14ac:dyDescent="0.45">
      <c r="B70" s="18" t="s">
        <v>32</v>
      </c>
      <c r="C70" s="18"/>
      <c r="D70" s="19">
        <f>IFERROR(ROUNDDOWN((D67-K67)/F68*100,0),"")</f>
        <v>8</v>
      </c>
      <c r="E70" s="20"/>
      <c r="F70" s="21"/>
      <c r="G70" s="25" t="s">
        <v>33</v>
      </c>
      <c r="H70" s="26"/>
      <c r="K70" s="6"/>
      <c r="L70" s="6"/>
      <c r="M70" s="6"/>
      <c r="N70" s="6"/>
      <c r="O70" s="6"/>
    </row>
    <row r="71" spans="2:16" ht="21" customHeight="1" thickBot="1" x14ac:dyDescent="0.5">
      <c r="B71" s="18"/>
      <c r="C71" s="18"/>
      <c r="D71" s="22"/>
      <c r="E71" s="23"/>
      <c r="F71" s="24"/>
      <c r="G71" s="25"/>
      <c r="H71" s="26"/>
      <c r="K71" s="6"/>
      <c r="L71" s="6"/>
      <c r="M71" s="6"/>
      <c r="N71" s="6"/>
      <c r="O71" s="6"/>
    </row>
    <row r="72" spans="2:16" ht="21" customHeight="1" x14ac:dyDescent="0.45">
      <c r="D72" s="27" t="s">
        <v>34</v>
      </c>
      <c r="E72" s="27"/>
      <c r="F72" s="27"/>
      <c r="G72" s="27"/>
      <c r="H72" s="27"/>
    </row>
    <row r="73" spans="2:16" ht="21" customHeight="1" x14ac:dyDescent="0.45">
      <c r="B73" s="8"/>
    </row>
  </sheetData>
  <mergeCells count="165">
    <mergeCell ref="E6:R7"/>
    <mergeCell ref="B54:D54"/>
    <mergeCell ref="E54:G54"/>
    <mergeCell ref="H54:J54"/>
    <mergeCell ref="K54:M54"/>
    <mergeCell ref="N54:P54"/>
    <mergeCell ref="B61:D61"/>
    <mergeCell ref="E61:G61"/>
    <mergeCell ref="H61:J61"/>
    <mergeCell ref="E8:R9"/>
    <mergeCell ref="P48:Q48"/>
    <mergeCell ref="B50:D50"/>
    <mergeCell ref="K50:M50"/>
    <mergeCell ref="M48:O48"/>
    <mergeCell ref="B51:D51"/>
    <mergeCell ref="K51:M51"/>
    <mergeCell ref="B52:D52"/>
    <mergeCell ref="K52:M52"/>
    <mergeCell ref="E51:G51"/>
    <mergeCell ref="H51:J51"/>
    <mergeCell ref="N51:P53"/>
    <mergeCell ref="E52:G52"/>
    <mergeCell ref="H52:J52"/>
    <mergeCell ref="E53:G53"/>
    <mergeCell ref="H53:J53"/>
    <mergeCell ref="B53:D53"/>
    <mergeCell ref="K53:M53"/>
    <mergeCell ref="K40:N40"/>
    <mergeCell ref="K27:M27"/>
    <mergeCell ref="Q27:S27"/>
    <mergeCell ref="B28:F28"/>
    <mergeCell ref="M28:O28"/>
    <mergeCell ref="B43:C44"/>
    <mergeCell ref="D43:F44"/>
    <mergeCell ref="G43:H44"/>
    <mergeCell ref="D45:H45"/>
    <mergeCell ref="P28:Q28"/>
    <mergeCell ref="B29:P29"/>
    <mergeCell ref="B30:D30"/>
    <mergeCell ref="E30:G30"/>
    <mergeCell ref="H30:J30"/>
    <mergeCell ref="K30:M30"/>
    <mergeCell ref="N30:P30"/>
    <mergeCell ref="G13:M13"/>
    <mergeCell ref="K14:R14"/>
    <mergeCell ref="B15:D15"/>
    <mergeCell ref="E15:I15"/>
    <mergeCell ref="B16:D16"/>
    <mergeCell ref="E16:I16"/>
    <mergeCell ref="E24:G24"/>
    <mergeCell ref="H24:J24"/>
    <mergeCell ref="B23:D23"/>
    <mergeCell ref="E23:G23"/>
    <mergeCell ref="K24:M24"/>
    <mergeCell ref="B21:F21"/>
    <mergeCell ref="B24:D24"/>
    <mergeCell ref="H23:J23"/>
    <mergeCell ref="B22:P22"/>
    <mergeCell ref="K23:M23"/>
    <mergeCell ref="N23:P23"/>
    <mergeCell ref="E25:G25"/>
    <mergeCell ref="H25:J25"/>
    <mergeCell ref="C6:D7"/>
    <mergeCell ref="C8:D9"/>
    <mergeCell ref="A2:R2"/>
    <mergeCell ref="A3:R3"/>
    <mergeCell ref="B6:B9"/>
    <mergeCell ref="B10:R10"/>
    <mergeCell ref="P21:Q21"/>
    <mergeCell ref="M21:O21"/>
    <mergeCell ref="B17:D17"/>
    <mergeCell ref="E17:I17"/>
    <mergeCell ref="B18:D18"/>
    <mergeCell ref="E18:I18"/>
    <mergeCell ref="K15:M15"/>
    <mergeCell ref="N15:R15"/>
    <mergeCell ref="K16:M16"/>
    <mergeCell ref="N16:R16"/>
    <mergeCell ref="K17:M17"/>
    <mergeCell ref="N17:R17"/>
    <mergeCell ref="B12:R12"/>
    <mergeCell ref="B14:I14"/>
    <mergeCell ref="K18:M18"/>
    <mergeCell ref="N18:R18"/>
    <mergeCell ref="E26:G26"/>
    <mergeCell ref="H26:J26"/>
    <mergeCell ref="E27:G27"/>
    <mergeCell ref="H27:J27"/>
    <mergeCell ref="N27:P27"/>
    <mergeCell ref="N24:P26"/>
    <mergeCell ref="B27:D27"/>
    <mergeCell ref="B31:D31"/>
    <mergeCell ref="E31:G31"/>
    <mergeCell ref="H31:J31"/>
    <mergeCell ref="K31:M31"/>
    <mergeCell ref="N31:P33"/>
    <mergeCell ref="B32:D32"/>
    <mergeCell ref="E32:G32"/>
    <mergeCell ref="H32:J32"/>
    <mergeCell ref="K32:M32"/>
    <mergeCell ref="B33:D33"/>
    <mergeCell ref="E33:G33"/>
    <mergeCell ref="H33:J33"/>
    <mergeCell ref="K33:M33"/>
    <mergeCell ref="B26:D26"/>
    <mergeCell ref="K25:M25"/>
    <mergeCell ref="K26:M26"/>
    <mergeCell ref="B25:D25"/>
    <mergeCell ref="N57:P57"/>
    <mergeCell ref="Q54:S54"/>
    <mergeCell ref="B55:F55"/>
    <mergeCell ref="M55:O55"/>
    <mergeCell ref="P55:Q55"/>
    <mergeCell ref="B56:P56"/>
    <mergeCell ref="Q34:S34"/>
    <mergeCell ref="B48:F48"/>
    <mergeCell ref="B49:P49"/>
    <mergeCell ref="E50:G50"/>
    <mergeCell ref="H50:J50"/>
    <mergeCell ref="N50:P50"/>
    <mergeCell ref="B34:D34"/>
    <mergeCell ref="E34:G34"/>
    <mergeCell ref="H34:J34"/>
    <mergeCell ref="K34:M34"/>
    <mergeCell ref="N34:P34"/>
    <mergeCell ref="D41:E41"/>
    <mergeCell ref="F41:J41"/>
    <mergeCell ref="O40:P41"/>
    <mergeCell ref="C38:P38"/>
    <mergeCell ref="B40:C40"/>
    <mergeCell ref="D40:G40"/>
    <mergeCell ref="I40:J40"/>
    <mergeCell ref="K59:M59"/>
    <mergeCell ref="B60:D60"/>
    <mergeCell ref="E60:G60"/>
    <mergeCell ref="H60:J60"/>
    <mergeCell ref="K60:M60"/>
    <mergeCell ref="B57:D57"/>
    <mergeCell ref="E57:G57"/>
    <mergeCell ref="H57:J57"/>
    <mergeCell ref="K57:M57"/>
    <mergeCell ref="B70:C71"/>
    <mergeCell ref="D70:F71"/>
    <mergeCell ref="G70:H71"/>
    <mergeCell ref="D72:H72"/>
    <mergeCell ref="B46:R46"/>
    <mergeCell ref="K61:M61"/>
    <mergeCell ref="N61:P61"/>
    <mergeCell ref="Q61:S61"/>
    <mergeCell ref="C65:P65"/>
    <mergeCell ref="B67:C67"/>
    <mergeCell ref="D67:G67"/>
    <mergeCell ref="I67:J67"/>
    <mergeCell ref="K67:N67"/>
    <mergeCell ref="O67:P68"/>
    <mergeCell ref="D68:E68"/>
    <mergeCell ref="F68:J68"/>
    <mergeCell ref="B58:D58"/>
    <mergeCell ref="E58:G58"/>
    <mergeCell ref="H58:J58"/>
    <mergeCell ref="K58:M58"/>
    <mergeCell ref="N58:P60"/>
    <mergeCell ref="B59:D59"/>
    <mergeCell ref="E59:G59"/>
    <mergeCell ref="H59:J59"/>
  </mergeCells>
  <phoneticPr fontId="2"/>
  <dataValidations count="1">
    <dataValidation type="list" allowBlank="1" showInputMessage="1" showErrorMessage="1" sqref="P21:Q21 P28:Q28 P48:Q48 P55:Q55" xr:uid="{00000000-0002-0000-0000-000000000000}">
      <formula1>$U$20:$U$21</formula1>
    </dataValidation>
  </dataValidations>
  <pageMargins left="0.7" right="0.7" top="0.75" bottom="0.75" header="0.3" footer="0.3"/>
  <pageSetup paperSize="9" scale="92" orientation="portrait" horizontalDpi="300" verticalDpi="300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2024-11-25T06:38:49Z</dcterms:created>
  <dcterms:modified xsi:type="dcterms:W3CDTF">2026-03-06T06:48:54Z</dcterms:modified>
</cp:coreProperties>
</file>