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xr:revisionPtr revIDLastSave="0" documentId="13_ncr:1_{5B4BCDA1-58D3-42CE-BFB8-D5F574678A97}" xr6:coauthVersionLast="47" xr6:coauthVersionMax="47" xr10:uidLastSave="{00000000-0000-0000-0000-000000000000}"/>
  <workbookProtection workbookAlgorithmName="SHA-512" workbookHashValue="wK9yi+xPol9nosduNRtPk1QgtvdrpZ29jgNLduI4B3gRljZjC2uOTpOsG8YRlAzhBI0a8Z1gs235vJcPpQfjZw==" workbookSaltValue="GbxzGY9aDfjCNfbAqU9fMA==" workbookSpinCount="100000" lockStructure="1"/>
  <bookViews>
    <workbookView xWindow="-120" yWindow="-120" windowWidth="29040" windowHeight="15720" xr2:uid="{00000000-000D-0000-FFFF-FFFF00000000}"/>
  </bookViews>
  <sheets>
    <sheet name="エネルギー使用状況等確認シート" sheetId="6" r:id="rId1"/>
    <sheet name="データ" sheetId="11" state="hidden" r:id="rId2"/>
  </sheets>
  <externalReferences>
    <externalReference r:id="rId3"/>
    <externalReference r:id="rId4"/>
  </externalReferences>
  <definedNames>
    <definedName name="_xlnm.Print_Area" localSheetId="0">エネルギー使用状況等確認シート!$A$1:$AF$170</definedName>
    <definedName name="_xlnm.Print_Area" localSheetId="1">データ!$G$1:$J$33</definedName>
    <definedName name="業種">#REF!</definedName>
    <definedName name="燃料名・化石">データ!$A$2:$A$30</definedName>
    <definedName name="燃料名・化石_算定シート">[1]データ!$A$2:$A$32</definedName>
    <definedName name="燃料名・非化石">データ!$G$2:$G$21</definedName>
    <definedName name="燃料名・非化石_算定シート">[1]データ!$G$2:$G$21</definedName>
    <definedName name="燃料名1" localSheetId="0">'[2]2'!$AX$7:$AX$38</definedName>
    <definedName name="非化石燃料名1">'[2]2'!$AX$49:$AX$67</definedName>
    <definedName name="用途">'[2]1'!$AV$4:$AV$14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6" l="1"/>
  <c r="G73" i="6"/>
  <c r="C30" i="11" l="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AB76" i="6" l="1"/>
  <c r="Y76" i="6"/>
  <c r="S76" i="6"/>
  <c r="P76" i="6"/>
  <c r="M76" i="6"/>
  <c r="K76" i="6"/>
  <c r="G76" i="6"/>
  <c r="Y73" i="6" l="1"/>
  <c r="V73" i="6"/>
  <c r="S73" i="6"/>
  <c r="M73" i="6"/>
  <c r="P73" i="6"/>
  <c r="P74" i="6" s="1"/>
  <c r="I21" i="11" l="1"/>
  <c r="I19" i="11"/>
  <c r="I10" i="11" l="1"/>
  <c r="I7" i="11"/>
  <c r="I6" i="11"/>
  <c r="I5" i="11"/>
  <c r="I14" i="11" l="1"/>
  <c r="I16" i="11" l="1"/>
  <c r="I15" i="11"/>
  <c r="I20" i="11"/>
  <c r="I3" i="11"/>
  <c r="I4" i="11"/>
  <c r="I18" i="11" l="1"/>
  <c r="I17" i="11"/>
  <c r="I13" i="11"/>
  <c r="I12" i="11"/>
  <c r="I11" i="11"/>
  <c r="I9" i="11"/>
  <c r="I8" i="11"/>
  <c r="M60" i="6"/>
  <c r="S60" i="6" l="1"/>
  <c r="P60" i="6"/>
  <c r="V74" i="6" l="1"/>
  <c r="S74" i="6"/>
  <c r="M74" i="6"/>
  <c r="K74" i="6"/>
  <c r="G74" i="6"/>
  <c r="AB73" i="6" l="1"/>
  <c r="Y60" i="6"/>
  <c r="Y74" i="6"/>
  <c r="V57" i="6" s="1"/>
</calcChain>
</file>

<file path=xl/sharedStrings.xml><?xml version="1.0" encoding="utf-8"?>
<sst xmlns="http://schemas.openxmlformats.org/spreadsheetml/2006/main" count="406" uniqueCount="303">
  <si>
    <t>年</t>
    <rPh sb="0" eb="1">
      <t>ネン</t>
    </rPh>
    <phoneticPr fontId="6"/>
  </si>
  <si>
    <t>月</t>
    <rPh sb="0" eb="1">
      <t>ガツ</t>
    </rPh>
    <phoneticPr fontId="6"/>
  </si>
  <si>
    <t>日</t>
    <rPh sb="0" eb="1">
      <t>ニチ</t>
    </rPh>
    <phoneticPr fontId="6"/>
  </si>
  <si>
    <t>住所</t>
    <rPh sb="0" eb="2">
      <t>ジュウショ</t>
    </rPh>
    <phoneticPr fontId="6"/>
  </si>
  <si>
    <t>記</t>
    <rPh sb="0" eb="1">
      <t>キ</t>
    </rPh>
    <phoneticPr fontId="6"/>
  </si>
  <si>
    <t>（</t>
    <phoneticPr fontId="6"/>
  </si>
  <si>
    <t>）</t>
    <phoneticPr fontId="6"/>
  </si>
  <si>
    <t>－</t>
    <phoneticPr fontId="6"/>
  </si>
  <si>
    <t>〒</t>
    <phoneticPr fontId="6"/>
  </si>
  <si>
    <t>令和</t>
    <rPh sb="0" eb="2">
      <t>レイワ</t>
    </rPh>
    <phoneticPr fontId="6"/>
  </si>
  <si>
    <t>※日中、連絡がとれる番号</t>
    <rPh sb="1" eb="3">
      <t>ニッチュウ</t>
    </rPh>
    <rPh sb="4" eb="6">
      <t>レンラク</t>
    </rPh>
    <rPh sb="10" eb="12">
      <t>バンゴウ</t>
    </rPh>
    <phoneticPr fontId="6"/>
  </si>
  <si>
    <t>【事務局使用欄】</t>
    <phoneticPr fontId="6"/>
  </si>
  <si>
    <t>次項へ続く</t>
    <rPh sb="0" eb="2">
      <t>ジコウ</t>
    </rPh>
    <rPh sb="3" eb="4">
      <t>ツヅ</t>
    </rPh>
    <phoneticPr fontId="6"/>
  </si>
  <si>
    <t>法人名</t>
    <rPh sb="0" eb="3">
      <t>ホウジンメイ</t>
    </rPh>
    <phoneticPr fontId="6"/>
  </si>
  <si>
    <t>フリガナ</t>
    <phoneticPr fontId="6"/>
  </si>
  <si>
    <t>担当者氏名</t>
    <rPh sb="0" eb="3">
      <t>タントウシャ</t>
    </rPh>
    <rPh sb="3" eb="5">
      <t>シメイ</t>
    </rPh>
    <phoneticPr fontId="6"/>
  </si>
  <si>
    <t>担当者電話番号※</t>
    <rPh sb="0" eb="3">
      <t>タントウシャ</t>
    </rPh>
    <rPh sb="3" eb="5">
      <t>デンワ</t>
    </rPh>
    <rPh sb="5" eb="7">
      <t>バンゴウ</t>
    </rPh>
    <phoneticPr fontId="6"/>
  </si>
  <si>
    <t>代表者
役職・氏名</t>
    <rPh sb="0" eb="3">
      <t>ダイヒョウシャ</t>
    </rPh>
    <rPh sb="4" eb="6">
      <t>ヤクショク</t>
    </rPh>
    <rPh sb="5" eb="6">
      <t>ショク</t>
    </rPh>
    <rPh sb="7" eb="9">
      <t>シメイ</t>
    </rPh>
    <phoneticPr fontId="6"/>
  </si>
  <si>
    <t>【申込者】</t>
    <rPh sb="1" eb="2">
      <t>モウ</t>
    </rPh>
    <rPh sb="2" eb="3">
      <t>コ</t>
    </rPh>
    <phoneticPr fontId="6"/>
  </si>
  <si>
    <t>契約①（契約が1つの場合）</t>
    <rPh sb="0" eb="2">
      <t>ケイヤク</t>
    </rPh>
    <rPh sb="4" eb="6">
      <t>ケイヤク</t>
    </rPh>
    <rPh sb="10" eb="12">
      <t>バアイ</t>
    </rPh>
    <phoneticPr fontId="6"/>
  </si>
  <si>
    <t>電力供給会社</t>
    <rPh sb="0" eb="2">
      <t>デンリョク</t>
    </rPh>
    <rPh sb="2" eb="4">
      <t>キョウキュウ</t>
    </rPh>
    <rPh sb="4" eb="6">
      <t>カイシャ</t>
    </rPh>
    <phoneticPr fontId="6"/>
  </si>
  <si>
    <t>契約種別</t>
    <rPh sb="0" eb="2">
      <t>ケイヤク</t>
    </rPh>
    <rPh sb="2" eb="4">
      <t>シュベツ</t>
    </rPh>
    <phoneticPr fontId="6"/>
  </si>
  <si>
    <t>受電電圧</t>
    <rPh sb="0" eb="2">
      <t>ジュデン</t>
    </rPh>
    <rPh sb="2" eb="4">
      <t>デンアツ</t>
    </rPh>
    <phoneticPr fontId="6"/>
  </si>
  <si>
    <t>基本料金単価</t>
    <rPh sb="0" eb="2">
      <t>キホン</t>
    </rPh>
    <rPh sb="2" eb="4">
      <t>リョウキン</t>
    </rPh>
    <rPh sb="4" eb="6">
      <t>タンカ</t>
    </rPh>
    <phoneticPr fontId="6"/>
  </si>
  <si>
    <t>V</t>
    <phoneticPr fontId="6"/>
  </si>
  <si>
    <t>kW</t>
    <phoneticPr fontId="6"/>
  </si>
  <si>
    <t>円（kW/月）</t>
    <rPh sb="0" eb="1">
      <t>エン</t>
    </rPh>
    <rPh sb="5" eb="6">
      <t>ツキ</t>
    </rPh>
    <phoneticPr fontId="6"/>
  </si>
  <si>
    <t>年間エネルギー使用量</t>
    <rPh sb="0" eb="2">
      <t>ネンカン</t>
    </rPh>
    <rPh sb="7" eb="10">
      <t>シヨウリョウ</t>
    </rPh>
    <phoneticPr fontId="6"/>
  </si>
  <si>
    <t>電力量</t>
    <rPh sb="0" eb="3">
      <t>デンリョクリョウ</t>
    </rPh>
    <phoneticPr fontId="6"/>
  </si>
  <si>
    <t>最大
電力</t>
    <rPh sb="0" eb="2">
      <t>サイダイ</t>
    </rPh>
    <rPh sb="3" eb="5">
      <t>デンリョク</t>
    </rPh>
    <phoneticPr fontId="6"/>
  </si>
  <si>
    <t>年月
西暦
下2桁</t>
    <rPh sb="0" eb="1">
      <t>ネン</t>
    </rPh>
    <rPh sb="1" eb="2">
      <t>ツキ</t>
    </rPh>
    <rPh sb="4" eb="6">
      <t>セイレキ</t>
    </rPh>
    <rPh sb="7" eb="8">
      <t>シタ</t>
    </rPh>
    <rPh sb="9" eb="10">
      <t>ケタ</t>
    </rPh>
    <phoneticPr fontId="6"/>
  </si>
  <si>
    <t>契約電力</t>
    <rPh sb="0" eb="2">
      <t>ケイヤク</t>
    </rPh>
    <rPh sb="2" eb="4">
      <t>デンリョク</t>
    </rPh>
    <phoneticPr fontId="6"/>
  </si>
  <si>
    <t>化石燃料
（プルダウンで選択）</t>
    <rPh sb="0" eb="4">
      <t>カセキネンリョウ</t>
    </rPh>
    <rPh sb="12" eb="14">
      <t>センタク</t>
    </rPh>
    <phoneticPr fontId="6"/>
  </si>
  <si>
    <t>年</t>
    <rPh sb="0" eb="1">
      <t>ネン</t>
    </rPh>
    <phoneticPr fontId="6"/>
  </si>
  <si>
    <t>月</t>
    <rPh sb="0" eb="1">
      <t>ツキ</t>
    </rPh>
    <phoneticPr fontId="6"/>
  </si>
  <si>
    <t>kWh</t>
  </si>
  <si>
    <t>kWh</t>
    <phoneticPr fontId="6"/>
  </si>
  <si>
    <t>㎥</t>
    <phoneticPr fontId="6"/>
  </si>
  <si>
    <t>合計</t>
    <rPh sb="0" eb="2">
      <t>ゴウケイ</t>
    </rPh>
    <phoneticPr fontId="6"/>
  </si>
  <si>
    <t>平均単価（円）</t>
    <rPh sb="0" eb="2">
      <t>ヘイキン</t>
    </rPh>
    <rPh sb="2" eb="4">
      <t>タンカ</t>
    </rPh>
    <rPh sb="5" eb="6">
      <t>エン</t>
    </rPh>
    <phoneticPr fontId="6"/>
  </si>
  <si>
    <t>－</t>
    <phoneticPr fontId="6"/>
  </si>
  <si>
    <t>太陽光発電自家消費分</t>
    <rPh sb="0" eb="3">
      <t>タイヨウコウ</t>
    </rPh>
    <rPh sb="3" eb="5">
      <t>ハツデン</t>
    </rPh>
    <rPh sb="5" eb="7">
      <t>ジカ</t>
    </rPh>
    <rPh sb="7" eb="9">
      <t>ショウヒ</t>
    </rPh>
    <rPh sb="9" eb="10">
      <t>ブン</t>
    </rPh>
    <phoneticPr fontId="6"/>
  </si>
  <si>
    <t>上下水道
（わかる場合記入）</t>
    <rPh sb="0" eb="2">
      <t>ジョウゲ</t>
    </rPh>
    <rPh sb="2" eb="4">
      <t>スイドウ</t>
    </rPh>
    <rPh sb="9" eb="11">
      <t>バアイ</t>
    </rPh>
    <rPh sb="11" eb="13">
      <t>キニュウ</t>
    </rPh>
    <phoneticPr fontId="6"/>
  </si>
  <si>
    <t>kL</t>
    <phoneticPr fontId="6"/>
  </si>
  <si>
    <t>※1  電力契約が３つ以上ある場合は、別紙で添付してください。</t>
    <rPh sb="11" eb="13">
      <t>イジョウ</t>
    </rPh>
    <rPh sb="19" eb="21">
      <t>ベッシ</t>
    </rPh>
    <rPh sb="22" eb="24">
      <t>テンプ</t>
    </rPh>
    <phoneticPr fontId="20"/>
  </si>
  <si>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20"/>
  </si>
  <si>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20"/>
  </si>
  <si>
    <t>※2　上水・下水の支払金額には下水道料金も含めますが、下水の使用量は不要です。</t>
    <rPh sb="3" eb="5">
      <t>ジョウスイ</t>
    </rPh>
    <rPh sb="6" eb="8">
      <t>ゲスイ</t>
    </rPh>
    <rPh sb="9" eb="11">
      <t>シハライ</t>
    </rPh>
    <rPh sb="11" eb="13">
      <t>キンガク</t>
    </rPh>
    <rPh sb="15" eb="18">
      <t>ゲスイドウ</t>
    </rPh>
    <rPh sb="18" eb="20">
      <t>リョウキン</t>
    </rPh>
    <rPh sb="21" eb="22">
      <t>フク</t>
    </rPh>
    <rPh sb="27" eb="29">
      <t>ゲスイ</t>
    </rPh>
    <rPh sb="30" eb="32">
      <t>シヨウ</t>
    </rPh>
    <rPh sb="32" eb="33">
      <t>リョウ</t>
    </rPh>
    <rPh sb="34" eb="36">
      <t>フヨウ</t>
    </rPh>
    <phoneticPr fontId="20"/>
  </si>
  <si>
    <t>空調設備、照明設備、給湯設備等　エネルギー消費量の大きな設備について記入してください。
なお、主要設備についてお手持ちの資料を添付していただいてもかまいません。</t>
    <phoneticPr fontId="6"/>
  </si>
  <si>
    <t>設備・機器名</t>
    <rPh sb="0" eb="2">
      <t>セツビ</t>
    </rPh>
    <rPh sb="3" eb="6">
      <t>キキメイ</t>
    </rPh>
    <phoneticPr fontId="6"/>
  </si>
  <si>
    <t>設置年月</t>
    <rPh sb="0" eb="2">
      <t>セッチ</t>
    </rPh>
    <rPh sb="2" eb="4">
      <t>ネンゲツ</t>
    </rPh>
    <phoneticPr fontId="6"/>
  </si>
  <si>
    <t>仕様</t>
    <rPh sb="0" eb="2">
      <t>シヨウ</t>
    </rPh>
    <phoneticPr fontId="6"/>
  </si>
  <si>
    <t>台数</t>
    <rPh sb="0" eb="2">
      <t>ダイスウ</t>
    </rPh>
    <phoneticPr fontId="6"/>
  </si>
  <si>
    <t>運転時間</t>
    <rPh sb="0" eb="2">
      <t>ウンテン</t>
    </rPh>
    <rPh sb="2" eb="4">
      <t>ジカン</t>
    </rPh>
    <phoneticPr fontId="6"/>
  </si>
  <si>
    <t>備考</t>
    <rPh sb="0" eb="2">
      <t>ビコウ</t>
    </rPh>
    <phoneticPr fontId="6"/>
  </si>
  <si>
    <t>不要な照明の消灯</t>
    <phoneticPr fontId="6"/>
  </si>
  <si>
    <t>OA機器のスタンバイ（節電）モード活用</t>
    <rPh sb="17" eb="19">
      <t>カツヨウ</t>
    </rPh>
    <phoneticPr fontId="20"/>
  </si>
  <si>
    <t>高効率照明（LED照明等）への更新</t>
    <phoneticPr fontId="6"/>
  </si>
  <si>
    <t>高効率空調機への更新</t>
    <rPh sb="0" eb="3">
      <t>コウコウリツ</t>
    </rPh>
    <rPh sb="3" eb="5">
      <t>クウチョウ</t>
    </rPh>
    <rPh sb="5" eb="6">
      <t>キ</t>
    </rPh>
    <rPh sb="8" eb="10">
      <t>コウシン</t>
    </rPh>
    <phoneticPr fontId="20"/>
  </si>
  <si>
    <t>電力量の日負荷変動（おわかりになる範囲でご記入ください）</t>
    <rPh sb="0" eb="2">
      <t>デンリョク</t>
    </rPh>
    <rPh sb="2" eb="3">
      <t>リョウ</t>
    </rPh>
    <rPh sb="4" eb="5">
      <t>ヒ</t>
    </rPh>
    <rPh sb="5" eb="7">
      <t>フカ</t>
    </rPh>
    <rPh sb="7" eb="9">
      <t>ヘンドウ</t>
    </rPh>
    <phoneticPr fontId="6"/>
  </si>
  <si>
    <r>
      <t>夏期（7～9月）、冬期 (12～2月)、中間期 (夏期、冬期以外の月)について代表的な1日の電力使用量の変化を記入してください。</t>
    </r>
    <r>
      <rPr>
        <b/>
        <sz val="11"/>
        <color indexed="8"/>
        <rFont val="ＭＳ Ｐゴシック"/>
        <family val="3"/>
        <charset val="128"/>
      </rPr>
      <t>なお、電力会社から入手あるいは計測器のデータがある場合は、その添付でも結構です。</t>
    </r>
    <rPh sb="0" eb="1">
      <t>ナツ</t>
    </rPh>
    <rPh sb="1" eb="2">
      <t>キ</t>
    </rPh>
    <rPh sb="9" eb="10">
      <t>フユ</t>
    </rPh>
    <rPh sb="10" eb="11">
      <t>キ</t>
    </rPh>
    <rPh sb="25" eb="27">
      <t>カキ</t>
    </rPh>
    <rPh sb="28" eb="30">
      <t>トウキ</t>
    </rPh>
    <rPh sb="30" eb="32">
      <t>イガイ</t>
    </rPh>
    <rPh sb="33" eb="34">
      <t>ツキ</t>
    </rPh>
    <rPh sb="39" eb="41">
      <t>ダイヒョウ</t>
    </rPh>
    <rPh sb="41" eb="42">
      <t>テキ</t>
    </rPh>
    <rPh sb="44" eb="45">
      <t>ニチ</t>
    </rPh>
    <rPh sb="46" eb="48">
      <t>デンリョク</t>
    </rPh>
    <rPh sb="48" eb="51">
      <t>シヨウリョウ</t>
    </rPh>
    <rPh sb="52" eb="54">
      <t>ヘンカ</t>
    </rPh>
    <rPh sb="55" eb="57">
      <t>キニュウ</t>
    </rPh>
    <phoneticPr fontId="20"/>
  </si>
  <si>
    <t>（注1） １時間の積算電力量を記載してください。入手データ等が30分値で示されている場合には、連続する30分値</t>
    <rPh sb="24" eb="26">
      <t>ニュウシュ</t>
    </rPh>
    <rPh sb="29" eb="30">
      <t>トウ</t>
    </rPh>
    <phoneticPr fontId="20"/>
  </si>
  <si>
    <t>　　　　 を合計または平均する等適切な方法により1時間値に変換してください。</t>
    <rPh sb="16" eb="18">
      <t>テキセツ</t>
    </rPh>
    <phoneticPr fontId="20"/>
  </si>
  <si>
    <t>夏期</t>
    <rPh sb="0" eb="2">
      <t>カキ</t>
    </rPh>
    <phoneticPr fontId="6"/>
  </si>
  <si>
    <t>冬期</t>
    <rPh sb="0" eb="2">
      <t>トウキ</t>
    </rPh>
    <phoneticPr fontId="6"/>
  </si>
  <si>
    <t>中間期</t>
    <rPh sb="0" eb="3">
      <t>チュウカンキ</t>
    </rPh>
    <phoneticPr fontId="6"/>
  </si>
  <si>
    <t>記録日</t>
    <rPh sb="0" eb="3">
      <t>キロクヒ</t>
    </rPh>
    <phoneticPr fontId="6"/>
  </si>
  <si>
    <t>時刻</t>
    <rPh sb="0" eb="2">
      <t>ジコク</t>
    </rPh>
    <phoneticPr fontId="6"/>
  </si>
  <si>
    <t>0～1</t>
    <phoneticPr fontId="6"/>
  </si>
  <si>
    <t>1～2</t>
    <phoneticPr fontId="6"/>
  </si>
  <si>
    <t>2～3</t>
    <phoneticPr fontId="6"/>
  </si>
  <si>
    <t>3～4</t>
    <phoneticPr fontId="6"/>
  </si>
  <si>
    <t>4～5</t>
    <phoneticPr fontId="6"/>
  </si>
  <si>
    <t>5～6</t>
    <phoneticPr fontId="6"/>
  </si>
  <si>
    <t>6～7</t>
    <phoneticPr fontId="6"/>
  </si>
  <si>
    <t>7～8</t>
    <phoneticPr fontId="6"/>
  </si>
  <si>
    <t>8～9</t>
    <phoneticPr fontId="6"/>
  </si>
  <si>
    <t>9～10</t>
    <phoneticPr fontId="6"/>
  </si>
  <si>
    <t>10～11</t>
    <phoneticPr fontId="6"/>
  </si>
  <si>
    <t>11～12</t>
    <phoneticPr fontId="6"/>
  </si>
  <si>
    <t>12～13</t>
    <phoneticPr fontId="6"/>
  </si>
  <si>
    <t>13～14</t>
    <phoneticPr fontId="6"/>
  </si>
  <si>
    <t>14～15</t>
    <phoneticPr fontId="6"/>
  </si>
  <si>
    <t>15～16</t>
    <phoneticPr fontId="6"/>
  </si>
  <si>
    <t>16～17</t>
    <phoneticPr fontId="6"/>
  </si>
  <si>
    <t>17～18</t>
    <phoneticPr fontId="6"/>
  </si>
  <si>
    <t>18～19</t>
    <phoneticPr fontId="6"/>
  </si>
  <si>
    <t>19～20</t>
    <phoneticPr fontId="6"/>
  </si>
  <si>
    <t>20～21</t>
    <phoneticPr fontId="6"/>
  </si>
  <si>
    <t>21～22</t>
    <phoneticPr fontId="6"/>
  </si>
  <si>
    <t>22～23</t>
    <phoneticPr fontId="6"/>
  </si>
  <si>
    <t>23～24</t>
    <phoneticPr fontId="6"/>
  </si>
  <si>
    <t>該当項目にチェックあるいは（　　）内に自由にご記入ください。（複数回答可）</t>
    <rPh sb="31" eb="33">
      <t>フクスウ</t>
    </rPh>
    <rPh sb="33" eb="35">
      <t>カイトウ</t>
    </rPh>
    <rPh sb="35" eb="36">
      <t>カ</t>
    </rPh>
    <phoneticPr fontId="6"/>
  </si>
  <si>
    <t>貴事業所における直近１年分もしくは前年度分の数値を記入してください。</t>
    <rPh sb="0" eb="1">
      <t>キ</t>
    </rPh>
    <rPh sb="1" eb="4">
      <t>ジギョウショ</t>
    </rPh>
    <rPh sb="8" eb="10">
      <t>チョッキン</t>
    </rPh>
    <rPh sb="11" eb="13">
      <t>ネンブン</t>
    </rPh>
    <phoneticPr fontId="20"/>
  </si>
  <si>
    <t>（記入方法）</t>
    <rPh sb="1" eb="3">
      <t>キニュウ</t>
    </rPh>
    <rPh sb="3" eb="5">
      <t>ホウホウ</t>
    </rPh>
    <phoneticPr fontId="20"/>
  </si>
  <si>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20"/>
  </si>
  <si>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20"/>
  </si>
  <si>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20"/>
  </si>
  <si>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20"/>
  </si>
  <si>
    <t>(注1)　検針表や料金請求書は使用月が2ヶ月にわたりますので、エネルギー使用日数の多い月を該当月としてください。</t>
    <phoneticPr fontId="20"/>
  </si>
  <si>
    <r>
      <t>(注2)　</t>
    </r>
    <r>
      <rPr>
        <b/>
        <u/>
        <sz val="12"/>
        <rFont val="游ゴシック"/>
        <family val="3"/>
        <charset val="128"/>
        <scheme val="minor"/>
      </rPr>
      <t>事業所の外で使用している自動車等の電気・燃料はこちらに記載しないでください。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2" eb="34">
      <t>キサイ</t>
    </rPh>
    <phoneticPr fontId="20"/>
  </si>
  <si>
    <t>設備</t>
    <rPh sb="0" eb="2">
      <t>セツビ</t>
    </rPh>
    <phoneticPr fontId="6"/>
  </si>
  <si>
    <t>機器</t>
    <rPh sb="0" eb="2">
      <t>キキ</t>
    </rPh>
    <phoneticPr fontId="20"/>
  </si>
  <si>
    <t>コンプレッサ</t>
    <phoneticPr fontId="20"/>
  </si>
  <si>
    <t>ブロア、ファン</t>
    <phoneticPr fontId="20"/>
  </si>
  <si>
    <t>工作機械</t>
    <phoneticPr fontId="20"/>
  </si>
  <si>
    <t>ポンプ</t>
    <phoneticPr fontId="20"/>
  </si>
  <si>
    <t>熱</t>
    <rPh sb="0" eb="1">
      <t>ネツ</t>
    </rPh>
    <phoneticPr fontId="20"/>
  </si>
  <si>
    <t>太陽熱温水器</t>
    <rPh sb="0" eb="6">
      <t>タイヨウネツオンスイキ</t>
    </rPh>
    <phoneticPr fontId="20"/>
  </si>
  <si>
    <t>冷凍・冷蔵設備</t>
    <phoneticPr fontId="20"/>
  </si>
  <si>
    <t>ボイラ</t>
    <phoneticPr fontId="20"/>
  </si>
  <si>
    <t>空調</t>
    <rPh sb="0" eb="2">
      <t>クウチョウ</t>
    </rPh>
    <phoneticPr fontId="20"/>
  </si>
  <si>
    <t>吸収式冷温水機</t>
    <phoneticPr fontId="20"/>
  </si>
  <si>
    <t>電気ヒートポンプ</t>
    <phoneticPr fontId="20"/>
  </si>
  <si>
    <t xml:space="preserve">ガスヒートポンプ
</t>
    <phoneticPr fontId="20"/>
  </si>
  <si>
    <t>照明</t>
    <rPh sb="0" eb="2">
      <t>ショウメイ</t>
    </rPh>
    <phoneticPr fontId="20"/>
  </si>
  <si>
    <t>蛍光灯</t>
    <phoneticPr fontId="20"/>
  </si>
  <si>
    <t>水銀灯</t>
    <phoneticPr fontId="20"/>
  </si>
  <si>
    <t xml:space="preserve">メタルハライドランプ
</t>
    <phoneticPr fontId="20"/>
  </si>
  <si>
    <t>LED照明</t>
    <rPh sb="3" eb="5">
      <t>ショウメイ</t>
    </rPh>
    <phoneticPr fontId="20"/>
  </si>
  <si>
    <t>その他</t>
    <rPh sb="2" eb="3">
      <t>タ</t>
    </rPh>
    <phoneticPr fontId="20"/>
  </si>
  <si>
    <t>変圧器</t>
    <phoneticPr fontId="20"/>
  </si>
  <si>
    <t>用水設備</t>
    <phoneticPr fontId="20"/>
  </si>
  <si>
    <t>太陽光発電設備</t>
    <phoneticPr fontId="20"/>
  </si>
  <si>
    <r>
      <t>工業炉</t>
    </r>
    <r>
      <rPr>
        <sz val="9"/>
        <color theme="1"/>
        <rFont val="ＭＳ 明朝"/>
        <family val="1"/>
        <charset val="128"/>
      </rPr>
      <t>（加熱、溶融、燃焼、乾燥等）</t>
    </r>
    <phoneticPr fontId="20"/>
  </si>
  <si>
    <t>（2）生産・ユーティリティー設備情報（おわかりになる範囲で記入してください）</t>
    <phoneticPr fontId="6"/>
  </si>
  <si>
    <t>（注）　仕様については、能力（t/h、kW、kJ/h、RT、USRT等）、圧力（MPａ等）など、主なものを記入してください。</t>
    <phoneticPr fontId="6"/>
  </si>
  <si>
    <t>生産部門</t>
    <rPh sb="0" eb="2">
      <t>セイサン</t>
    </rPh>
    <rPh sb="2" eb="4">
      <t>ブモン</t>
    </rPh>
    <phoneticPr fontId="20"/>
  </si>
  <si>
    <t>事務部門</t>
    <rPh sb="0" eb="2">
      <t>ジム</t>
    </rPh>
    <rPh sb="2" eb="4">
      <t>ブモン</t>
    </rPh>
    <phoneticPr fontId="20"/>
  </si>
  <si>
    <t>年間稼働日数</t>
    <rPh sb="0" eb="2">
      <t>ネンカン</t>
    </rPh>
    <rPh sb="2" eb="4">
      <t>カドウ</t>
    </rPh>
    <rPh sb="4" eb="6">
      <t>ニッスウ</t>
    </rPh>
    <phoneticPr fontId="20"/>
  </si>
  <si>
    <t>日</t>
    <rPh sb="0" eb="1">
      <t>ヒ</t>
    </rPh>
    <phoneticPr fontId="20"/>
  </si>
  <si>
    <t>稼働時間</t>
    <rPh sb="0" eb="2">
      <t>カドウ</t>
    </rPh>
    <rPh sb="2" eb="4">
      <t>ジカン</t>
    </rPh>
    <phoneticPr fontId="20"/>
  </si>
  <si>
    <t>：</t>
    <phoneticPr fontId="20"/>
  </si>
  <si>
    <t>～</t>
    <phoneticPr fontId="20"/>
  </si>
  <si>
    <t>休憩時間</t>
    <rPh sb="0" eb="2">
      <t>キュウケイ</t>
    </rPh>
    <rPh sb="2" eb="4">
      <t>ジカン</t>
    </rPh>
    <phoneticPr fontId="20"/>
  </si>
  <si>
    <t xml:space="preserve">冷房または暖房の設定温度変更
</t>
  </si>
  <si>
    <t>CO2濃度管理による外気取入量削減</t>
    <phoneticPr fontId="6"/>
  </si>
  <si>
    <t>コンプレッサの吐出圧低減</t>
    <phoneticPr fontId="6"/>
  </si>
  <si>
    <t>操業のシフトや休日のシフトなど</t>
    <phoneticPr fontId="20"/>
  </si>
  <si>
    <t>デマンド監視・制御装置の導入</t>
    <phoneticPr fontId="6"/>
  </si>
  <si>
    <t>ファン、ポンプのインバータ化</t>
    <phoneticPr fontId="6"/>
  </si>
  <si>
    <t>　事業所の主要製品の工程図（ブロック図）を記入してください。別紙に記載していただいてもかまいません。</t>
    <rPh sb="1" eb="3">
      <t>ジギョウ</t>
    </rPh>
    <rPh sb="3" eb="4">
      <t>ショ</t>
    </rPh>
    <rPh sb="5" eb="7">
      <t>シュヨウ</t>
    </rPh>
    <rPh sb="7" eb="9">
      <t>セイヒン</t>
    </rPh>
    <rPh sb="18" eb="19">
      <t>ズ</t>
    </rPh>
    <rPh sb="21" eb="23">
      <t>キニュウ</t>
    </rPh>
    <rPh sb="30" eb="32">
      <t>ベッシ</t>
    </rPh>
    <rPh sb="33" eb="35">
      <t>キサイ</t>
    </rPh>
    <phoneticPr fontId="20"/>
  </si>
  <si>
    <t>事業所の中心製品の工程図【ブロック図】（おわかりになる範囲で記入してください）</t>
  </si>
  <si>
    <t>都市ガス13A</t>
    <rPh sb="0" eb="2">
      <t>トシ</t>
    </rPh>
    <phoneticPr fontId="6"/>
  </si>
  <si>
    <t>LPG(㎥)</t>
    <phoneticPr fontId="6"/>
  </si>
  <si>
    <t>LPG(kg)</t>
    <phoneticPr fontId="6"/>
  </si>
  <si>
    <t>kg</t>
    <phoneticPr fontId="6"/>
  </si>
  <si>
    <t>A重油</t>
    <rPh sb="1" eb="3">
      <t>ジュウユ</t>
    </rPh>
    <phoneticPr fontId="6"/>
  </si>
  <si>
    <t>灯油</t>
    <rPh sb="0" eb="2">
      <t>トウユ</t>
    </rPh>
    <phoneticPr fontId="6"/>
  </si>
  <si>
    <t>軽油</t>
    <rPh sb="0" eb="2">
      <t>ケイユ</t>
    </rPh>
    <phoneticPr fontId="6"/>
  </si>
  <si>
    <t>L</t>
    <phoneticPr fontId="6"/>
  </si>
  <si>
    <t>-----</t>
    <phoneticPr fontId="6"/>
  </si>
  <si>
    <t>産業用蒸気</t>
    <rPh sb="0" eb="3">
      <t>サンギョウヨウ</t>
    </rPh>
    <rPh sb="3" eb="5">
      <t>ジョウキ</t>
    </rPh>
    <phoneticPr fontId="6"/>
  </si>
  <si>
    <t>GJ</t>
    <phoneticPr fontId="6"/>
  </si>
  <si>
    <t>原油(除コンデンセート)</t>
    <rPh sb="0" eb="2">
      <t>ゲンユ</t>
    </rPh>
    <rPh sb="3" eb="4">
      <t>ジ</t>
    </rPh>
    <phoneticPr fontId="6"/>
  </si>
  <si>
    <t>原油(うちコンデンセート)</t>
    <rPh sb="0" eb="2">
      <t>ゲンユ</t>
    </rPh>
    <phoneticPr fontId="6"/>
  </si>
  <si>
    <t>揮発油(ガソリン)</t>
    <rPh sb="0" eb="3">
      <t>キハツユ</t>
    </rPh>
    <phoneticPr fontId="6"/>
  </si>
  <si>
    <t>ナフサ</t>
    <phoneticPr fontId="6"/>
  </si>
  <si>
    <t>B重油</t>
    <rPh sb="1" eb="3">
      <t>ジュウユ</t>
    </rPh>
    <phoneticPr fontId="6"/>
  </si>
  <si>
    <t>C重油</t>
    <rPh sb="1" eb="3">
      <t>ジュウユ</t>
    </rPh>
    <phoneticPr fontId="6"/>
  </si>
  <si>
    <t>石油アスファルト</t>
    <rPh sb="0" eb="2">
      <t>セキユ</t>
    </rPh>
    <phoneticPr fontId="6"/>
  </si>
  <si>
    <t>石油コークス</t>
    <rPh sb="0" eb="2">
      <t>セキユ</t>
    </rPh>
    <phoneticPr fontId="6"/>
  </si>
  <si>
    <t>LNG(液化天然ガス)</t>
    <rPh sb="4" eb="8">
      <t>エキカテンネン</t>
    </rPh>
    <phoneticPr fontId="6"/>
  </si>
  <si>
    <t>天然ガス(LNG以外)</t>
    <rPh sb="0" eb="2">
      <t>テンネン</t>
    </rPh>
    <rPh sb="8" eb="10">
      <t>イガイ</t>
    </rPh>
    <phoneticPr fontId="6"/>
  </si>
  <si>
    <t>石炭コークス</t>
    <rPh sb="0" eb="2">
      <t>セキタン</t>
    </rPh>
    <phoneticPr fontId="6"/>
  </si>
  <si>
    <t>コールタール</t>
    <phoneticPr fontId="6"/>
  </si>
  <si>
    <t>コークス炉ガス</t>
    <rPh sb="4" eb="5">
      <t>ロ</t>
    </rPh>
    <phoneticPr fontId="6"/>
  </si>
  <si>
    <t>高炉ガス</t>
    <rPh sb="0" eb="1">
      <t>タカ</t>
    </rPh>
    <rPh sb="1" eb="2">
      <t>ロ</t>
    </rPh>
    <phoneticPr fontId="6"/>
  </si>
  <si>
    <t>転炉ガス</t>
    <rPh sb="0" eb="2">
      <t>テンロ</t>
    </rPh>
    <phoneticPr fontId="6"/>
  </si>
  <si>
    <t>単位</t>
    <rPh sb="0" eb="2">
      <t>タンイ</t>
    </rPh>
    <phoneticPr fontId="6"/>
  </si>
  <si>
    <t>燃料名・化石</t>
    <rPh sb="0" eb="3">
      <t>ネンリョウメイ</t>
    </rPh>
    <rPh sb="4" eb="6">
      <t>カセキ</t>
    </rPh>
    <phoneticPr fontId="6"/>
  </si>
  <si>
    <t>燃料名・非化石</t>
    <rPh sb="0" eb="3">
      <t>ネンリョウメイ</t>
    </rPh>
    <rPh sb="4" eb="5">
      <t>ヒ</t>
    </rPh>
    <rPh sb="5" eb="7">
      <t>カセキ</t>
    </rPh>
    <phoneticPr fontId="6"/>
  </si>
  <si>
    <t>地中熱自家消費分</t>
    <rPh sb="0" eb="3">
      <t>チチュウネツ</t>
    </rPh>
    <rPh sb="3" eb="8">
      <t>ジカショウヒブン</t>
    </rPh>
    <phoneticPr fontId="6"/>
  </si>
  <si>
    <t>水力発電自家消費分</t>
    <rPh sb="0" eb="4">
      <t>スイリョクハツデン</t>
    </rPh>
    <rPh sb="4" eb="9">
      <t>ジカショウヒブン</t>
    </rPh>
    <phoneticPr fontId="6"/>
  </si>
  <si>
    <t>木材</t>
    <rPh sb="0" eb="2">
      <t>モクザイ</t>
    </rPh>
    <phoneticPr fontId="6"/>
  </si>
  <si>
    <t>木質廃材</t>
    <rPh sb="0" eb="2">
      <t>モクシツ</t>
    </rPh>
    <rPh sb="2" eb="4">
      <t>ハイザイ</t>
    </rPh>
    <phoneticPr fontId="6"/>
  </si>
  <si>
    <t>バイオエタノール</t>
    <phoneticPr fontId="6"/>
  </si>
  <si>
    <t>バイオディーゼル</t>
    <phoneticPr fontId="6"/>
  </si>
  <si>
    <t>RDF</t>
    <phoneticPr fontId="6"/>
  </si>
  <si>
    <t>RPF</t>
    <phoneticPr fontId="6"/>
  </si>
  <si>
    <t>廃タイヤ</t>
    <rPh sb="0" eb="1">
      <t>ハイ</t>
    </rPh>
    <phoneticPr fontId="6"/>
  </si>
  <si>
    <t>廃プラスチック（一般廃棄物）</t>
    <rPh sb="0" eb="1">
      <t>ハイ</t>
    </rPh>
    <rPh sb="8" eb="10">
      <t>イッパン</t>
    </rPh>
    <rPh sb="10" eb="13">
      <t>ハイキブツ</t>
    </rPh>
    <phoneticPr fontId="6"/>
  </si>
  <si>
    <t>水素</t>
    <rPh sb="0" eb="2">
      <t>スイソ</t>
    </rPh>
    <phoneticPr fontId="6"/>
  </si>
  <si>
    <t>アンモニア</t>
    <phoneticPr fontId="6"/>
  </si>
  <si>
    <t>太陽熱自家消費分</t>
    <rPh sb="0" eb="3">
      <t>タイヨウネツ</t>
    </rPh>
    <rPh sb="3" eb="8">
      <t>ジカショウヒブン</t>
    </rPh>
    <phoneticPr fontId="6"/>
  </si>
  <si>
    <t>黒液</t>
    <rPh sb="0" eb="1">
      <t>クロ</t>
    </rPh>
    <rPh sb="1" eb="2">
      <t>エキ</t>
    </rPh>
    <phoneticPr fontId="6"/>
  </si>
  <si>
    <t>バイオガス</t>
    <phoneticPr fontId="6"/>
  </si>
  <si>
    <t>その他バイオマス</t>
    <rPh sb="2" eb="3">
      <t>タ</t>
    </rPh>
    <phoneticPr fontId="6"/>
  </si>
  <si>
    <t>廃棄物ガス</t>
    <rPh sb="0" eb="3">
      <t>ハイキブツ</t>
    </rPh>
    <phoneticPr fontId="6"/>
  </si>
  <si>
    <t>石油系炭化水素ガス</t>
    <rPh sb="0" eb="3">
      <t>セキユケイ</t>
    </rPh>
    <rPh sb="3" eb="5">
      <t>タンカ</t>
    </rPh>
    <rPh sb="5" eb="7">
      <t>スイソ</t>
    </rPh>
    <phoneticPr fontId="6"/>
  </si>
  <si>
    <t>備考</t>
    <rPh sb="0" eb="2">
      <t>ビコウ</t>
    </rPh>
    <phoneticPr fontId="6"/>
  </si>
  <si>
    <t>1㎥あたりの熱量　約45MJ</t>
    <rPh sb="6" eb="8">
      <t>ネツリョウ</t>
    </rPh>
    <rPh sb="9" eb="10">
      <t>ヤク</t>
    </rPh>
    <phoneticPr fontId="6"/>
  </si>
  <si>
    <t>　　</t>
    <phoneticPr fontId="6"/>
  </si>
  <si>
    <t>原油換算式・化石燃料【燃料の量×単位当たりの発熱量（GJ）×0.0258（換算係数】＝【燃料に相当する原油の量】</t>
    <rPh sb="0" eb="5">
      <t>ゲンユカンサンシキ</t>
    </rPh>
    <rPh sb="6" eb="10">
      <t>カセキネンリョウ</t>
    </rPh>
    <rPh sb="11" eb="13">
      <t>ネンリョウ</t>
    </rPh>
    <rPh sb="14" eb="15">
      <t>リョウ</t>
    </rPh>
    <rPh sb="37" eb="41">
      <t>カンサンケイスウ</t>
    </rPh>
    <rPh sb="44" eb="46">
      <t>ネンリョウ</t>
    </rPh>
    <rPh sb="47" eb="49">
      <t>ソウトウ</t>
    </rPh>
    <rPh sb="51" eb="53">
      <t>ゲンユ</t>
    </rPh>
    <rPh sb="54" eb="55">
      <t>リョウ</t>
    </rPh>
    <phoneticPr fontId="6"/>
  </si>
  <si>
    <t>原油換算式・非化石燃料 【燃料の量×単位当たりの発熱量（GJ）×0.0258（換算係数】＝【燃料に相当する原油の量】</t>
    <rPh sb="0" eb="5">
      <t>ゲンユカンサンシキ</t>
    </rPh>
    <rPh sb="6" eb="11">
      <t>ヒカセキネンリョウ</t>
    </rPh>
    <phoneticPr fontId="6"/>
  </si>
  <si>
    <t>1kWhあたりの熱量　約3.6MJ(kWh×3600×0.000001＝GJ)</t>
    <phoneticPr fontId="6"/>
  </si>
  <si>
    <t>1Lあたりの熱量　約35.6MJ</t>
    <rPh sb="6" eb="8">
      <t>ネツリョウ</t>
    </rPh>
    <rPh sb="9" eb="10">
      <t>ヤク</t>
    </rPh>
    <phoneticPr fontId="6"/>
  </si>
  <si>
    <t>1kgあたりの熱量　約18MJ</t>
    <rPh sb="7" eb="9">
      <t>ネツリョウ</t>
    </rPh>
    <rPh sb="10" eb="11">
      <t>ヤク</t>
    </rPh>
    <phoneticPr fontId="6"/>
  </si>
  <si>
    <t>1kgあたりの熱量　約33.2MJ</t>
    <rPh sb="7" eb="9">
      <t>ネツリョウ</t>
    </rPh>
    <rPh sb="10" eb="11">
      <t>ヤク</t>
    </rPh>
    <phoneticPr fontId="6"/>
  </si>
  <si>
    <t>1kgあたりの熱量　約29.3MJ</t>
    <rPh sb="7" eb="9">
      <t>ネツリョウ</t>
    </rPh>
    <rPh sb="10" eb="11">
      <t>ヤク</t>
    </rPh>
    <phoneticPr fontId="6"/>
  </si>
  <si>
    <t>1kgあたりの熱量　約13.6MJ</t>
    <rPh sb="7" eb="9">
      <t>ネツリョウ</t>
    </rPh>
    <rPh sb="10" eb="11">
      <t>ヤク</t>
    </rPh>
    <phoneticPr fontId="6"/>
  </si>
  <si>
    <t>発熱量千万 kJ（10GJ）に相当する数量を原油 0.258kl として換算</t>
  </si>
  <si>
    <t>廃油</t>
    <rPh sb="0" eb="2">
      <t>ハイユ</t>
    </rPh>
    <phoneticPr fontId="6"/>
  </si>
  <si>
    <t>1Lあたりの熱量　約40.2MJ</t>
    <rPh sb="6" eb="8">
      <t>ネツリョウ</t>
    </rPh>
    <rPh sb="9" eb="10">
      <t>ヤク</t>
    </rPh>
    <phoneticPr fontId="6"/>
  </si>
  <si>
    <t>1kgあたりの熱量　約17.1MJ</t>
    <rPh sb="7" eb="9">
      <t>ネツリョウ</t>
    </rPh>
    <rPh sb="10" eb="11">
      <t>ヤク</t>
    </rPh>
    <phoneticPr fontId="6"/>
  </si>
  <si>
    <t>1kgあたりの熱量　約142MJ</t>
    <rPh sb="7" eb="9">
      <t>ネツリョウ</t>
    </rPh>
    <rPh sb="10" eb="11">
      <t>ヤク</t>
    </rPh>
    <phoneticPr fontId="6"/>
  </si>
  <si>
    <t>1kgあたりの熱量　約22.5MJ</t>
    <rPh sb="7" eb="9">
      <t>ネツリョウ</t>
    </rPh>
    <rPh sb="10" eb="11">
      <t>ヤク</t>
    </rPh>
    <phoneticPr fontId="6"/>
  </si>
  <si>
    <t>1kgあたりの熱量　約13.2MJ</t>
    <rPh sb="7" eb="9">
      <t>ネツリョウ</t>
    </rPh>
    <rPh sb="10" eb="11">
      <t>ヤク</t>
    </rPh>
    <phoneticPr fontId="6"/>
  </si>
  <si>
    <t>→資源エネルギー庁の「省エネ法の手引き」を参照</t>
    <rPh sb="11" eb="12">
      <t>ショウ</t>
    </rPh>
    <rPh sb="14" eb="15">
      <t>ホウ</t>
    </rPh>
    <rPh sb="16" eb="18">
      <t>テビ</t>
    </rPh>
    <rPh sb="21" eb="23">
      <t>サンショウ</t>
    </rPh>
    <phoneticPr fontId="6"/>
  </si>
  <si>
    <t>→西部ガスの「都市ガスの組成について」を参照</t>
    <rPh sb="1" eb="3">
      <t>サイブ</t>
    </rPh>
    <rPh sb="7" eb="9">
      <t>トシ</t>
    </rPh>
    <rPh sb="12" eb="14">
      <t>ソセイ</t>
    </rPh>
    <rPh sb="20" eb="22">
      <t>サンショウ</t>
    </rPh>
    <phoneticPr fontId="6"/>
  </si>
  <si>
    <t>1kgあたりの熱量　約29.0MJ</t>
    <rPh sb="7" eb="9">
      <t>ネツリョウ</t>
    </rPh>
    <rPh sb="10" eb="11">
      <t>ヤク</t>
    </rPh>
    <phoneticPr fontId="6"/>
  </si>
  <si>
    <t>1kgあたりの熱量　約37.3MJ</t>
    <rPh sb="7" eb="9">
      <t>ネツリョウ</t>
    </rPh>
    <rPh sb="10" eb="11">
      <t>ヤク</t>
    </rPh>
    <phoneticPr fontId="6"/>
  </si>
  <si>
    <t>1Lあたりの熱量　約23.4MJ</t>
    <rPh sb="6" eb="8">
      <t>ネツリョウ</t>
    </rPh>
    <rPh sb="9" eb="10">
      <t>ヤク</t>
    </rPh>
    <phoneticPr fontId="6"/>
  </si>
  <si>
    <t>1kgあたりの熱量　約26.9MJ</t>
    <rPh sb="7" eb="9">
      <t>ネツリョウ</t>
    </rPh>
    <rPh sb="10" eb="11">
      <t>ヤク</t>
    </rPh>
    <phoneticPr fontId="6"/>
  </si>
  <si>
    <t>混合廃材</t>
    <rPh sb="0" eb="2">
      <t>コンゴウ</t>
    </rPh>
    <rPh sb="2" eb="3">
      <t>ハイ</t>
    </rPh>
    <rPh sb="3" eb="4">
      <t>ザイ</t>
    </rPh>
    <phoneticPr fontId="6"/>
  </si>
  <si>
    <t>1㎥あたりの熱量　約21.2MJ</t>
    <rPh sb="6" eb="8">
      <t>ネツリョウ</t>
    </rPh>
    <rPh sb="9" eb="10">
      <t>ヤク</t>
    </rPh>
    <phoneticPr fontId="6"/>
  </si>
  <si>
    <t>契約②（契約が2つの場合）</t>
    <rPh sb="0" eb="2">
      <t>ケイヤク</t>
    </rPh>
    <rPh sb="4" eb="6">
      <t>ケイヤク</t>
    </rPh>
    <rPh sb="10" eb="12">
      <t>バアイ</t>
    </rPh>
    <phoneticPr fontId="6"/>
  </si>
  <si>
    <t>購入電力
（契約1）※1</t>
    <rPh sb="0" eb="2">
      <t>コウニュウ</t>
    </rPh>
    <rPh sb="2" eb="4">
      <t>デンリョク</t>
    </rPh>
    <rPh sb="6" eb="8">
      <t>ケイヤク</t>
    </rPh>
    <phoneticPr fontId="6"/>
  </si>
  <si>
    <t>上水・下水
※2</t>
    <rPh sb="0" eb="1">
      <t>ウエ</t>
    </rPh>
    <rPh sb="1" eb="2">
      <t>ミズ</t>
    </rPh>
    <rPh sb="3" eb="5">
      <t>ゲスイ</t>
    </rPh>
    <phoneticPr fontId="6"/>
  </si>
  <si>
    <t>購入電力
（契約2）※1</t>
    <rPh sb="0" eb="2">
      <t>コウニュウ</t>
    </rPh>
    <rPh sb="2" eb="4">
      <t>デンリョク</t>
    </rPh>
    <rPh sb="6" eb="8">
      <t>ケイヤク</t>
    </rPh>
    <phoneticPr fontId="6"/>
  </si>
  <si>
    <t>（1）主要設備（おわかりになる範囲で該当項目にチェックしてください）</t>
    <rPh sb="18" eb="20">
      <t>ガイトウ</t>
    </rPh>
    <rPh sb="20" eb="22">
      <t>コウモク</t>
    </rPh>
    <phoneticPr fontId="6"/>
  </si>
  <si>
    <t>電力契約状況</t>
    <rPh sb="0" eb="2">
      <t>デンリョク</t>
    </rPh>
    <rPh sb="2" eb="4">
      <t>ケイヤク</t>
    </rPh>
    <rPh sb="4" eb="6">
      <t>ジョウキョウ</t>
    </rPh>
    <phoneticPr fontId="6"/>
  </si>
  <si>
    <t>原油換算値（kL）</t>
    <rPh sb="0" eb="2">
      <t>ゲンユ</t>
    </rPh>
    <rPh sb="2" eb="5">
      <t>カンサンチ</t>
    </rPh>
    <phoneticPr fontId="6"/>
  </si>
  <si>
    <t>原油換算値計</t>
    <rPh sb="0" eb="2">
      <t>ゲンユ</t>
    </rPh>
    <rPh sb="2" eb="5">
      <t>カンサンチ</t>
    </rPh>
    <rPh sb="5" eb="6">
      <t>ケイ</t>
    </rPh>
    <phoneticPr fontId="6"/>
  </si>
  <si>
    <t>電力量（kWh）</t>
    <rPh sb="0" eb="3">
      <t>デンリョクリョウ</t>
    </rPh>
    <phoneticPr fontId="6"/>
  </si>
  <si>
    <t>その他</t>
    <rPh sb="2" eb="3">
      <t>タ</t>
    </rPh>
    <phoneticPr fontId="6"/>
  </si>
  <si>
    <t>89　自動車整備業</t>
    <rPh sb="3" eb="6">
      <t>ジドウシャ</t>
    </rPh>
    <rPh sb="6" eb="9">
      <t>セイビギョウ</t>
    </rPh>
    <phoneticPr fontId="6"/>
  </si>
  <si>
    <t>88　廃棄物処理業</t>
    <rPh sb="3" eb="9">
      <t>ハイキブツショリギョウ</t>
    </rPh>
    <phoneticPr fontId="6"/>
  </si>
  <si>
    <t>78　洗濯・理容・美容・浴場業</t>
    <rPh sb="3" eb="5">
      <t>センタク</t>
    </rPh>
    <rPh sb="6" eb="8">
      <t>リヨウ</t>
    </rPh>
    <rPh sb="9" eb="11">
      <t>ビヨウ</t>
    </rPh>
    <rPh sb="12" eb="14">
      <t>ヨクジョウ</t>
    </rPh>
    <rPh sb="14" eb="15">
      <t>ギョウ</t>
    </rPh>
    <phoneticPr fontId="6"/>
  </si>
  <si>
    <t>36　水道業</t>
    <rPh sb="3" eb="6">
      <t>スイドウギョウ</t>
    </rPh>
    <phoneticPr fontId="6"/>
  </si>
  <si>
    <t>35　熱供給業</t>
    <rPh sb="3" eb="7">
      <t>ネツキョウキュウギョウ</t>
    </rPh>
    <phoneticPr fontId="6"/>
  </si>
  <si>
    <t>34　ガス業</t>
    <rPh sb="5" eb="6">
      <t>ギョウ</t>
    </rPh>
    <phoneticPr fontId="6"/>
  </si>
  <si>
    <t>33　電気業</t>
    <rPh sb="3" eb="6">
      <t>デンキギョウ</t>
    </rPh>
    <phoneticPr fontId="6"/>
  </si>
  <si>
    <t>32　その他製造業</t>
    <rPh sb="5" eb="6">
      <t>ホカ</t>
    </rPh>
    <rPh sb="6" eb="9">
      <t>セイゾウギョウ</t>
    </rPh>
    <phoneticPr fontId="6"/>
  </si>
  <si>
    <t>31　輸送用機械器具製造業</t>
    <rPh sb="3" eb="5">
      <t>ユソウ</t>
    </rPh>
    <rPh sb="5" eb="6">
      <t>ヨウ</t>
    </rPh>
    <rPh sb="6" eb="8">
      <t>キカイ</t>
    </rPh>
    <rPh sb="8" eb="10">
      <t>キグ</t>
    </rPh>
    <rPh sb="10" eb="13">
      <t>セイゾウギョウ</t>
    </rPh>
    <phoneticPr fontId="6"/>
  </si>
  <si>
    <t>30　情報通信機械器具製造業</t>
    <rPh sb="3" eb="5">
      <t>ジョウホウ</t>
    </rPh>
    <rPh sb="5" eb="7">
      <t>ツウシン</t>
    </rPh>
    <rPh sb="7" eb="9">
      <t>キカイ</t>
    </rPh>
    <rPh sb="9" eb="11">
      <t>キグ</t>
    </rPh>
    <rPh sb="11" eb="14">
      <t>セイゾウギョウ</t>
    </rPh>
    <phoneticPr fontId="6"/>
  </si>
  <si>
    <t>29　電気機械器具製造業</t>
    <rPh sb="3" eb="5">
      <t>デンキ</t>
    </rPh>
    <rPh sb="5" eb="9">
      <t>キカイキグ</t>
    </rPh>
    <rPh sb="9" eb="12">
      <t>セイゾウギョウ</t>
    </rPh>
    <phoneticPr fontId="6"/>
  </si>
  <si>
    <t>28　電子部品・デバイス・電子回路製造業</t>
    <rPh sb="3" eb="7">
      <t>デンシブヒン</t>
    </rPh>
    <rPh sb="13" eb="17">
      <t>デンシカイロ</t>
    </rPh>
    <rPh sb="17" eb="20">
      <t>セイゾウギョウ</t>
    </rPh>
    <phoneticPr fontId="6"/>
  </si>
  <si>
    <t>27　業務用機械器具製造業</t>
    <rPh sb="3" eb="5">
      <t>ギョウム</t>
    </rPh>
    <rPh sb="5" eb="6">
      <t>ヨウ</t>
    </rPh>
    <rPh sb="6" eb="10">
      <t>キカイキグ</t>
    </rPh>
    <rPh sb="10" eb="13">
      <t>セイゾウギョウ</t>
    </rPh>
    <phoneticPr fontId="6"/>
  </si>
  <si>
    <t>26　生産用機械器具製造業</t>
    <rPh sb="3" eb="6">
      <t>セイサンヨウ</t>
    </rPh>
    <rPh sb="6" eb="10">
      <t>キカイキグ</t>
    </rPh>
    <rPh sb="10" eb="13">
      <t>セイゾウギョウ</t>
    </rPh>
    <phoneticPr fontId="6"/>
  </si>
  <si>
    <t>25　はん用機械器具製造業</t>
    <rPh sb="5" eb="6">
      <t>ヨウ</t>
    </rPh>
    <rPh sb="6" eb="10">
      <t>キカイキグ</t>
    </rPh>
    <rPh sb="10" eb="13">
      <t>セイゾウギョウ</t>
    </rPh>
    <phoneticPr fontId="6"/>
  </si>
  <si>
    <t>24　金属製品製造業</t>
    <rPh sb="3" eb="7">
      <t>キンゾクセイヒン</t>
    </rPh>
    <rPh sb="7" eb="10">
      <t>セイゾウギョウ</t>
    </rPh>
    <phoneticPr fontId="6"/>
  </si>
  <si>
    <t>23　非鉄金属製造業</t>
    <rPh sb="3" eb="4">
      <t>ヒ</t>
    </rPh>
    <rPh sb="4" eb="5">
      <t>テツ</t>
    </rPh>
    <rPh sb="5" eb="7">
      <t>キンゾク</t>
    </rPh>
    <rPh sb="7" eb="10">
      <t>セイゾウギョウ</t>
    </rPh>
    <phoneticPr fontId="6"/>
  </si>
  <si>
    <t>22　鉄鋼業</t>
    <rPh sb="3" eb="6">
      <t>テッコウギョウ</t>
    </rPh>
    <phoneticPr fontId="6"/>
  </si>
  <si>
    <t>21　窯業・土石製品製造業</t>
    <rPh sb="3" eb="5">
      <t>カマギョウ</t>
    </rPh>
    <rPh sb="6" eb="8">
      <t>ドセキ</t>
    </rPh>
    <rPh sb="8" eb="10">
      <t>セイヒン</t>
    </rPh>
    <rPh sb="10" eb="13">
      <t>セイゾウギョウ</t>
    </rPh>
    <phoneticPr fontId="6"/>
  </si>
  <si>
    <t>20　なめし革・同製品・毛皮製造業</t>
    <rPh sb="6" eb="7">
      <t>カワ</t>
    </rPh>
    <rPh sb="8" eb="11">
      <t>ドウセイヒン</t>
    </rPh>
    <rPh sb="12" eb="14">
      <t>ケガワ</t>
    </rPh>
    <rPh sb="14" eb="17">
      <t>セイゾウギョウ</t>
    </rPh>
    <phoneticPr fontId="6"/>
  </si>
  <si>
    <t>18　プラスチック製品製造業</t>
    <rPh sb="9" eb="11">
      <t>セイヒン</t>
    </rPh>
    <rPh sb="11" eb="14">
      <t>セイゾウギョウ</t>
    </rPh>
    <phoneticPr fontId="6"/>
  </si>
  <si>
    <t>17　石油製品・石炭製品製造業</t>
    <rPh sb="3" eb="7">
      <t>セキユセイヒン</t>
    </rPh>
    <rPh sb="8" eb="12">
      <t>セキタンセイヒン</t>
    </rPh>
    <rPh sb="12" eb="15">
      <t>セイゾウギョウ</t>
    </rPh>
    <phoneticPr fontId="6"/>
  </si>
  <si>
    <t>16　化学工業</t>
    <rPh sb="3" eb="7">
      <t>カガクコウギョウ</t>
    </rPh>
    <phoneticPr fontId="6"/>
  </si>
  <si>
    <t>15　印刷・同関連業</t>
    <rPh sb="3" eb="5">
      <t>インサツ</t>
    </rPh>
    <rPh sb="6" eb="7">
      <t>ドウ</t>
    </rPh>
    <rPh sb="7" eb="10">
      <t>カンレンギョウ</t>
    </rPh>
    <phoneticPr fontId="6"/>
  </si>
  <si>
    <t>14　パルプ・紙・紙加工品製造業</t>
    <rPh sb="7" eb="8">
      <t>カミ</t>
    </rPh>
    <rPh sb="9" eb="12">
      <t>カミカコウ</t>
    </rPh>
    <rPh sb="12" eb="13">
      <t>ヒン</t>
    </rPh>
    <rPh sb="13" eb="16">
      <t>セイゾウギョウ</t>
    </rPh>
    <phoneticPr fontId="6"/>
  </si>
  <si>
    <t>13　家具・装備品製造業</t>
    <rPh sb="3" eb="5">
      <t>カグ</t>
    </rPh>
    <rPh sb="6" eb="9">
      <t>ソウビヒン</t>
    </rPh>
    <rPh sb="9" eb="12">
      <t>セイゾウギョウ</t>
    </rPh>
    <phoneticPr fontId="6"/>
  </si>
  <si>
    <t>12　木材・木製品製造業（家具を除く）</t>
    <rPh sb="3" eb="5">
      <t>モクザイ</t>
    </rPh>
    <rPh sb="6" eb="9">
      <t>モクセイヒン</t>
    </rPh>
    <rPh sb="9" eb="12">
      <t>セイゾウギョウ</t>
    </rPh>
    <rPh sb="13" eb="15">
      <t>カグ</t>
    </rPh>
    <rPh sb="16" eb="17">
      <t>ノゾ</t>
    </rPh>
    <phoneticPr fontId="6"/>
  </si>
  <si>
    <t>11　繊維工業</t>
    <rPh sb="3" eb="7">
      <t>センイコウギョウ</t>
    </rPh>
    <phoneticPr fontId="6"/>
  </si>
  <si>
    <t>10　飲料・たばこ・飼料製造業</t>
    <rPh sb="3" eb="5">
      <t>インリョウ</t>
    </rPh>
    <rPh sb="10" eb="12">
      <t>シリョウ</t>
    </rPh>
    <rPh sb="12" eb="15">
      <t>セイゾウギョウ</t>
    </rPh>
    <phoneticPr fontId="6"/>
  </si>
  <si>
    <t>09　食料品製造業</t>
    <rPh sb="3" eb="6">
      <t>ショクリョウヒン</t>
    </rPh>
    <rPh sb="6" eb="9">
      <t>セイゾウギョウ</t>
    </rPh>
    <phoneticPr fontId="6"/>
  </si>
  <si>
    <t>05　鉱業，採石業，砂利採取業</t>
    <rPh sb="3" eb="5">
      <t>コウギョウ</t>
    </rPh>
    <rPh sb="6" eb="9">
      <t>サイセキギョウ</t>
    </rPh>
    <rPh sb="10" eb="12">
      <t>ジャリ</t>
    </rPh>
    <rPh sb="12" eb="14">
      <t>サイシュ</t>
    </rPh>
    <rPh sb="14" eb="15">
      <t>ギョウ</t>
    </rPh>
    <phoneticPr fontId="6"/>
  </si>
  <si>
    <t>01　農業</t>
    <rPh sb="3" eb="5">
      <t>ノウギョウ</t>
    </rPh>
    <phoneticPr fontId="6"/>
  </si>
  <si>
    <t>)</t>
    <phoneticPr fontId="6"/>
  </si>
  <si>
    <t>(</t>
    <phoneticPr fontId="6"/>
  </si>
  <si>
    <t>不要機器の停止　　　　　　　　　　　　　　　　　　　　</t>
    <phoneticPr fontId="6"/>
  </si>
  <si>
    <t xml:space="preserve">その他 </t>
    <rPh sb="2" eb="3">
      <t>ホカ</t>
    </rPh>
    <phoneticPr fontId="6"/>
  </si>
  <si>
    <t>工場用</t>
    <rPh sb="0" eb="2">
      <t>コウジョウ</t>
    </rPh>
    <rPh sb="2" eb="3">
      <t>ヨウ</t>
    </rPh>
    <phoneticPr fontId="6"/>
  </si>
  <si>
    <t>事業所の取組みの情報</t>
    <rPh sb="0" eb="3">
      <t>ジギョウショ</t>
    </rPh>
    <rPh sb="4" eb="6">
      <t>トリク</t>
    </rPh>
    <rPh sb="8" eb="10">
      <t>ジョウホウ</t>
    </rPh>
    <phoneticPr fontId="6"/>
  </si>
  <si>
    <t>（1）工場全体の稼働時間</t>
    <rPh sb="3" eb="5">
      <t>コウジョウ</t>
    </rPh>
    <rPh sb="5" eb="7">
      <t>ゼンタイ</t>
    </rPh>
    <rPh sb="8" eb="10">
      <t>カドウ</t>
    </rPh>
    <rPh sb="10" eb="12">
      <t>ジカン</t>
    </rPh>
    <phoneticPr fontId="20"/>
  </si>
  <si>
    <t>（2）これまでに実施した省エネ対策</t>
    <phoneticPr fontId="20"/>
  </si>
  <si>
    <t>1㎥あたりの熱量　約109.2MJ(2.18kg*50.8MJ)</t>
    <rPh sb="6" eb="8">
      <t>ネツリョウ</t>
    </rPh>
    <rPh sb="9" eb="10">
      <t>ヤク</t>
    </rPh>
    <phoneticPr fontId="6"/>
  </si>
  <si>
    <t>1kgあたりの熱量　約50.8MJ</t>
    <rPh sb="7" eb="9">
      <t>ネツリョウ</t>
    </rPh>
    <rPh sb="10" eb="11">
      <t>ヤク</t>
    </rPh>
    <phoneticPr fontId="6"/>
  </si>
  <si>
    <t>1Lあたりの熱量　約39.1MJ</t>
    <rPh sb="6" eb="8">
      <t>ネツリョウ</t>
    </rPh>
    <rPh sb="9" eb="10">
      <t>ヤク</t>
    </rPh>
    <phoneticPr fontId="6"/>
  </si>
  <si>
    <t>1Lあたりの熱量　約41.9MJ</t>
    <rPh sb="6" eb="8">
      <t>ネツリョウ</t>
    </rPh>
    <rPh sb="9" eb="10">
      <t>ヤク</t>
    </rPh>
    <phoneticPr fontId="6"/>
  </si>
  <si>
    <t>1Lあたりの熱量　約36.7MJ</t>
    <rPh sb="6" eb="8">
      <t>ネツリョウ</t>
    </rPh>
    <rPh sb="9" eb="10">
      <t>ヤク</t>
    </rPh>
    <phoneticPr fontId="6"/>
  </si>
  <si>
    <t>1Lあたりの熱量　約37.7MJ</t>
    <rPh sb="6" eb="8">
      <t>ネツリョウ</t>
    </rPh>
    <rPh sb="9" eb="10">
      <t>ヤク</t>
    </rPh>
    <phoneticPr fontId="6"/>
  </si>
  <si>
    <t>1GJに対する係数　1.02</t>
    <rPh sb="4" eb="5">
      <t>タイ</t>
    </rPh>
    <rPh sb="7" eb="9">
      <t>ケイスウ</t>
    </rPh>
    <phoneticPr fontId="6"/>
  </si>
  <si>
    <t>地域熱源（蒸気）</t>
    <rPh sb="0" eb="4">
      <t>チイキネツゲン</t>
    </rPh>
    <rPh sb="5" eb="7">
      <t>ジョウキ</t>
    </rPh>
    <phoneticPr fontId="6"/>
  </si>
  <si>
    <t>1GJに対する係数　1.36</t>
    <rPh sb="4" eb="5">
      <t>タイ</t>
    </rPh>
    <rPh sb="7" eb="9">
      <t>ケイスウ</t>
    </rPh>
    <phoneticPr fontId="6"/>
  </si>
  <si>
    <t>地域熱源（温・冷水）</t>
    <rPh sb="0" eb="4">
      <t>チイキネツゲン</t>
    </rPh>
    <rPh sb="5" eb="6">
      <t>オン</t>
    </rPh>
    <rPh sb="7" eb="9">
      <t>レイスイ</t>
    </rPh>
    <phoneticPr fontId="6"/>
  </si>
  <si>
    <t>1Lあたりの熱量　約38.2MJ</t>
    <rPh sb="6" eb="8">
      <t>ネツリョウ</t>
    </rPh>
    <rPh sb="9" eb="10">
      <t>ヤク</t>
    </rPh>
    <phoneticPr fontId="6"/>
  </si>
  <si>
    <t>1Lあたりの熱量　約35.3MJ</t>
    <rPh sb="6" eb="8">
      <t>ネツリョウ</t>
    </rPh>
    <rPh sb="9" eb="10">
      <t>ヤク</t>
    </rPh>
    <phoneticPr fontId="6"/>
  </si>
  <si>
    <t>1Lあたりの熱量　約34.6MJ</t>
    <rPh sb="6" eb="8">
      <t>ネツリョウ</t>
    </rPh>
    <rPh sb="9" eb="10">
      <t>ヤク</t>
    </rPh>
    <phoneticPr fontId="6"/>
  </si>
  <si>
    <t>1Lあたりの熱量　約33.6MJ</t>
    <rPh sb="6" eb="8">
      <t>ネツリョウ</t>
    </rPh>
    <rPh sb="9" eb="10">
      <t>ヤク</t>
    </rPh>
    <phoneticPr fontId="6"/>
  </si>
  <si>
    <t>1kgあたりの熱量　約40.9MJ</t>
    <rPh sb="7" eb="9">
      <t>ネツリョウ</t>
    </rPh>
    <rPh sb="10" eb="11">
      <t>ヤク</t>
    </rPh>
    <phoneticPr fontId="6"/>
  </si>
  <si>
    <t>1kgあたりの熱量　約29.9MJ</t>
    <rPh sb="7" eb="9">
      <t>ネツリョウ</t>
    </rPh>
    <rPh sb="10" eb="11">
      <t>ヤク</t>
    </rPh>
    <phoneticPr fontId="6"/>
  </si>
  <si>
    <t>1㎥あたりの熱量　約44.9MJ</t>
    <rPh sb="6" eb="8">
      <t>ネツリョウ</t>
    </rPh>
    <rPh sb="9" eb="10">
      <t>ヤク</t>
    </rPh>
    <phoneticPr fontId="6"/>
  </si>
  <si>
    <t>1kgあたりの熱量　約54.6]MJ</t>
    <rPh sb="7" eb="9">
      <t>ネツリョウ</t>
    </rPh>
    <rPh sb="10" eb="11">
      <t>ヤク</t>
    </rPh>
    <phoneticPr fontId="6"/>
  </si>
  <si>
    <t>1㎥あたりの熱量　約43.5MJ</t>
    <rPh sb="6" eb="8">
      <t>ネツリョウ</t>
    </rPh>
    <rPh sb="9" eb="10">
      <t>ヤク</t>
    </rPh>
    <phoneticPr fontId="6"/>
  </si>
  <si>
    <t>原料炭</t>
    <rPh sb="0" eb="2">
      <t>ゲンリョウ</t>
    </rPh>
    <rPh sb="2" eb="3">
      <t>スミ</t>
    </rPh>
    <phoneticPr fontId="6"/>
  </si>
  <si>
    <t>一般炭</t>
    <rPh sb="0" eb="2">
      <t>イッパン</t>
    </rPh>
    <rPh sb="2" eb="3">
      <t>スミ</t>
    </rPh>
    <phoneticPr fontId="6"/>
  </si>
  <si>
    <t>1kgあたりの熱量　約25.7MJ</t>
    <rPh sb="7" eb="9">
      <t>ネツリョウ</t>
    </rPh>
    <rPh sb="10" eb="11">
      <t>ヤク</t>
    </rPh>
    <phoneticPr fontId="6"/>
  </si>
  <si>
    <t>無煙炭</t>
    <rPh sb="0" eb="2">
      <t>ムエン</t>
    </rPh>
    <rPh sb="2" eb="3">
      <t>スミ</t>
    </rPh>
    <phoneticPr fontId="6"/>
  </si>
  <si>
    <t>1kgあたりの熱量　約29.4MJ</t>
    <rPh sb="7" eb="9">
      <t>ネツリョウ</t>
    </rPh>
    <rPh sb="10" eb="11">
      <t>ヤク</t>
    </rPh>
    <phoneticPr fontId="6"/>
  </si>
  <si>
    <t>1㎥あたりの熱量　約21.1MJ</t>
    <rPh sb="6" eb="8">
      <t>ネツリョウ</t>
    </rPh>
    <rPh sb="9" eb="10">
      <t>ヤク</t>
    </rPh>
    <phoneticPr fontId="6"/>
  </si>
  <si>
    <t>1㎥あたりの熱量　約3.41MJ</t>
    <rPh sb="6" eb="8">
      <t>ネツリョウ</t>
    </rPh>
    <rPh sb="9" eb="10">
      <t>ヤク</t>
    </rPh>
    <phoneticPr fontId="6"/>
  </si>
  <si>
    <t>1㎥あたりの熱量　約8.41MJ</t>
    <rPh sb="6" eb="8">
      <t>ネツリョウ</t>
    </rPh>
    <rPh sb="9" eb="10">
      <t>ヤク</t>
    </rPh>
    <phoneticPr fontId="6"/>
  </si>
  <si>
    <t>(様式第3号)（１/４）</t>
    <phoneticPr fontId="6"/>
  </si>
  <si>
    <t>(様式第3号)（２/４）</t>
    <phoneticPr fontId="6"/>
  </si>
  <si>
    <t>(様式第3号)（３/４）</t>
    <phoneticPr fontId="6"/>
  </si>
  <si>
    <t>(様式第3号)（４/４）</t>
    <phoneticPr fontId="6"/>
  </si>
  <si>
    <t>-----</t>
  </si>
  <si>
    <t>熱輸送配管の保温対策の実施</t>
    <rPh sb="0" eb="1">
      <t>ネツ</t>
    </rPh>
    <rPh sb="1" eb="5">
      <t>ユソウハイカン</t>
    </rPh>
    <rPh sb="6" eb="10">
      <t>ホオンタイサク</t>
    </rPh>
    <rPh sb="11" eb="13">
      <t>ジッシ</t>
    </rPh>
    <phoneticPr fontId="6"/>
  </si>
  <si>
    <t>非化石電力・燃料
（プルダウンで選択）</t>
    <rPh sb="0" eb="3">
      <t>ヒカセキ</t>
    </rPh>
    <rPh sb="3" eb="5">
      <t>デンリョク</t>
    </rPh>
    <rPh sb="6" eb="8">
      <t>ネンリョウ</t>
    </rPh>
    <rPh sb="16" eb="18">
      <t>センタク</t>
    </rPh>
    <phoneticPr fontId="6"/>
  </si>
  <si>
    <t>※3　年間経費には、基本料金を含めてください。</t>
    <rPh sb="3" eb="5">
      <t>ネンカン</t>
    </rPh>
    <rPh sb="5" eb="7">
      <t>ケイヒ</t>
    </rPh>
    <rPh sb="10" eb="12">
      <t>キホン</t>
    </rPh>
    <rPh sb="12" eb="14">
      <t>リョウキン</t>
    </rPh>
    <rPh sb="15" eb="16">
      <t>フク</t>
    </rPh>
    <phoneticPr fontId="20"/>
  </si>
  <si>
    <t>年間経費（円）
※3</t>
    <rPh sb="0" eb="2">
      <t>ネンカン</t>
    </rPh>
    <rPh sb="2" eb="4">
      <t>ケイヒ</t>
    </rPh>
    <rPh sb="5" eb="6">
      <t>エン</t>
    </rPh>
    <phoneticPr fontId="6"/>
  </si>
  <si>
    <t>令和８年度 福岡市事業所の省エネ支援事業　エネルギー使用状況等確認シート　</t>
    <rPh sb="0" eb="2">
      <t>レイワ</t>
    </rPh>
    <rPh sb="3" eb="5">
      <t>ネンド</t>
    </rPh>
    <rPh sb="6" eb="9">
      <t>フクオカシ</t>
    </rPh>
    <rPh sb="9" eb="12">
      <t>ジギョウショ</t>
    </rPh>
    <rPh sb="13" eb="14">
      <t>ショウ</t>
    </rPh>
    <rPh sb="16" eb="18">
      <t>シエン</t>
    </rPh>
    <rPh sb="18" eb="20">
      <t>ジギョウ</t>
    </rPh>
    <rPh sb="26" eb="28">
      <t>シヨウ</t>
    </rPh>
    <rPh sb="28" eb="30">
      <t>ジョウキョウ</t>
    </rPh>
    <rPh sb="30" eb="31">
      <t>トウ</t>
    </rPh>
    <rPh sb="31" eb="33">
      <t>カクニン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</si>
</sst>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
    <numFmt numFmtId="177" formatCode="0.0000_ "/>
    <numFmt numFmtId="178" formatCode="#,##0_ "/>
    <numFmt numFmtId="179" formatCode="#,##0_);[Red]\(#,##0\)"/>
    <numFmt numFmtId="180" formatCode="#,##0.0_);[Red]\(#,##0.0\)"/>
    <numFmt numFmtId="181" formatCode="0_);[Red]\(0\)"/>
  </numFmts>
  <fonts count="4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b/>
      <sz val="12"/>
      <name val="游ゴシック"/>
      <family val="3"/>
      <charset val="128"/>
      <scheme val="minor"/>
    </font>
    <font>
      <sz val="9"/>
      <color theme="1"/>
      <name val="游ゴシック"/>
      <family val="3"/>
      <charset val="128"/>
      <scheme val="minor"/>
    </font>
    <font>
      <sz val="10"/>
      <name val="ＭＳ Ｐ明朝"/>
      <family val="1"/>
      <charset val="128"/>
    </font>
    <font>
      <sz val="6"/>
      <name val="ＭＳ Ｐゴシック"/>
      <family val="3"/>
      <charset val="128"/>
    </font>
    <font>
      <sz val="9"/>
      <color theme="1"/>
      <name val="ＭＳ 明朝"/>
      <family val="1"/>
      <charset val="128"/>
    </font>
    <font>
      <sz val="11"/>
      <name val="ＭＳ Ｐゴシック"/>
      <family val="3"/>
      <charset val="128"/>
    </font>
    <font>
      <sz val="11"/>
      <color theme="1"/>
      <name val="ＭＳ Ｐ明朝"/>
      <family val="1"/>
      <charset val="128"/>
    </font>
    <font>
      <b/>
      <sz val="11"/>
      <color indexed="8"/>
      <name val="ＭＳ Ｐゴシック"/>
      <family val="3"/>
      <charset val="128"/>
    </font>
    <font>
      <sz val="11"/>
      <name val="ＭＳ Ｐ明朝"/>
      <family val="1"/>
      <charset val="128"/>
    </font>
    <font>
      <u/>
      <sz val="11"/>
      <color theme="10"/>
      <name val="游ゴシック"/>
      <family val="3"/>
      <charset val="128"/>
      <scheme val="minor"/>
    </font>
    <font>
      <u/>
      <sz val="10.5"/>
      <name val="ＭＳ Ｐ明朝"/>
      <family val="1"/>
      <charset val="128"/>
    </font>
    <font>
      <sz val="12"/>
      <name val="游ゴシック"/>
      <family val="3"/>
      <charset val="128"/>
      <scheme val="minor"/>
    </font>
    <font>
      <sz val="12"/>
      <color indexed="10"/>
      <name val="游ゴシック"/>
      <family val="3"/>
      <charset val="128"/>
      <scheme val="minor"/>
    </font>
    <font>
      <u/>
      <sz val="12"/>
      <name val="游ゴシック"/>
      <family val="3"/>
      <charset val="128"/>
      <scheme val="minor"/>
    </font>
    <font>
      <b/>
      <u/>
      <sz val="12"/>
      <name val="游ゴシック"/>
      <family val="3"/>
      <charset val="128"/>
      <scheme val="minor"/>
    </font>
    <font>
      <sz val="10"/>
      <name val="ＭＳ 明朝"/>
      <family val="1"/>
      <charset val="128"/>
    </font>
    <font>
      <sz val="9"/>
      <name val="ＭＳ 明朝"/>
      <family val="1"/>
      <charset val="128"/>
    </font>
    <font>
      <sz val="10"/>
      <color theme="1"/>
      <name val="ＭＳ 明朝"/>
      <family val="1"/>
      <charset val="128"/>
    </font>
    <font>
      <b/>
      <sz val="14"/>
      <name val="游ゴシック"/>
      <family val="3"/>
      <charset val="128"/>
      <scheme val="minor"/>
    </font>
    <font>
      <sz val="14"/>
      <name val="游ゴシック"/>
      <family val="3"/>
      <charset val="128"/>
      <scheme val="minor"/>
    </font>
    <font>
      <sz val="9"/>
      <name val="ＭＳ Ｐ明朝"/>
      <family val="1"/>
      <charset val="128"/>
    </font>
    <font>
      <sz val="9"/>
      <color rgb="FFFF0000"/>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11"/>
      <name val="游ゴシック"/>
      <family val="3"/>
      <charset val="128"/>
      <scheme val="minor"/>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F2F2F2"/>
        <bgColor indexed="64"/>
      </patternFill>
    </fill>
    <fill>
      <patternFill patternType="solid">
        <fgColor theme="9" tint="0.79998168889431442"/>
        <bgColor indexed="64"/>
      </patternFill>
    </fill>
  </fills>
  <borders count="9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medium">
        <color auto="1"/>
      </top>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right/>
      <top style="thick">
        <color indexed="64"/>
      </top>
      <bottom style="medium">
        <color indexed="64"/>
      </bottom>
      <diagonal/>
    </border>
    <border>
      <left style="medium">
        <color indexed="64"/>
      </left>
      <right style="thin">
        <color indexed="64"/>
      </right>
      <top style="thin">
        <color auto="1"/>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auto="1"/>
      </left>
      <right style="thin">
        <color auto="1"/>
      </right>
      <top style="thin">
        <color auto="1"/>
      </top>
      <bottom/>
      <diagonal/>
    </border>
    <border>
      <left style="thin">
        <color indexed="64"/>
      </left>
      <right/>
      <top style="double">
        <color indexed="64"/>
      </top>
      <bottom style="thin">
        <color indexed="64"/>
      </bottom>
      <diagonal/>
    </border>
    <border>
      <left/>
      <right/>
      <top style="thin">
        <color theme="1"/>
      </top>
      <bottom style="thin">
        <color theme="1"/>
      </bottom>
      <diagonal/>
    </border>
    <border>
      <left/>
      <right style="thick">
        <color auto="1"/>
      </right>
      <top style="thick">
        <color auto="1"/>
      </top>
      <bottom style="thick">
        <color auto="1"/>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right/>
      <top style="hair">
        <color indexed="64"/>
      </top>
      <bottom style="hair">
        <color indexed="64"/>
      </bottom>
      <diagonal/>
    </border>
    <border>
      <left style="hair">
        <color indexed="64"/>
      </left>
      <right/>
      <top style="thin">
        <color auto="1"/>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auto="1"/>
      </top>
      <bottom style="medium">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top style="thick">
        <color indexed="64"/>
      </top>
      <bottom/>
      <diagonal/>
    </border>
    <border>
      <left/>
      <right style="thin">
        <color auto="1"/>
      </right>
      <top style="thick">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ck">
        <color indexed="64"/>
      </top>
      <bottom style="thick">
        <color indexed="64"/>
      </bottom>
      <diagonal/>
    </border>
    <border>
      <left style="medium">
        <color indexed="64"/>
      </left>
      <right/>
      <top style="thick">
        <color indexed="64"/>
      </top>
      <bottom style="medium">
        <color indexed="64"/>
      </bottom>
      <diagonal/>
    </border>
    <border>
      <left/>
      <right style="thin">
        <color auto="1"/>
      </right>
      <top style="thick">
        <color indexed="64"/>
      </top>
      <bottom style="medium">
        <color indexed="64"/>
      </bottom>
      <diagonal/>
    </border>
    <border>
      <left style="thin">
        <color auto="1"/>
      </left>
      <right/>
      <top/>
      <bottom style="medium">
        <color indexed="64"/>
      </bottom>
      <diagonal/>
    </border>
    <border>
      <left style="thin">
        <color indexed="64"/>
      </left>
      <right/>
      <top style="thick">
        <color indexed="64"/>
      </top>
      <bottom style="medium">
        <color indexed="64"/>
      </bottom>
      <diagonal/>
    </border>
    <border>
      <left style="thin">
        <color auto="1"/>
      </left>
      <right style="medium">
        <color indexed="64"/>
      </right>
      <top style="thick">
        <color auto="1"/>
      </top>
      <bottom style="thick">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ck">
        <color auto="1"/>
      </top>
      <bottom style="thick">
        <color auto="1"/>
      </bottom>
      <diagonal/>
    </border>
  </borders>
  <cellStyleXfs count="16">
    <xf numFmtId="0" fontId="0" fillId="0" borderId="0"/>
    <xf numFmtId="0" fontId="5" fillId="0" borderId="0">
      <alignment vertical="center"/>
    </xf>
    <xf numFmtId="38" fontId="5" fillId="0" borderId="0" applyFont="0" applyFill="0" applyBorder="0" applyAlignment="0" applyProtection="0">
      <alignment vertical="center"/>
    </xf>
    <xf numFmtId="38" fontId="1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61">
      <alignment vertical="center"/>
    </xf>
    <xf numFmtId="0" fontId="22" fillId="0" borderId="0">
      <alignment vertical="center"/>
    </xf>
    <xf numFmtId="0" fontId="26" fillId="0" borderId="0" applyNumberForma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cellStyleXfs>
  <cellXfs count="400">
    <xf numFmtId="0" fontId="0" fillId="0" borderId="0" xfId="0"/>
    <xf numFmtId="0" fontId="8" fillId="3" borderId="0" xfId="0" applyFont="1" applyFill="1" applyAlignment="1" applyProtection="1">
      <alignment vertical="center"/>
    </xf>
    <xf numFmtId="0" fontId="7" fillId="3" borderId="0" xfId="0" applyFont="1" applyFill="1" applyAlignment="1" applyProtection="1">
      <alignment vertical="center"/>
    </xf>
    <xf numFmtId="0" fontId="7" fillId="3" borderId="0" xfId="0" applyFont="1" applyFill="1" applyBorder="1" applyAlignment="1" applyProtection="1">
      <alignment vertical="center"/>
    </xf>
    <xf numFmtId="0" fontId="12" fillId="3" borderId="0" xfId="0" applyFont="1" applyFill="1" applyAlignment="1" applyProtection="1">
      <alignment vertical="center"/>
    </xf>
    <xf numFmtId="0" fontId="12" fillId="3" borderId="1" xfId="0" applyFont="1" applyFill="1" applyBorder="1" applyAlignment="1" applyProtection="1">
      <alignment vertical="center"/>
    </xf>
    <xf numFmtId="0" fontId="12" fillId="3" borderId="0" xfId="0" applyFont="1" applyFill="1" applyBorder="1" applyAlignment="1" applyProtection="1">
      <alignment vertical="center"/>
    </xf>
    <xf numFmtId="0" fontId="12" fillId="3" borderId="26" xfId="0" applyFont="1" applyFill="1" applyBorder="1" applyAlignment="1" applyProtection="1">
      <alignment vertical="center"/>
    </xf>
    <xf numFmtId="0" fontId="12" fillId="3" borderId="21" xfId="0" applyFont="1" applyFill="1" applyBorder="1" applyAlignment="1" applyProtection="1">
      <alignment vertical="center"/>
    </xf>
    <xf numFmtId="0" fontId="12" fillId="3" borderId="30" xfId="0" applyFont="1" applyFill="1" applyBorder="1" applyAlignment="1" applyProtection="1">
      <alignment vertical="center"/>
    </xf>
    <xf numFmtId="0" fontId="16" fillId="3" borderId="0" xfId="0" applyFont="1" applyFill="1" applyAlignment="1" applyProtection="1">
      <alignment vertical="center"/>
    </xf>
    <xf numFmtId="0" fontId="12" fillId="3" borderId="5" xfId="0" applyFont="1" applyFill="1" applyBorder="1" applyAlignment="1" applyProtection="1">
      <alignment vertical="center"/>
    </xf>
    <xf numFmtId="0" fontId="12" fillId="3" borderId="6" xfId="0" applyFont="1" applyFill="1" applyBorder="1" applyAlignment="1" applyProtection="1">
      <alignment vertical="center"/>
    </xf>
    <xf numFmtId="0" fontId="9" fillId="3" borderId="0" xfId="0" applyFont="1" applyFill="1" applyAlignment="1" applyProtection="1">
      <alignment horizontal="left"/>
    </xf>
    <xf numFmtId="0" fontId="12" fillId="3" borderId="37" xfId="0" applyFont="1" applyFill="1" applyBorder="1" applyAlignment="1" applyProtection="1">
      <alignment vertical="center"/>
    </xf>
    <xf numFmtId="0" fontId="9" fillId="3" borderId="0" xfId="0" applyFont="1" applyFill="1" applyAlignment="1" applyProtection="1">
      <alignment vertical="center"/>
    </xf>
    <xf numFmtId="0" fontId="11" fillId="3" borderId="6" xfId="0" applyFont="1" applyFill="1" applyBorder="1" applyAlignment="1" applyProtection="1">
      <alignment vertical="center"/>
    </xf>
    <xf numFmtId="0" fontId="12" fillId="3" borderId="7" xfId="0" applyFont="1" applyFill="1" applyBorder="1" applyAlignment="1" applyProtection="1">
      <alignment vertical="center"/>
    </xf>
    <xf numFmtId="0" fontId="12" fillId="3" borderId="8" xfId="0" applyFont="1" applyFill="1" applyBorder="1" applyAlignment="1" applyProtection="1">
      <alignment vertical="center"/>
    </xf>
    <xf numFmtId="0" fontId="12" fillId="3" borderId="9"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1" xfId="0" applyFont="1" applyFill="1" applyBorder="1" applyAlignment="1" applyProtection="1">
      <alignment vertical="center" wrapText="1"/>
    </xf>
    <xf numFmtId="0" fontId="12" fillId="3" borderId="0" xfId="0" applyFont="1" applyFill="1" applyBorder="1" applyAlignment="1" applyProtection="1">
      <alignment vertical="center" wrapText="1"/>
    </xf>
    <xf numFmtId="0" fontId="12" fillId="3" borderId="1" xfId="0" applyFont="1" applyFill="1" applyBorder="1" applyAlignment="1" applyProtection="1">
      <alignment horizontal="left" vertical="center"/>
    </xf>
    <xf numFmtId="0" fontId="16" fillId="3" borderId="0" xfId="0" applyFont="1" applyFill="1" applyBorder="1" applyAlignment="1" applyProtection="1">
      <alignment horizontal="left" vertical="center" wrapText="1" shrinkToFit="1"/>
    </xf>
    <xf numFmtId="0" fontId="0" fillId="0" borderId="12" xfId="0" applyBorder="1"/>
    <xf numFmtId="0" fontId="0" fillId="0" borderId="12" xfId="0" quotePrefix="1" applyBorder="1"/>
    <xf numFmtId="0" fontId="0" fillId="0" borderId="29" xfId="0" applyBorder="1"/>
    <xf numFmtId="0" fontId="0" fillId="0" borderId="79" xfId="0" applyBorder="1"/>
    <xf numFmtId="0" fontId="0" fillId="0" borderId="0" xfId="0" applyBorder="1"/>
    <xf numFmtId="0" fontId="0" fillId="0" borderId="79" xfId="0" applyFill="1" applyBorder="1"/>
    <xf numFmtId="0" fontId="0" fillId="0" borderId="0" xfId="0" applyFill="1" applyBorder="1"/>
    <xf numFmtId="177" fontId="0" fillId="0" borderId="12" xfId="0" applyNumberFormat="1" applyBorder="1" applyAlignment="1">
      <alignment horizontal="right"/>
    </xf>
    <xf numFmtId="0" fontId="0" fillId="0" borderId="12" xfId="0" applyBorder="1" applyAlignment="1">
      <alignment horizontal="right"/>
    </xf>
    <xf numFmtId="0" fontId="0" fillId="5" borderId="0" xfId="0" applyFill="1"/>
    <xf numFmtId="0" fontId="0" fillId="6" borderId="0" xfId="0" applyFill="1"/>
    <xf numFmtId="0" fontId="0" fillId="6" borderId="29" xfId="0" applyFill="1" applyBorder="1"/>
    <xf numFmtId="0" fontId="0" fillId="5" borderId="12" xfId="0" applyFill="1" applyBorder="1"/>
    <xf numFmtId="0" fontId="0" fillId="5" borderId="29" xfId="0" applyFill="1" applyBorder="1"/>
    <xf numFmtId="177" fontId="0" fillId="5" borderId="12" xfId="0" applyNumberFormat="1" applyFill="1" applyBorder="1" applyAlignment="1">
      <alignment horizontal="right"/>
    </xf>
    <xf numFmtId="0" fontId="0" fillId="5" borderId="12" xfId="0" applyFill="1" applyBorder="1" applyAlignment="1">
      <alignment horizontal="right"/>
    </xf>
    <xf numFmtId="0" fontId="0" fillId="5" borderId="12" xfId="0" quotePrefix="1" applyFill="1" applyBorder="1"/>
    <xf numFmtId="0" fontId="0" fillId="0" borderId="0" xfId="0" applyFill="1"/>
    <xf numFmtId="0" fontId="7" fillId="7" borderId="0" xfId="0" applyFont="1" applyFill="1" applyAlignment="1" applyProtection="1">
      <alignment vertical="center"/>
    </xf>
    <xf numFmtId="0" fontId="8" fillId="7" borderId="0" xfId="0" applyFont="1" applyFill="1" applyAlignment="1" applyProtection="1">
      <alignment vertical="center"/>
    </xf>
    <xf numFmtId="178" fontId="0" fillId="0" borderId="0" xfId="0" applyNumberFormat="1"/>
    <xf numFmtId="0" fontId="32" fillId="3" borderId="40" xfId="12" applyFont="1" applyFill="1" applyBorder="1" applyAlignment="1" applyProtection="1">
      <alignment horizontal="center" vertical="center"/>
    </xf>
    <xf numFmtId="0" fontId="34" fillId="3" borderId="38" xfId="12" applyFont="1" applyFill="1" applyBorder="1" applyAlignment="1" applyProtection="1">
      <alignment horizontal="left" vertical="center"/>
    </xf>
    <xf numFmtId="0" fontId="32" fillId="3" borderId="38" xfId="12" applyFont="1" applyFill="1" applyBorder="1" applyAlignment="1" applyProtection="1">
      <alignment horizontal="left" vertical="center"/>
    </xf>
    <xf numFmtId="0" fontId="25" fillId="2" borderId="38" xfId="12" applyFont="1" applyFill="1" applyBorder="1" applyAlignment="1" applyProtection="1">
      <alignment horizontal="left" vertical="center"/>
    </xf>
    <xf numFmtId="0" fontId="32" fillId="3" borderId="74" xfId="12" applyFont="1" applyFill="1" applyBorder="1" applyAlignment="1" applyProtection="1">
      <alignment horizontal="center" vertical="center"/>
    </xf>
    <xf numFmtId="0" fontId="34" fillId="3" borderId="70" xfId="12" applyFont="1" applyFill="1" applyBorder="1" applyAlignment="1" applyProtection="1">
      <alignment horizontal="left" vertical="center"/>
    </xf>
    <xf numFmtId="0" fontId="32" fillId="3" borderId="70" xfId="12" applyFont="1" applyFill="1" applyBorder="1" applyAlignment="1" applyProtection="1">
      <alignment horizontal="left" vertical="center"/>
    </xf>
    <xf numFmtId="0" fontId="25" fillId="2" borderId="70" xfId="12" applyFont="1" applyFill="1" applyBorder="1" applyAlignment="1" applyProtection="1">
      <alignment horizontal="left" vertical="center"/>
    </xf>
    <xf numFmtId="0" fontId="19" fillId="3" borderId="70" xfId="12" applyFont="1" applyFill="1" applyBorder="1" applyAlignment="1" applyProtection="1">
      <alignment horizontal="left" vertical="center"/>
    </xf>
    <xf numFmtId="0" fontId="25" fillId="3" borderId="70" xfId="12" applyFont="1" applyFill="1" applyBorder="1" applyAlignment="1" applyProtection="1">
      <alignment horizontal="left" vertical="center"/>
    </xf>
    <xf numFmtId="176" fontId="25" fillId="3" borderId="70" xfId="12" applyNumberFormat="1" applyFont="1" applyFill="1" applyBorder="1" applyAlignment="1" applyProtection="1">
      <alignment horizontal="left" vertical="center"/>
    </xf>
    <xf numFmtId="0" fontId="33" fillId="3" borderId="11" xfId="12" applyFont="1" applyFill="1" applyBorder="1" applyAlignment="1" applyProtection="1">
      <alignment horizontal="center" vertical="center"/>
    </xf>
    <xf numFmtId="0" fontId="34" fillId="3" borderId="1" xfId="12" applyFont="1" applyFill="1" applyBorder="1" applyAlignment="1" applyProtection="1">
      <alignment horizontal="left" vertical="center"/>
    </xf>
    <xf numFmtId="0" fontId="32" fillId="3" borderId="1" xfId="12" applyFont="1" applyFill="1" applyBorder="1" applyAlignment="1" applyProtection="1">
      <alignment horizontal="left" vertical="center"/>
    </xf>
    <xf numFmtId="0" fontId="25" fillId="2" borderId="1" xfId="12" applyFont="1" applyFill="1" applyBorder="1" applyAlignment="1" applyProtection="1">
      <alignment horizontal="left" vertical="center"/>
    </xf>
    <xf numFmtId="176" fontId="19" fillId="3" borderId="1" xfId="12" applyNumberFormat="1" applyFont="1" applyFill="1" applyBorder="1" applyAlignment="1" applyProtection="1">
      <alignment horizontal="left" vertical="center"/>
    </xf>
    <xf numFmtId="0" fontId="25" fillId="3" borderId="1" xfId="12" applyFont="1" applyFill="1" applyBorder="1" applyAlignment="1" applyProtection="1">
      <alignment horizontal="left" vertical="center"/>
    </xf>
    <xf numFmtId="0" fontId="32" fillId="3" borderId="38" xfId="12" applyFont="1" applyFill="1" applyBorder="1" applyAlignment="1" applyProtection="1">
      <alignment horizontal="center" vertical="center"/>
    </xf>
    <xf numFmtId="0" fontId="32" fillId="3" borderId="70" xfId="12" applyFont="1" applyFill="1" applyBorder="1" applyAlignment="1" applyProtection="1">
      <alignment horizontal="center" vertical="center"/>
    </xf>
    <xf numFmtId="0" fontId="33" fillId="3" borderId="1" xfId="12" applyFont="1" applyFill="1" applyBorder="1" applyAlignment="1" applyProtection="1">
      <alignment horizontal="center" vertical="center"/>
    </xf>
    <xf numFmtId="0" fontId="9" fillId="3" borderId="0" xfId="0" applyFont="1" applyFill="1" applyBorder="1" applyAlignment="1" applyProtection="1">
      <alignment vertical="center"/>
    </xf>
    <xf numFmtId="49" fontId="12" fillId="3" borderId="14" xfId="0" applyNumberFormat="1" applyFont="1" applyFill="1" applyBorder="1" applyAlignment="1" applyProtection="1">
      <alignment vertical="center"/>
    </xf>
    <xf numFmtId="0" fontId="12" fillId="7" borderId="0" xfId="0" applyFont="1" applyFill="1" applyAlignment="1" applyProtection="1">
      <alignment vertical="center"/>
    </xf>
    <xf numFmtId="0" fontId="12" fillId="3" borderId="26" xfId="0" applyFont="1" applyFill="1" applyBorder="1" applyAlignment="1" applyProtection="1">
      <alignment vertical="center" wrapText="1"/>
    </xf>
    <xf numFmtId="0" fontId="12" fillId="3" borderId="27" xfId="0" applyFont="1" applyFill="1" applyBorder="1" applyAlignment="1" applyProtection="1">
      <alignment vertical="center" wrapText="1"/>
    </xf>
    <xf numFmtId="0" fontId="9" fillId="3" borderId="0" xfId="0" applyFont="1" applyFill="1" applyAlignment="1" applyProtection="1">
      <alignment horizontal="center" vertical="center"/>
    </xf>
    <xf numFmtId="0" fontId="12" fillId="3" borderId="0" xfId="0" applyFont="1" applyFill="1" applyAlignment="1" applyProtection="1">
      <alignment vertical="center" shrinkToFit="1"/>
    </xf>
    <xf numFmtId="0" fontId="29" fillId="3" borderId="0" xfId="12" quotePrefix="1" applyFont="1" applyFill="1" applyBorder="1" applyAlignment="1" applyProtection="1">
      <alignment horizontal="left" vertical="center"/>
    </xf>
    <xf numFmtId="0" fontId="12" fillId="7" borderId="0" xfId="0" applyFont="1" applyFill="1" applyBorder="1" applyAlignment="1" applyProtection="1">
      <alignment vertical="center"/>
    </xf>
    <xf numFmtId="0" fontId="12" fillId="4" borderId="45" xfId="0" applyFont="1" applyFill="1" applyBorder="1" applyAlignment="1" applyProtection="1">
      <alignment vertical="center"/>
    </xf>
    <xf numFmtId="0" fontId="12" fillId="4" borderId="12" xfId="0" applyFont="1" applyFill="1" applyBorder="1" applyAlignment="1" applyProtection="1">
      <alignment vertical="center"/>
    </xf>
    <xf numFmtId="0" fontId="12" fillId="3" borderId="44" xfId="0" applyFont="1" applyFill="1" applyBorder="1" applyAlignment="1" applyProtection="1">
      <alignment vertical="center"/>
    </xf>
    <xf numFmtId="0" fontId="19" fillId="3" borderId="0" xfId="1" applyFont="1" applyFill="1" applyBorder="1" applyAlignment="1" applyProtection="1"/>
    <xf numFmtId="0" fontId="12" fillId="3" borderId="0" xfId="0" applyFont="1" applyFill="1" applyBorder="1" applyAlignment="1" applyProtection="1">
      <alignment horizontal="center" vertical="center" wrapText="1"/>
    </xf>
    <xf numFmtId="0" fontId="19" fillId="3" borderId="0" xfId="12" applyFont="1" applyFill="1" applyBorder="1" applyAlignment="1" applyProtection="1">
      <alignment horizontal="left" vertical="center"/>
    </xf>
    <xf numFmtId="0" fontId="35" fillId="3" borderId="0" xfId="12" applyFont="1" applyFill="1" applyAlignment="1" applyProtection="1">
      <alignment horizontal="left" vertical="center"/>
    </xf>
    <xf numFmtId="0" fontId="36" fillId="3" borderId="0" xfId="12" applyFont="1" applyFill="1" applyAlignment="1" applyProtection="1">
      <alignment horizontal="left" vertical="center"/>
    </xf>
    <xf numFmtId="0" fontId="23" fillId="3" borderId="0" xfId="12" applyFont="1" applyFill="1" applyAlignment="1" applyProtection="1">
      <alignment horizontal="left" vertical="center"/>
    </xf>
    <xf numFmtId="0" fontId="8" fillId="3" borderId="0" xfId="12" applyFont="1" applyFill="1" applyAlignment="1" applyProtection="1">
      <alignment horizontal="left" vertical="center"/>
    </xf>
    <xf numFmtId="0" fontId="9" fillId="3" borderId="0" xfId="0" applyFont="1" applyFill="1" applyBorder="1" applyAlignment="1" applyProtection="1">
      <alignment horizontal="center" vertical="center"/>
    </xf>
    <xf numFmtId="0" fontId="12" fillId="3" borderId="0" xfId="0" applyFont="1" applyFill="1" applyBorder="1" applyAlignment="1" applyProtection="1">
      <alignment horizontal="center" vertical="center" wrapText="1" shrinkToFit="1"/>
    </xf>
    <xf numFmtId="20" fontId="23" fillId="3" borderId="77" xfId="12" applyNumberFormat="1" applyFont="1" applyFill="1" applyBorder="1" applyAlignment="1" applyProtection="1">
      <alignment horizontal="center" vertical="center"/>
    </xf>
    <xf numFmtId="0" fontId="23" fillId="3" borderId="77" xfId="12" applyFont="1" applyFill="1" applyBorder="1" applyAlignment="1" applyProtection="1">
      <alignment horizontal="center" vertical="center"/>
    </xf>
    <xf numFmtId="0" fontId="23" fillId="3" borderId="78" xfId="12" applyFont="1" applyFill="1" applyBorder="1" applyAlignment="1" applyProtection="1">
      <alignment horizontal="center" vertical="center"/>
    </xf>
    <xf numFmtId="0" fontId="11" fillId="3" borderId="0" xfId="0" applyFont="1" applyFill="1" applyBorder="1" applyAlignment="1" applyProtection="1">
      <alignment horizontal="left" vertical="center" wrapText="1"/>
    </xf>
    <xf numFmtId="0" fontId="12" fillId="2" borderId="3" xfId="0" applyFont="1" applyFill="1" applyBorder="1" applyAlignment="1" applyProtection="1">
      <alignment horizontal="center" vertical="center"/>
    </xf>
    <xf numFmtId="0" fontId="21" fillId="3" borderId="2" xfId="0" applyFont="1" applyFill="1" applyBorder="1" applyAlignment="1" applyProtection="1">
      <alignment vertical="center"/>
    </xf>
    <xf numFmtId="0" fontId="21" fillId="3" borderId="4" xfId="0" applyFont="1" applyFill="1" applyBorder="1" applyAlignment="1" applyProtection="1">
      <alignment vertical="center"/>
    </xf>
    <xf numFmtId="0" fontId="21" fillId="3" borderId="0" xfId="0" applyFont="1" applyFill="1" applyBorder="1" applyAlignment="1" applyProtection="1">
      <alignment vertical="center"/>
    </xf>
    <xf numFmtId="0" fontId="21" fillId="3" borderId="7" xfId="0" applyFont="1" applyFill="1" applyBorder="1" applyAlignment="1" applyProtection="1">
      <alignment vertical="center"/>
    </xf>
    <xf numFmtId="0" fontId="21" fillId="3" borderId="2" xfId="0" applyFont="1" applyFill="1" applyBorder="1" applyAlignment="1" applyProtection="1">
      <alignment horizontal="right" vertical="center"/>
    </xf>
    <xf numFmtId="0" fontId="21" fillId="3" borderId="0" xfId="0" applyFont="1" applyFill="1" applyBorder="1" applyAlignment="1" applyProtection="1">
      <alignment vertical="center" shrinkToFit="1"/>
    </xf>
    <xf numFmtId="0" fontId="0" fillId="0" borderId="0" xfId="0" applyAlignment="1" applyProtection="1">
      <alignment vertical="center"/>
    </xf>
    <xf numFmtId="0" fontId="12" fillId="3" borderId="68" xfId="0" applyFont="1" applyFill="1" applyBorder="1" applyAlignment="1" applyProtection="1">
      <alignment vertical="center"/>
    </xf>
    <xf numFmtId="0" fontId="12" fillId="3" borderId="69" xfId="0" applyFont="1" applyFill="1" applyBorder="1" applyAlignment="1" applyProtection="1">
      <alignment vertical="center"/>
    </xf>
    <xf numFmtId="0" fontId="19" fillId="3" borderId="0" xfId="1" applyFont="1" applyFill="1" applyAlignment="1" applyProtection="1">
      <alignment vertical="top"/>
    </xf>
    <xf numFmtId="0" fontId="21" fillId="0" borderId="2" xfId="0" applyFont="1" applyFill="1" applyBorder="1" applyAlignment="1" applyProtection="1">
      <alignment vertical="center"/>
    </xf>
    <xf numFmtId="0" fontId="12" fillId="3" borderId="3" xfId="0" applyFont="1" applyFill="1" applyBorder="1" applyAlignment="1" applyProtection="1">
      <alignment horizontal="center" vertical="center"/>
    </xf>
    <xf numFmtId="0" fontId="32" fillId="2" borderId="72" xfId="12" applyFont="1" applyFill="1" applyBorder="1" applyAlignment="1" applyProtection="1">
      <alignment horizontal="center" vertical="center"/>
    </xf>
    <xf numFmtId="0" fontId="32" fillId="3" borderId="40" xfId="12" applyFont="1" applyFill="1" applyBorder="1" applyAlignment="1" applyProtection="1">
      <alignment horizontal="left" vertical="center"/>
    </xf>
    <xf numFmtId="0" fontId="32" fillId="2" borderId="73" xfId="12" applyFont="1" applyFill="1" applyBorder="1" applyAlignment="1" applyProtection="1">
      <alignment horizontal="center" vertical="center"/>
    </xf>
    <xf numFmtId="0" fontId="32" fillId="3" borderId="74" xfId="12" applyFont="1" applyFill="1" applyBorder="1" applyAlignment="1" applyProtection="1">
      <alignment horizontal="left" vertical="center"/>
    </xf>
    <xf numFmtId="0" fontId="32" fillId="3" borderId="74" xfId="12" applyFont="1" applyFill="1" applyBorder="1" applyAlignment="1" applyProtection="1">
      <alignment horizontal="left" vertical="center" shrinkToFit="1"/>
    </xf>
    <xf numFmtId="0" fontId="33" fillId="2" borderId="10" xfId="12" applyFont="1" applyFill="1" applyBorder="1" applyAlignment="1" applyProtection="1">
      <alignment horizontal="center" vertical="center"/>
    </xf>
    <xf numFmtId="0" fontId="32" fillId="3" borderId="11" xfId="12" applyFont="1" applyFill="1" applyBorder="1" applyAlignment="1" applyProtection="1">
      <alignment horizontal="left" vertical="center" shrinkToFit="1"/>
    </xf>
    <xf numFmtId="0" fontId="32" fillId="3" borderId="0" xfId="12" applyFont="1" applyFill="1" applyBorder="1" applyAlignment="1" applyProtection="1">
      <alignment horizontal="left" vertical="center"/>
    </xf>
    <xf numFmtId="0" fontId="32" fillId="3" borderId="0" xfId="12" applyFont="1" applyFill="1" applyBorder="1" applyAlignment="1" applyProtection="1">
      <alignment horizontal="left" vertical="center" shrinkToFit="1"/>
    </xf>
    <xf numFmtId="0" fontId="35" fillId="3" borderId="0" xfId="12" applyFont="1" applyFill="1" applyBorder="1" applyAlignment="1" applyProtection="1">
      <alignment vertical="center"/>
    </xf>
    <xf numFmtId="0" fontId="36" fillId="3" borderId="0" xfId="12" applyFont="1" applyFill="1" applyBorder="1" applyAlignment="1" applyProtection="1">
      <alignment vertical="center"/>
    </xf>
    <xf numFmtId="0" fontId="25" fillId="3" borderId="0" xfId="12" applyFont="1" applyFill="1" applyBorder="1" applyAlignment="1" applyProtection="1">
      <alignment vertical="center"/>
    </xf>
    <xf numFmtId="0" fontId="23" fillId="3" borderId="0" xfId="12" applyFont="1" applyFill="1" applyBorder="1" applyAlignment="1" applyProtection="1">
      <alignment vertical="center"/>
    </xf>
    <xf numFmtId="0" fontId="23" fillId="3" borderId="76" xfId="12" applyFont="1" applyFill="1" applyBorder="1" applyAlignment="1" applyProtection="1">
      <alignment vertical="center"/>
    </xf>
    <xf numFmtId="0" fontId="23" fillId="3" borderId="71" xfId="12" applyFont="1" applyFill="1" applyBorder="1" applyAlignment="1" applyProtection="1">
      <alignment vertical="center"/>
    </xf>
    <xf numFmtId="0" fontId="12" fillId="3" borderId="0" xfId="12" applyFont="1" applyFill="1" applyBorder="1" applyAlignment="1" applyProtection="1">
      <alignment vertical="center"/>
    </xf>
    <xf numFmtId="0" fontId="28" fillId="3" borderId="0" xfId="12" applyFont="1" applyFill="1" applyBorder="1" applyAlignment="1" applyProtection="1">
      <alignment vertical="center"/>
    </xf>
    <xf numFmtId="0" fontId="17" fillId="3" borderId="0" xfId="12" applyFont="1" applyFill="1" applyBorder="1" applyAlignment="1" applyProtection="1">
      <alignment vertical="center"/>
    </xf>
    <xf numFmtId="0" fontId="30" fillId="3" borderId="0" xfId="12" applyFont="1" applyFill="1" applyBorder="1" applyAlignment="1" applyProtection="1">
      <alignment vertical="center"/>
    </xf>
    <xf numFmtId="0" fontId="27" fillId="3" borderId="0" xfId="12" applyFont="1" applyFill="1" applyBorder="1" applyAlignment="1" applyProtection="1">
      <alignment vertical="center"/>
    </xf>
    <xf numFmtId="0" fontId="19" fillId="3" borderId="0" xfId="12" applyFont="1" applyFill="1" applyBorder="1" applyAlignment="1" applyProtection="1">
      <alignment vertical="center"/>
    </xf>
    <xf numFmtId="0" fontId="19" fillId="3" borderId="0" xfId="1" applyFont="1" applyFill="1" applyBorder="1" applyAlignment="1" applyProtection="1">
      <alignment vertical="center"/>
    </xf>
    <xf numFmtId="0" fontId="32" fillId="3" borderId="72" xfId="12" applyFont="1" applyFill="1" applyBorder="1" applyAlignment="1" applyProtection="1">
      <alignment vertical="center"/>
    </xf>
    <xf numFmtId="0" fontId="25" fillId="2" borderId="38" xfId="12" applyFont="1" applyFill="1" applyBorder="1" applyAlignment="1" applyProtection="1">
      <alignment vertical="center"/>
    </xf>
    <xf numFmtId="0" fontId="25" fillId="3" borderId="38" xfId="12" applyFont="1" applyFill="1" applyBorder="1" applyAlignment="1" applyProtection="1">
      <alignment vertical="center"/>
    </xf>
    <xf numFmtId="0" fontId="32" fillId="3" borderId="73" xfId="12" applyFont="1" applyFill="1" applyBorder="1" applyAlignment="1" applyProtection="1">
      <alignment vertical="center"/>
    </xf>
    <xf numFmtId="0" fontId="25" fillId="2" borderId="70" xfId="12" applyFont="1" applyFill="1" applyBorder="1" applyAlignment="1" applyProtection="1">
      <alignment vertical="center"/>
    </xf>
    <xf numFmtId="0" fontId="25" fillId="3" borderId="70" xfId="12" applyFont="1" applyFill="1" applyBorder="1" applyAlignment="1" applyProtection="1">
      <alignment vertical="center"/>
    </xf>
    <xf numFmtId="0" fontId="32" fillId="3" borderId="10" xfId="12" applyFont="1" applyFill="1" applyBorder="1" applyAlignment="1" applyProtection="1">
      <alignment vertical="center"/>
    </xf>
    <xf numFmtId="0" fontId="25" fillId="2" borderId="1" xfId="12" applyFont="1" applyFill="1" applyBorder="1" applyAlignment="1" applyProtection="1">
      <alignment vertical="center"/>
    </xf>
    <xf numFmtId="0" fontId="25" fillId="3" borderId="1" xfId="12" applyFont="1" applyFill="1" applyBorder="1" applyAlignment="1" applyProtection="1">
      <alignment vertical="center"/>
    </xf>
    <xf numFmtId="0" fontId="35" fillId="3" borderId="0" xfId="12" applyFont="1" applyFill="1" applyAlignment="1" applyProtection="1">
      <alignment vertical="center"/>
    </xf>
    <xf numFmtId="0" fontId="8" fillId="3" borderId="0" xfId="12" applyFont="1" applyFill="1" applyAlignment="1" applyProtection="1">
      <alignment vertical="center"/>
    </xf>
    <xf numFmtId="0" fontId="25" fillId="3" borderId="8" xfId="12" applyFont="1" applyFill="1" applyBorder="1" applyAlignment="1" applyProtection="1">
      <alignment vertical="center"/>
    </xf>
    <xf numFmtId="0" fontId="19" fillId="3" borderId="0" xfId="1" applyFont="1" applyFill="1" applyAlignment="1" applyProtection="1">
      <alignment vertical="center"/>
    </xf>
    <xf numFmtId="0" fontId="12" fillId="3" borderId="0" xfId="0" applyFont="1" applyFill="1" applyAlignment="1" applyProtection="1">
      <alignment horizontal="left" vertical="center"/>
    </xf>
    <xf numFmtId="0" fontId="16" fillId="2" borderId="12" xfId="0" applyFont="1" applyFill="1" applyBorder="1" applyAlignment="1" applyProtection="1">
      <alignment horizontal="right" vertical="center"/>
      <protection locked="0"/>
    </xf>
    <xf numFmtId="49" fontId="12" fillId="3" borderId="26" xfId="0" applyNumberFormat="1" applyFont="1" applyFill="1" applyBorder="1" applyAlignment="1" applyProtection="1">
      <alignment horizontal="center" vertical="center" shrinkToFit="1"/>
    </xf>
    <xf numFmtId="0" fontId="16" fillId="2" borderId="45" xfId="0" applyFont="1" applyFill="1" applyBorder="1" applyAlignment="1" applyProtection="1">
      <alignment horizontal="right" vertical="center"/>
      <protection locked="0"/>
    </xf>
    <xf numFmtId="0" fontId="25" fillId="2" borderId="55" xfId="1" applyFont="1" applyFill="1" applyBorder="1" applyAlignment="1" applyProtection="1">
      <alignment horizontal="right" vertical="center"/>
      <protection locked="0"/>
    </xf>
    <xf numFmtId="0" fontId="25" fillId="2" borderId="45" xfId="1" applyFont="1" applyFill="1" applyBorder="1" applyAlignment="1" applyProtection="1">
      <alignment horizontal="right" vertical="center"/>
      <protection locked="0"/>
    </xf>
    <xf numFmtId="0" fontId="41" fillId="2" borderId="45" xfId="1" applyFont="1" applyFill="1" applyBorder="1" applyAlignment="1" applyProtection="1">
      <alignment horizontal="right" vertical="center"/>
      <protection locked="0"/>
    </xf>
    <xf numFmtId="0" fontId="25" fillId="2" borderId="49" xfId="1" applyFont="1" applyFill="1" applyBorder="1" applyAlignment="1" applyProtection="1">
      <alignment horizontal="right" vertical="center"/>
      <protection locked="0"/>
    </xf>
    <xf numFmtId="0" fontId="12" fillId="3" borderId="0" xfId="0" applyFont="1" applyFill="1" applyBorder="1" applyAlignment="1" applyProtection="1">
      <alignment horizontal="center" vertical="center"/>
    </xf>
    <xf numFmtId="0" fontId="12" fillId="3" borderId="0" xfId="0" applyFont="1" applyFill="1" applyBorder="1" applyAlignment="1" applyProtection="1">
      <alignment horizontal="left" vertical="center"/>
    </xf>
    <xf numFmtId="179" fontId="16" fillId="2" borderId="12" xfId="0" applyNumberFormat="1" applyFont="1" applyFill="1" applyBorder="1" applyAlignment="1" applyProtection="1">
      <alignment horizontal="right" vertical="center" wrapText="1"/>
      <protection locked="0"/>
    </xf>
    <xf numFmtId="179" fontId="16" fillId="2" borderId="46" xfId="0" applyNumberFormat="1" applyFont="1" applyFill="1" applyBorder="1" applyAlignment="1" applyProtection="1">
      <alignment horizontal="right" vertical="center" wrapText="1"/>
      <protection locked="0"/>
    </xf>
    <xf numFmtId="179" fontId="37" fillId="4" borderId="12" xfId="2" applyNumberFormat="1" applyFont="1" applyFill="1" applyBorder="1" applyAlignment="1" applyProtection="1">
      <alignment horizontal="right" vertical="center" shrinkToFit="1"/>
    </xf>
    <xf numFmtId="179" fontId="37" fillId="4" borderId="46" xfId="2" applyNumberFormat="1" applyFont="1" applyFill="1" applyBorder="1" applyAlignment="1" applyProtection="1">
      <alignment horizontal="right" vertical="center" shrinkToFit="1"/>
    </xf>
    <xf numFmtId="179" fontId="18" fillId="3" borderId="59" xfId="0" applyNumberFormat="1" applyFont="1" applyFill="1" applyBorder="1" applyAlignment="1" applyProtection="1">
      <alignment horizontal="right" vertical="center" wrapText="1"/>
    </xf>
    <xf numFmtId="179" fontId="18" fillId="3" borderId="48" xfId="0" applyNumberFormat="1" applyFont="1" applyFill="1" applyBorder="1" applyAlignment="1" applyProtection="1">
      <alignment horizontal="right" vertical="center" wrapText="1"/>
    </xf>
    <xf numFmtId="179" fontId="40" fillId="2" borderId="95" xfId="0" applyNumberFormat="1" applyFont="1" applyFill="1" applyBorder="1" applyAlignment="1" applyProtection="1">
      <alignment horizontal="right" vertical="center" wrapText="1"/>
      <protection locked="0"/>
    </xf>
    <xf numFmtId="179" fontId="40" fillId="2" borderId="92" xfId="0" applyNumberFormat="1" applyFont="1" applyFill="1" applyBorder="1" applyAlignment="1" applyProtection="1">
      <alignment horizontal="right" vertical="center" wrapText="1"/>
      <protection locked="0"/>
    </xf>
    <xf numFmtId="179" fontId="37" fillId="4" borderId="93" xfId="10" applyNumberFormat="1" applyFont="1" applyFill="1" applyBorder="1" applyAlignment="1" applyProtection="1">
      <alignment horizontal="right" vertical="center" shrinkToFit="1"/>
    </xf>
    <xf numFmtId="179" fontId="37" fillId="4" borderId="94" xfId="10" applyNumberFormat="1" applyFont="1" applyFill="1" applyBorder="1" applyAlignment="1" applyProtection="1">
      <alignment horizontal="right" vertical="center" shrinkToFit="1"/>
    </xf>
    <xf numFmtId="0" fontId="23" fillId="4" borderId="3" xfId="12" applyFont="1" applyFill="1" applyBorder="1" applyAlignment="1" applyProtection="1">
      <alignment horizontal="center" vertical="center"/>
    </xf>
    <xf numFmtId="0" fontId="23" fillId="4" borderId="2" xfId="12" applyFont="1" applyFill="1" applyBorder="1" applyAlignment="1" applyProtection="1">
      <alignment horizontal="center" vertical="center"/>
    </xf>
    <xf numFmtId="0" fontId="23" fillId="4" borderId="4" xfId="12" applyFont="1" applyFill="1" applyBorder="1" applyAlignment="1" applyProtection="1">
      <alignment horizontal="center" vertical="center"/>
    </xf>
    <xf numFmtId="0" fontId="23" fillId="3" borderId="71" xfId="12" applyFont="1" applyFill="1" applyBorder="1" applyAlignment="1" applyProtection="1">
      <alignment horizontal="center" vertical="center"/>
    </xf>
    <xf numFmtId="0" fontId="23" fillId="3" borderId="2" xfId="12" applyFont="1" applyFill="1" applyBorder="1" applyAlignment="1" applyProtection="1">
      <alignment horizontal="center" vertical="center"/>
    </xf>
    <xf numFmtId="0" fontId="23" fillId="3" borderId="4" xfId="12" applyFont="1" applyFill="1" applyBorder="1" applyAlignment="1" applyProtection="1">
      <alignment horizontal="center" vertical="center"/>
    </xf>
    <xf numFmtId="49" fontId="23" fillId="2" borderId="71"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25" fillId="2" borderId="5" xfId="12" applyFont="1" applyFill="1" applyBorder="1" applyAlignment="1" applyProtection="1">
      <alignment horizontal="left" vertical="top"/>
      <protection locked="0"/>
    </xf>
    <xf numFmtId="0" fontId="25" fillId="2" borderId="6" xfId="12" applyFont="1" applyFill="1" applyBorder="1" applyAlignment="1" applyProtection="1">
      <alignment horizontal="left" vertical="top"/>
      <protection locked="0"/>
    </xf>
    <xf numFmtId="0" fontId="25" fillId="2" borderId="7" xfId="12" applyFont="1" applyFill="1" applyBorder="1" applyAlignment="1" applyProtection="1">
      <alignment horizontal="left" vertical="top"/>
      <protection locked="0"/>
    </xf>
    <xf numFmtId="0" fontId="25" fillId="2" borderId="8" xfId="12" applyFont="1" applyFill="1" applyBorder="1" applyAlignment="1" applyProtection="1">
      <alignment horizontal="left" vertical="top"/>
      <protection locked="0"/>
    </xf>
    <xf numFmtId="0" fontId="25" fillId="2" borderId="0" xfId="12" applyFont="1" applyFill="1" applyBorder="1" applyAlignment="1" applyProtection="1">
      <alignment horizontal="left" vertical="top"/>
      <protection locked="0"/>
    </xf>
    <xf numFmtId="0" fontId="25" fillId="2" borderId="9" xfId="12" applyFont="1" applyFill="1" applyBorder="1" applyAlignment="1" applyProtection="1">
      <alignment horizontal="left" vertical="top"/>
      <protection locked="0"/>
    </xf>
    <xf numFmtId="0" fontId="25" fillId="2" borderId="10" xfId="12" applyFont="1" applyFill="1" applyBorder="1" applyAlignment="1" applyProtection="1">
      <alignment horizontal="left" vertical="top"/>
      <protection locked="0"/>
    </xf>
    <xf numFmtId="0" fontId="25" fillId="2" borderId="1" xfId="12" applyFont="1" applyFill="1" applyBorder="1" applyAlignment="1" applyProtection="1">
      <alignment horizontal="left" vertical="top"/>
      <protection locked="0"/>
    </xf>
    <xf numFmtId="0" fontId="25" fillId="2" borderId="11" xfId="12" applyFont="1" applyFill="1" applyBorder="1" applyAlignment="1" applyProtection="1">
      <alignment horizontal="left" vertical="top"/>
      <protection locked="0"/>
    </xf>
    <xf numFmtId="0" fontId="12" fillId="4" borderId="3"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179" fontId="16" fillId="2" borderId="3" xfId="0" applyNumberFormat="1" applyFont="1" applyFill="1" applyBorder="1" applyAlignment="1" applyProtection="1">
      <alignment horizontal="right" vertical="center" wrapText="1"/>
      <protection locked="0"/>
    </xf>
    <xf numFmtId="179" fontId="16" fillId="2" borderId="4" xfId="0" applyNumberFormat="1" applyFont="1" applyFill="1" applyBorder="1" applyAlignment="1" applyProtection="1">
      <alignment horizontal="right" vertical="center" wrapText="1"/>
      <protection locked="0"/>
    </xf>
    <xf numFmtId="0" fontId="16" fillId="4" borderId="12" xfId="0" applyFont="1" applyFill="1" applyBorder="1" applyAlignment="1" applyProtection="1">
      <alignment horizontal="center" vertical="center" wrapText="1"/>
    </xf>
    <xf numFmtId="0" fontId="16" fillId="4" borderId="46" xfId="0" applyFont="1" applyFill="1" applyBorder="1" applyAlignment="1" applyProtection="1">
      <alignment horizontal="center" vertical="center" wrapText="1"/>
    </xf>
    <xf numFmtId="0" fontId="12" fillId="4" borderId="12"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9" fillId="3" borderId="0" xfId="0" applyFont="1" applyFill="1" applyBorder="1" applyAlignment="1" applyProtection="1">
      <alignment horizontal="left" vertical="center" wrapText="1"/>
    </xf>
    <xf numFmtId="0" fontId="12" fillId="4" borderId="20" xfId="0" applyFont="1" applyFill="1" applyBorder="1" applyAlignment="1" applyProtection="1">
      <alignment horizontal="center" vertical="center"/>
    </xf>
    <xf numFmtId="0" fontId="12" fillId="4" borderId="21"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3" borderId="14" xfId="0" applyFont="1" applyFill="1" applyBorder="1" applyAlignment="1" applyProtection="1">
      <alignment horizontal="left" vertical="center" wrapText="1" shrinkToFit="1"/>
    </xf>
    <xf numFmtId="0" fontId="12" fillId="3" borderId="15" xfId="0" applyFont="1" applyFill="1" applyBorder="1" applyAlignment="1" applyProtection="1">
      <alignment horizontal="left" vertical="center" wrapText="1" shrinkToFit="1"/>
    </xf>
    <xf numFmtId="181" fontId="12" fillId="2" borderId="13" xfId="0" applyNumberFormat="1" applyFont="1" applyFill="1" applyBorder="1" applyAlignment="1" applyProtection="1">
      <alignment horizontal="right" vertical="center" shrinkToFit="1"/>
      <protection locked="0"/>
    </xf>
    <xf numFmtId="181" fontId="12" fillId="2" borderId="14" xfId="0" applyNumberFormat="1" applyFont="1" applyFill="1" applyBorder="1" applyAlignment="1" applyProtection="1">
      <alignment horizontal="right" vertical="center" shrinkToFit="1"/>
      <protection locked="0"/>
    </xf>
    <xf numFmtId="0" fontId="12" fillId="3" borderId="42" xfId="0" applyFont="1" applyFill="1" applyBorder="1" applyAlignment="1" applyProtection="1">
      <alignment horizontal="left" vertical="center" wrapText="1" shrinkToFit="1"/>
    </xf>
    <xf numFmtId="179" fontId="16" fillId="2" borderId="2" xfId="0" applyNumberFormat="1" applyFont="1" applyFill="1" applyBorder="1" applyAlignment="1" applyProtection="1">
      <alignment horizontal="right" vertical="center" wrapText="1"/>
      <protection locked="0"/>
    </xf>
    <xf numFmtId="0" fontId="12" fillId="4" borderId="36"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3" fillId="3" borderId="0" xfId="0" applyFont="1" applyFill="1" applyAlignment="1" applyProtection="1">
      <alignment horizontal="center" vertical="center"/>
    </xf>
    <xf numFmtId="0" fontId="12" fillId="4" borderId="22" xfId="0" applyFont="1" applyFill="1" applyBorder="1" applyAlignment="1" applyProtection="1">
      <alignment horizontal="center" vertical="center" wrapText="1" shrinkToFit="1"/>
    </xf>
    <xf numFmtId="0" fontId="12" fillId="4" borderId="23" xfId="0" applyFont="1" applyFill="1" applyBorder="1" applyAlignment="1" applyProtection="1">
      <alignment horizontal="center" vertical="center" wrapText="1" shrinkToFit="1"/>
    </xf>
    <xf numFmtId="0" fontId="12" fillId="4" borderId="24" xfId="0" applyFont="1" applyFill="1" applyBorder="1" applyAlignment="1" applyProtection="1">
      <alignment horizontal="center" vertical="center" wrapText="1" shrinkToFit="1"/>
    </xf>
    <xf numFmtId="0" fontId="12" fillId="4" borderId="32" xfId="0" applyFont="1" applyFill="1" applyBorder="1" applyAlignment="1" applyProtection="1">
      <alignment horizontal="center" vertical="center" wrapText="1" shrinkToFit="1"/>
    </xf>
    <xf numFmtId="0" fontId="12" fillId="4" borderId="34" xfId="0" applyFont="1" applyFill="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2" borderId="5"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6" fillId="4" borderId="25" xfId="0" applyFont="1" applyFill="1" applyBorder="1" applyAlignment="1" applyProtection="1">
      <alignment horizontal="center" vertical="center" wrapText="1"/>
    </xf>
    <xf numFmtId="0" fontId="16" fillId="4" borderId="31" xfId="0" applyFont="1" applyFill="1" applyBorder="1" applyAlignment="1" applyProtection="1">
      <alignment horizontal="center" vertical="center" wrapText="1"/>
    </xf>
    <xf numFmtId="0" fontId="16" fillId="4" borderId="33"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6" fillId="4" borderId="22" xfId="0" applyFont="1" applyFill="1" applyBorder="1" applyAlignment="1" applyProtection="1">
      <alignment horizontal="center" vertical="center" wrapText="1"/>
    </xf>
    <xf numFmtId="0" fontId="16" fillId="4" borderId="23" xfId="0" applyFont="1" applyFill="1" applyBorder="1" applyAlignment="1" applyProtection="1">
      <alignment horizontal="center" vertical="center" wrapText="1"/>
    </xf>
    <xf numFmtId="0" fontId="16" fillId="4" borderId="24" xfId="0" applyFont="1" applyFill="1" applyBorder="1" applyAlignment="1" applyProtection="1">
      <alignment horizontal="center" vertical="center" wrapText="1"/>
    </xf>
    <xf numFmtId="0" fontId="25" fillId="2" borderId="5" xfId="12" applyFont="1" applyFill="1" applyBorder="1" applyAlignment="1" applyProtection="1">
      <alignment horizontal="center" vertical="center" wrapText="1"/>
      <protection locked="0"/>
    </xf>
    <xf numFmtId="0" fontId="25" fillId="2" borderId="6" xfId="12" applyFont="1" applyFill="1" applyBorder="1" applyAlignment="1" applyProtection="1">
      <alignment horizontal="center" vertical="center" wrapText="1"/>
      <protection locked="0"/>
    </xf>
    <xf numFmtId="0" fontId="25" fillId="2" borderId="7" xfId="12" applyFont="1" applyFill="1" applyBorder="1" applyAlignment="1" applyProtection="1">
      <alignment horizontal="center" vertical="center" wrapText="1"/>
      <protection locked="0"/>
    </xf>
    <xf numFmtId="0" fontId="12" fillId="2" borderId="47"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28" xfId="0"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left" vertical="center" wrapText="1" shrinkToFit="1"/>
    </xf>
    <xf numFmtId="0" fontId="12" fillId="3" borderId="28" xfId="0" applyFont="1" applyFill="1" applyBorder="1" applyAlignment="1" applyProtection="1">
      <alignment horizontal="left" vertical="center" wrapText="1" shrinkToFit="1"/>
    </xf>
    <xf numFmtId="0" fontId="16" fillId="4" borderId="3" xfId="0"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wrapText="1"/>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49" fontId="12" fillId="2" borderId="14" xfId="0" applyNumberFormat="1" applyFont="1" applyFill="1" applyBorder="1" applyAlignment="1" applyProtection="1">
      <alignment horizontal="center" vertical="center" shrinkToFit="1"/>
      <protection locked="0"/>
    </xf>
    <xf numFmtId="49" fontId="12" fillId="2" borderId="42" xfId="0" applyNumberFormat="1" applyFont="1" applyFill="1" applyBorder="1" applyAlignment="1" applyProtection="1">
      <alignment horizontal="center" vertical="center" shrinkToFit="1"/>
      <protection locked="0"/>
    </xf>
    <xf numFmtId="0" fontId="15" fillId="3" borderId="0" xfId="0" applyFont="1" applyFill="1" applyAlignment="1" applyProtection="1">
      <alignment horizontal="center" vertical="center"/>
    </xf>
    <xf numFmtId="49" fontId="12" fillId="2" borderId="26" xfId="0" applyNumberFormat="1"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43"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protection locked="0"/>
    </xf>
    <xf numFmtId="0" fontId="12" fillId="4" borderId="33"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2" borderId="14" xfId="0" applyFont="1" applyFill="1" applyBorder="1" applyAlignment="1" applyProtection="1">
      <alignment horizontal="center" vertical="center" shrinkToFit="1"/>
      <protection locked="0"/>
    </xf>
    <xf numFmtId="0" fontId="12" fillId="4" borderId="20" xfId="0" applyFont="1" applyFill="1" applyBorder="1" applyAlignment="1" applyProtection="1">
      <alignment horizontal="center" vertical="center" shrinkToFit="1"/>
    </xf>
    <xf numFmtId="0" fontId="12" fillId="4" borderId="21" xfId="0" applyFont="1" applyFill="1" applyBorder="1" applyAlignment="1" applyProtection="1">
      <alignment horizontal="center" vertical="center" shrinkToFit="1"/>
    </xf>
    <xf numFmtId="0" fontId="12" fillId="4" borderId="35" xfId="0" applyFont="1" applyFill="1" applyBorder="1" applyAlignment="1" applyProtection="1">
      <alignment horizontal="center" vertical="center" shrinkToFit="1"/>
    </xf>
    <xf numFmtId="0" fontId="15" fillId="5" borderId="50" xfId="0" applyFont="1" applyFill="1" applyBorder="1" applyAlignment="1" applyProtection="1">
      <alignment horizontal="center" vertical="center" wrapText="1"/>
    </xf>
    <xf numFmtId="0" fontId="15" fillId="5" borderId="51" xfId="0" applyFont="1" applyFill="1" applyBorder="1" applyAlignment="1" applyProtection="1">
      <alignment horizontal="center" vertical="center" wrapText="1"/>
    </xf>
    <xf numFmtId="0" fontId="15" fillId="5" borderId="62"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xf>
    <xf numFmtId="0" fontId="12" fillId="4" borderId="19"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12" fillId="4" borderId="31" xfId="0" applyFont="1" applyFill="1" applyBorder="1" applyAlignment="1" applyProtection="1">
      <alignment horizontal="center" vertical="center"/>
    </xf>
    <xf numFmtId="0" fontId="12" fillId="4" borderId="41" xfId="0" applyFont="1" applyFill="1" applyBorder="1" applyAlignment="1" applyProtection="1">
      <alignment horizontal="center" vertical="center"/>
    </xf>
    <xf numFmtId="0" fontId="12" fillId="4" borderId="38" xfId="0" applyFont="1" applyFill="1" applyBorder="1" applyAlignment="1" applyProtection="1">
      <alignment horizontal="center" vertical="center"/>
    </xf>
    <xf numFmtId="0" fontId="12" fillId="4" borderId="40" xfId="0" applyFont="1" applyFill="1" applyBorder="1" applyAlignment="1" applyProtection="1">
      <alignment horizontal="center" vertical="center"/>
    </xf>
    <xf numFmtId="0" fontId="12" fillId="2" borderId="38" xfId="0" applyFont="1" applyFill="1" applyBorder="1" applyAlignment="1" applyProtection="1">
      <alignment horizontal="center" vertical="center" shrinkToFit="1"/>
      <protection locked="0"/>
    </xf>
    <xf numFmtId="0" fontId="12" fillId="2" borderId="39" xfId="0" applyFont="1" applyFill="1" applyBorder="1" applyAlignment="1" applyProtection="1">
      <alignment horizontal="center" vertical="center" shrinkToFit="1"/>
      <protection locked="0"/>
    </xf>
    <xf numFmtId="0" fontId="12" fillId="4" borderId="19"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6" fillId="4" borderId="2" xfId="0" applyFont="1" applyFill="1" applyBorder="1" applyAlignment="1" applyProtection="1">
      <alignment horizontal="center" vertical="center" wrapText="1"/>
    </xf>
    <xf numFmtId="0" fontId="16" fillId="4" borderId="85" xfId="0" applyFont="1" applyFill="1" applyBorder="1" applyAlignment="1" applyProtection="1">
      <alignment horizontal="center" vertical="center" wrapText="1"/>
    </xf>
    <xf numFmtId="0" fontId="16" fillId="4" borderId="86" xfId="0" applyFont="1" applyFill="1" applyBorder="1" applyAlignment="1" applyProtection="1">
      <alignment horizontal="center" vertical="center" wrapText="1"/>
    </xf>
    <xf numFmtId="179" fontId="12" fillId="3" borderId="82" xfId="0" applyNumberFormat="1" applyFont="1" applyFill="1" applyBorder="1" applyAlignment="1" applyProtection="1">
      <alignment horizontal="center" vertical="center" wrapText="1"/>
    </xf>
    <xf numFmtId="0" fontId="12" fillId="3" borderId="83" xfId="0" applyFont="1" applyFill="1" applyBorder="1" applyAlignment="1" applyProtection="1">
      <alignment horizontal="center" vertical="center" wrapText="1"/>
    </xf>
    <xf numFmtId="0" fontId="12" fillId="3" borderId="84" xfId="0" applyFont="1" applyFill="1" applyBorder="1" applyAlignment="1" applyProtection="1">
      <alignment horizontal="center" vertical="center" wrapText="1"/>
    </xf>
    <xf numFmtId="0" fontId="11" fillId="3" borderId="0" xfId="0" applyFont="1" applyFill="1" applyBorder="1" applyAlignment="1" applyProtection="1">
      <alignment horizontal="right" vertical="center" wrapText="1"/>
    </xf>
    <xf numFmtId="0" fontId="12" fillId="2" borderId="4" xfId="0" applyFont="1" applyFill="1" applyBorder="1" applyAlignment="1" applyProtection="1">
      <alignment horizontal="center" vertical="center" shrinkToFit="1"/>
      <protection locked="0"/>
    </xf>
    <xf numFmtId="181" fontId="12" fillId="2" borderId="3" xfId="0" applyNumberFormat="1" applyFont="1" applyFill="1" applyBorder="1" applyAlignment="1" applyProtection="1">
      <alignment horizontal="right" vertical="center" shrinkToFit="1"/>
      <protection locked="0"/>
    </xf>
    <xf numFmtId="181" fontId="12" fillId="2" borderId="2" xfId="0" applyNumberFormat="1" applyFont="1" applyFill="1" applyBorder="1" applyAlignment="1" applyProtection="1">
      <alignment horizontal="right" vertical="center" shrinkToFit="1"/>
      <protection locked="0"/>
    </xf>
    <xf numFmtId="178" fontId="12" fillId="2" borderId="3" xfId="0" applyNumberFormat="1" applyFont="1" applyFill="1" applyBorder="1" applyAlignment="1" applyProtection="1">
      <alignment horizontal="right" vertical="center" shrinkToFit="1"/>
      <protection locked="0"/>
    </xf>
    <xf numFmtId="178" fontId="12" fillId="2" borderId="2" xfId="0" applyNumberFormat="1" applyFont="1" applyFill="1" applyBorder="1" applyAlignment="1" applyProtection="1">
      <alignment horizontal="right" vertical="center" shrinkToFit="1"/>
      <protection locked="0"/>
    </xf>
    <xf numFmtId="0" fontId="25" fillId="4" borderId="3" xfId="12" applyFont="1" applyFill="1" applyBorder="1" applyAlignment="1" applyProtection="1">
      <alignment horizontal="center" vertical="center"/>
    </xf>
    <xf numFmtId="0" fontId="25" fillId="4" borderId="2" xfId="12" applyFont="1" applyFill="1" applyBorder="1" applyAlignment="1" applyProtection="1">
      <alignment horizontal="center" vertical="center"/>
    </xf>
    <xf numFmtId="0" fontId="25" fillId="4" borderId="4" xfId="12" applyFont="1" applyFill="1" applyBorder="1" applyAlignment="1" applyProtection="1">
      <alignment horizontal="center" vertical="center"/>
    </xf>
    <xf numFmtId="49" fontId="23" fillId="2" borderId="2" xfId="12" applyNumberFormat="1" applyFont="1" applyFill="1" applyBorder="1" applyAlignment="1" applyProtection="1">
      <alignment horizontal="right" vertical="center"/>
      <protection locked="0"/>
    </xf>
    <xf numFmtId="0" fontId="12" fillId="3" borderId="0" xfId="0" applyFont="1" applyFill="1" applyBorder="1" applyAlignment="1" applyProtection="1">
      <alignment horizontal="left" vertical="center" wrapText="1"/>
    </xf>
    <xf numFmtId="0" fontId="12" fillId="3" borderId="4" xfId="0" applyFont="1" applyFill="1" applyBorder="1" applyAlignment="1" applyProtection="1">
      <alignment horizontal="left" vertical="center" wrapText="1" shrinkToFit="1"/>
    </xf>
    <xf numFmtId="0" fontId="17" fillId="9" borderId="16" xfId="0" applyFont="1" applyFill="1" applyBorder="1" applyAlignment="1" applyProtection="1">
      <alignment horizontal="center" vertical="center"/>
    </xf>
    <xf numFmtId="0" fontId="17" fillId="9" borderId="17" xfId="0" applyFont="1" applyFill="1" applyBorder="1" applyAlignment="1" applyProtection="1">
      <alignment horizontal="center" vertical="center"/>
    </xf>
    <xf numFmtId="0" fontId="17" fillId="9" borderId="18" xfId="0" applyFont="1" applyFill="1" applyBorder="1" applyAlignment="1" applyProtection="1">
      <alignment horizontal="center" vertical="center"/>
    </xf>
    <xf numFmtId="49" fontId="23" fillId="2" borderId="3" xfId="12" applyNumberFormat="1" applyFont="1" applyFill="1" applyBorder="1" applyAlignment="1" applyProtection="1">
      <alignment horizontal="right" vertical="center"/>
      <protection locked="0"/>
    </xf>
    <xf numFmtId="0" fontId="23" fillId="4" borderId="59" xfId="12" applyFont="1" applyFill="1" applyBorder="1" applyAlignment="1" applyProtection="1">
      <alignment horizontal="center" vertical="center"/>
    </xf>
    <xf numFmtId="0" fontId="10" fillId="4" borderId="88" xfId="0" applyFont="1" applyFill="1" applyBorder="1" applyAlignment="1" applyProtection="1">
      <alignment horizontal="center" vertical="center" wrapText="1"/>
    </xf>
    <xf numFmtId="0" fontId="10" fillId="4" borderId="54" xfId="0" applyFont="1" applyFill="1" applyBorder="1" applyAlignment="1" applyProtection="1">
      <alignment horizontal="center" vertical="center" wrapText="1"/>
    </xf>
    <xf numFmtId="0" fontId="10" fillId="4" borderId="89" xfId="0" applyFont="1" applyFill="1" applyBorder="1" applyAlignment="1" applyProtection="1">
      <alignment horizontal="center" vertical="center" wrapText="1"/>
    </xf>
    <xf numFmtId="179" fontId="37" fillId="4" borderId="91" xfId="10" applyNumberFormat="1" applyFont="1" applyFill="1" applyBorder="1" applyAlignment="1" applyProtection="1">
      <alignment horizontal="right" vertical="center" shrinkToFit="1"/>
    </xf>
    <xf numFmtId="179" fontId="37" fillId="4" borderId="54" xfId="10" applyNumberFormat="1" applyFont="1" applyFill="1" applyBorder="1" applyAlignment="1" applyProtection="1">
      <alignment horizontal="right" vertical="center" shrinkToFit="1"/>
    </xf>
    <xf numFmtId="179" fontId="37" fillId="4" borderId="89" xfId="10" applyNumberFormat="1" applyFont="1" applyFill="1" applyBorder="1" applyAlignment="1" applyProtection="1">
      <alignment horizontal="right" vertical="center" shrinkToFit="1"/>
    </xf>
    <xf numFmtId="179" fontId="18" fillId="3" borderId="91" xfId="0" applyNumberFormat="1" applyFont="1" applyFill="1" applyBorder="1" applyAlignment="1" applyProtection="1">
      <alignment horizontal="right" vertical="center" wrapText="1"/>
    </xf>
    <xf numFmtId="179" fontId="18" fillId="3" borderId="54" xfId="0" applyNumberFormat="1" applyFont="1" applyFill="1" applyBorder="1" applyAlignment="1" applyProtection="1">
      <alignment horizontal="right" vertical="center" wrapText="1"/>
    </xf>
    <xf numFmtId="179" fontId="18" fillId="3" borderId="89" xfId="0" applyNumberFormat="1" applyFont="1" applyFill="1" applyBorder="1" applyAlignment="1" applyProtection="1">
      <alignment horizontal="right" vertical="center" wrapText="1"/>
    </xf>
    <xf numFmtId="179" fontId="18" fillId="8" borderId="90" xfId="0" applyNumberFormat="1" applyFont="1" applyFill="1" applyBorder="1" applyAlignment="1" applyProtection="1">
      <alignment horizontal="right" vertical="center" wrapText="1"/>
    </xf>
    <xf numFmtId="179" fontId="18" fillId="8" borderId="35" xfId="0" applyNumberFormat="1" applyFont="1" applyFill="1" applyBorder="1" applyAlignment="1" applyProtection="1">
      <alignment horizontal="right" vertical="center" wrapText="1"/>
    </xf>
    <xf numFmtId="179" fontId="37" fillId="4" borderId="3" xfId="2" applyNumberFormat="1" applyFont="1" applyFill="1" applyBorder="1" applyAlignment="1" applyProtection="1">
      <alignment horizontal="right" vertical="center" shrinkToFit="1"/>
    </xf>
    <xf numFmtId="179" fontId="37" fillId="4" borderId="2" xfId="2" applyNumberFormat="1" applyFont="1" applyFill="1" applyBorder="1" applyAlignment="1" applyProtection="1">
      <alignment horizontal="right" vertical="center" shrinkToFit="1"/>
    </xf>
    <xf numFmtId="179" fontId="37" fillId="4" borderId="4" xfId="2" applyNumberFormat="1" applyFont="1" applyFill="1" applyBorder="1" applyAlignment="1" applyProtection="1">
      <alignment horizontal="right" vertical="center" shrinkToFit="1"/>
    </xf>
    <xf numFmtId="0" fontId="18" fillId="3" borderId="3"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179" fontId="18" fillId="3" borderId="3" xfId="0" applyNumberFormat="1" applyFont="1" applyFill="1" applyBorder="1" applyAlignment="1" applyProtection="1">
      <alignment horizontal="right" vertical="center" wrapText="1"/>
    </xf>
    <xf numFmtId="179" fontId="18" fillId="3" borderId="4" xfId="0" applyNumberFormat="1" applyFont="1" applyFill="1" applyBorder="1" applyAlignment="1" applyProtection="1">
      <alignment horizontal="right" vertical="center" wrapText="1"/>
    </xf>
    <xf numFmtId="179" fontId="40" fillId="2" borderId="53" xfId="0" applyNumberFormat="1" applyFont="1" applyFill="1" applyBorder="1" applyAlignment="1" applyProtection="1">
      <alignment horizontal="right" vertical="center" wrapText="1"/>
      <protection locked="0"/>
    </xf>
    <xf numFmtId="179" fontId="40" fillId="2" borderId="51" xfId="0" applyNumberFormat="1" applyFont="1" applyFill="1" applyBorder="1" applyAlignment="1" applyProtection="1">
      <alignment horizontal="right" vertical="center" wrapText="1"/>
      <protection locked="0"/>
    </xf>
    <xf numFmtId="179" fontId="40" fillId="2" borderId="52" xfId="0" applyNumberFormat="1" applyFont="1" applyFill="1" applyBorder="1" applyAlignment="1" applyProtection="1">
      <alignment horizontal="right" vertical="center" wrapText="1"/>
      <protection locked="0"/>
    </xf>
    <xf numFmtId="180" fontId="37" fillId="4" borderId="56" xfId="1" applyNumberFormat="1" applyFont="1" applyFill="1" applyBorder="1" applyAlignment="1" applyProtection="1">
      <alignment horizontal="right" vertical="center"/>
    </xf>
    <xf numFmtId="180" fontId="37" fillId="4" borderId="58" xfId="1" applyNumberFormat="1" applyFont="1" applyFill="1" applyBorder="1" applyAlignment="1" applyProtection="1">
      <alignment horizontal="right" vertical="center"/>
    </xf>
    <xf numFmtId="180" fontId="37" fillId="4" borderId="57" xfId="1" applyNumberFormat="1" applyFont="1" applyFill="1" applyBorder="1" applyAlignment="1" applyProtection="1">
      <alignment horizontal="right" vertical="center"/>
    </xf>
    <xf numFmtId="180" fontId="37" fillId="4" borderId="56" xfId="3" applyNumberFormat="1" applyFont="1" applyFill="1" applyBorder="1" applyAlignment="1" applyProtection="1">
      <alignment horizontal="right" vertical="center"/>
    </xf>
    <xf numFmtId="180" fontId="37" fillId="4" borderId="58" xfId="3" applyNumberFormat="1" applyFont="1" applyFill="1" applyBorder="1" applyAlignment="1" applyProtection="1">
      <alignment horizontal="right" vertical="center"/>
    </xf>
    <xf numFmtId="180" fontId="37" fillId="4" borderId="57" xfId="3" applyNumberFormat="1" applyFont="1" applyFill="1" applyBorder="1" applyAlignment="1" applyProtection="1">
      <alignment horizontal="right" vertical="center"/>
    </xf>
    <xf numFmtId="179" fontId="39" fillId="3" borderId="80" xfId="0" applyNumberFormat="1" applyFont="1" applyFill="1" applyBorder="1" applyAlignment="1" applyProtection="1">
      <alignment horizontal="right" vertical="center" wrapText="1"/>
    </xf>
    <xf numFmtId="179" fontId="39" fillId="3" borderId="81" xfId="0" applyNumberFormat="1" applyFont="1" applyFill="1" applyBorder="1" applyAlignment="1" applyProtection="1">
      <alignment horizontal="right" vertical="center" wrapText="1"/>
    </xf>
    <xf numFmtId="0" fontId="16" fillId="3" borderId="6" xfId="0" applyFont="1" applyFill="1" applyBorder="1" applyAlignment="1" applyProtection="1">
      <alignment horizontal="left" vertical="center" wrapText="1" shrinkToFit="1"/>
    </xf>
    <xf numFmtId="0" fontId="12" fillId="3" borderId="0" xfId="0" applyFont="1" applyFill="1" applyBorder="1" applyAlignment="1" applyProtection="1">
      <alignment horizontal="left" vertical="center"/>
    </xf>
    <xf numFmtId="0" fontId="12" fillId="2" borderId="5" xfId="0" applyFont="1" applyFill="1" applyBorder="1" applyAlignment="1" applyProtection="1">
      <alignment horizontal="left" vertical="center" shrinkToFit="1"/>
      <protection locked="0"/>
    </xf>
    <xf numFmtId="0" fontId="12" fillId="2" borderId="6" xfId="0" applyFont="1" applyFill="1" applyBorder="1" applyAlignment="1" applyProtection="1">
      <alignment horizontal="left" vertical="center" shrinkToFit="1"/>
      <protection locked="0"/>
    </xf>
    <xf numFmtId="0" fontId="12" fillId="2" borderId="7" xfId="0" applyFont="1" applyFill="1" applyBorder="1" applyAlignment="1" applyProtection="1">
      <alignment horizontal="left" vertical="center" shrinkToFit="1"/>
      <protection locked="0"/>
    </xf>
    <xf numFmtId="0" fontId="12" fillId="2" borderId="8" xfId="0" applyFont="1" applyFill="1" applyBorder="1" applyAlignment="1" applyProtection="1">
      <alignment horizontal="left" vertical="center" shrinkToFit="1"/>
      <protection locked="0"/>
    </xf>
    <xf numFmtId="0" fontId="12" fillId="2" borderId="0" xfId="0" applyFont="1" applyFill="1" applyBorder="1" applyAlignment="1" applyProtection="1">
      <alignment horizontal="left" vertical="center" shrinkToFit="1"/>
      <protection locked="0"/>
    </xf>
    <xf numFmtId="0" fontId="12" fillId="2" borderId="9" xfId="0" applyFont="1" applyFill="1" applyBorder="1" applyAlignment="1" applyProtection="1">
      <alignment horizontal="left" vertical="center" shrinkToFit="1"/>
      <protection locked="0"/>
    </xf>
    <xf numFmtId="0" fontId="12" fillId="2" borderId="10"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left" vertical="center" shrinkToFit="1"/>
      <protection locked="0"/>
    </xf>
    <xf numFmtId="0" fontId="12" fillId="2" borderId="11" xfId="0" applyFont="1" applyFill="1" applyBorder="1" applyAlignment="1" applyProtection="1">
      <alignment horizontal="left" vertical="center" shrinkToFit="1"/>
      <protection locked="0"/>
    </xf>
    <xf numFmtId="0" fontId="35" fillId="3" borderId="0" xfId="12" applyFont="1" applyFill="1" applyBorder="1" applyAlignment="1" applyProtection="1">
      <alignment horizontal="left" vertical="center" wrapText="1"/>
    </xf>
    <xf numFmtId="0" fontId="23" fillId="4" borderId="12" xfId="12" applyFont="1" applyFill="1" applyBorder="1" applyAlignment="1" applyProtection="1">
      <alignment horizontal="center" vertical="center"/>
    </xf>
    <xf numFmtId="49" fontId="23" fillId="2" borderId="4" xfId="12" applyNumberFormat="1" applyFont="1" applyFill="1" applyBorder="1" applyAlignment="1" applyProtection="1">
      <alignment horizontal="right" vertical="center"/>
      <protection locked="0"/>
    </xf>
    <xf numFmtId="0" fontId="12" fillId="3" borderId="0" xfId="0" applyFont="1" applyFill="1" applyBorder="1" applyAlignment="1" applyProtection="1">
      <alignment horizontal="center" vertical="center"/>
    </xf>
    <xf numFmtId="49" fontId="12" fillId="4" borderId="12" xfId="0" applyNumberFormat="1" applyFont="1" applyFill="1" applyBorder="1" applyAlignment="1" applyProtection="1">
      <alignment horizontal="center" vertical="center" wrapText="1"/>
    </xf>
    <xf numFmtId="49" fontId="12" fillId="4" borderId="3" xfId="0" applyNumberFormat="1" applyFont="1" applyFill="1" applyBorder="1" applyAlignment="1" applyProtection="1">
      <alignment horizontal="center" vertical="center"/>
    </xf>
    <xf numFmtId="49" fontId="12" fillId="4" borderId="2" xfId="0" applyNumberFormat="1" applyFont="1" applyFill="1" applyBorder="1" applyAlignment="1" applyProtection="1">
      <alignment horizontal="center" vertical="center"/>
    </xf>
    <xf numFmtId="49" fontId="12" fillId="4" borderId="4" xfId="0" applyNumberFormat="1" applyFont="1" applyFill="1" applyBorder="1" applyAlignment="1" applyProtection="1">
      <alignment horizontal="center" vertical="center"/>
    </xf>
    <xf numFmtId="0" fontId="23" fillId="2" borderId="0" xfId="12" applyFont="1" applyFill="1" applyBorder="1" applyAlignment="1" applyProtection="1">
      <alignment horizontal="right" vertical="center"/>
      <protection locked="0"/>
    </xf>
    <xf numFmtId="0" fontId="23" fillId="2" borderId="10" xfId="12" applyFont="1" applyFill="1" applyBorder="1" applyAlignment="1" applyProtection="1">
      <alignment horizontal="right" vertical="center"/>
      <protection locked="0"/>
    </xf>
    <xf numFmtId="0" fontId="23" fillId="2" borderId="1" xfId="12" applyFont="1" applyFill="1" applyBorder="1" applyAlignment="1" applyProtection="1">
      <alignment horizontal="right" vertical="center"/>
      <protection locked="0"/>
    </xf>
    <xf numFmtId="0" fontId="23" fillId="4" borderId="5" xfId="12" applyFont="1" applyFill="1" applyBorder="1" applyAlignment="1" applyProtection="1">
      <alignment horizontal="center" vertical="center"/>
    </xf>
    <xf numFmtId="0" fontId="23" fillId="4" borderId="6" xfId="12" applyFont="1" applyFill="1" applyBorder="1" applyAlignment="1" applyProtection="1">
      <alignment horizontal="center" vertical="center"/>
    </xf>
    <xf numFmtId="0" fontId="23" fillId="4" borderId="7" xfId="12" applyFont="1" applyFill="1" applyBorder="1" applyAlignment="1" applyProtection="1">
      <alignment horizontal="center" vertical="center"/>
    </xf>
    <xf numFmtId="0" fontId="23" fillId="4" borderId="10" xfId="12" applyFont="1" applyFill="1" applyBorder="1" applyAlignment="1" applyProtection="1">
      <alignment horizontal="center" vertical="center"/>
    </xf>
    <xf numFmtId="0" fontId="23" fillId="4" borderId="1" xfId="12" applyFont="1" applyFill="1" applyBorder="1" applyAlignment="1" applyProtection="1">
      <alignment horizontal="center" vertical="center"/>
    </xf>
    <xf numFmtId="0" fontId="23" fillId="4" borderId="11" xfId="12" applyFont="1" applyFill="1" applyBorder="1" applyAlignment="1" applyProtection="1">
      <alignment horizontal="center" vertical="center"/>
    </xf>
    <xf numFmtId="0" fontId="10" fillId="4" borderId="34"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38" fillId="4" borderId="87" xfId="0" applyFont="1" applyFill="1" applyBorder="1" applyAlignment="1" applyProtection="1">
      <alignment horizontal="center" vertical="center" wrapText="1"/>
    </xf>
    <xf numFmtId="0" fontId="38" fillId="4" borderId="51" xfId="0" applyFont="1" applyFill="1" applyBorder="1" applyAlignment="1" applyProtection="1">
      <alignment horizontal="center" vertical="center" wrapText="1"/>
    </xf>
    <xf numFmtId="0" fontId="38" fillId="4" borderId="52" xfId="0" applyFont="1" applyFill="1" applyBorder="1" applyAlignment="1" applyProtection="1">
      <alignment horizontal="center" vertical="center" wrapText="1"/>
    </xf>
    <xf numFmtId="179" fontId="39" fillId="3" borderId="8" xfId="0" applyNumberFormat="1" applyFont="1" applyFill="1" applyBorder="1" applyAlignment="1" applyProtection="1">
      <alignment horizontal="right" vertical="center" wrapText="1"/>
    </xf>
    <xf numFmtId="179" fontId="39" fillId="3" borderId="0" xfId="0" applyNumberFormat="1" applyFont="1" applyFill="1" applyBorder="1" applyAlignment="1" applyProtection="1">
      <alignment horizontal="right" vertical="center" wrapText="1"/>
    </xf>
    <xf numFmtId="179" fontId="39" fillId="3" borderId="9" xfId="0" applyNumberFormat="1" applyFont="1" applyFill="1" applyBorder="1" applyAlignment="1" applyProtection="1">
      <alignment horizontal="right" vertical="center" wrapText="1"/>
    </xf>
    <xf numFmtId="179" fontId="18" fillId="3" borderId="5" xfId="0" applyNumberFormat="1" applyFont="1" applyFill="1" applyBorder="1" applyAlignment="1" applyProtection="1">
      <alignment horizontal="right" vertical="center" wrapText="1"/>
    </xf>
    <xf numFmtId="179" fontId="18" fillId="3" borderId="7" xfId="0" applyNumberFormat="1" applyFont="1" applyFill="1" applyBorder="1" applyAlignment="1" applyProtection="1">
      <alignment horizontal="right" vertical="center" wrapText="1"/>
    </xf>
    <xf numFmtId="0" fontId="12" fillId="2" borderId="67"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23" fillId="3" borderId="0" xfId="1" applyFont="1" applyFill="1" applyAlignment="1" applyProtection="1">
      <alignment horizontal="left" vertical="center" wrapText="1"/>
    </xf>
    <xf numFmtId="0" fontId="12" fillId="3" borderId="36" xfId="0" applyFont="1" applyFill="1" applyBorder="1" applyAlignment="1" applyProtection="1">
      <alignment horizontal="center" vertical="center" wrapText="1"/>
    </xf>
    <xf numFmtId="0" fontId="12" fillId="3" borderId="23" xfId="0" applyFont="1" applyFill="1" applyBorder="1" applyAlignment="1" applyProtection="1">
      <alignment horizontal="center" vertical="center" wrapText="1"/>
    </xf>
    <xf numFmtId="0" fontId="12" fillId="3" borderId="32" xfId="0" applyFont="1" applyFill="1" applyBorder="1" applyAlignment="1" applyProtection="1">
      <alignment horizontal="center" vertical="center" wrapText="1"/>
    </xf>
    <xf numFmtId="0" fontId="12" fillId="4" borderId="36" xfId="0" applyFont="1" applyFill="1" applyBorder="1" applyAlignment="1" applyProtection="1">
      <alignment horizontal="center" vertical="center" wrapText="1"/>
    </xf>
    <xf numFmtId="0" fontId="12" fillId="4" borderId="23" xfId="0" applyFont="1" applyFill="1" applyBorder="1" applyAlignment="1" applyProtection="1">
      <alignment horizontal="center" vertical="center" wrapText="1"/>
    </xf>
    <xf numFmtId="0" fontId="12" fillId="4" borderId="24" xfId="0" applyFont="1" applyFill="1" applyBorder="1" applyAlignment="1" applyProtection="1">
      <alignment horizontal="center" vertical="center" wrapText="1"/>
    </xf>
    <xf numFmtId="0" fontId="12" fillId="4" borderId="22" xfId="0" applyFont="1" applyFill="1" applyBorder="1" applyAlignment="1" applyProtection="1">
      <alignment horizontal="center" vertical="center" wrapText="1"/>
    </xf>
    <xf numFmtId="0" fontId="12" fillId="4" borderId="22" xfId="0" applyFont="1" applyFill="1" applyBorder="1" applyAlignment="1" applyProtection="1">
      <alignment horizontal="center" vertical="center"/>
    </xf>
    <xf numFmtId="0" fontId="12" fillId="4" borderId="32" xfId="0" applyFont="1" applyFill="1" applyBorder="1" applyAlignment="1" applyProtection="1">
      <alignment horizontal="center" vertical="center"/>
    </xf>
    <xf numFmtId="0" fontId="21" fillId="2" borderId="2"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wrapText="1" shrinkToFit="1"/>
    </xf>
    <xf numFmtId="0" fontId="9" fillId="3" borderId="0" xfId="0" applyFont="1" applyFill="1" applyAlignment="1" applyProtection="1">
      <alignment horizontal="left" vertical="center" wrapText="1"/>
    </xf>
    <xf numFmtId="0" fontId="12" fillId="3" borderId="0" xfId="0" applyFont="1" applyFill="1" applyAlignment="1" applyProtection="1">
      <alignment horizontal="left" vertical="center" wrapText="1"/>
    </xf>
    <xf numFmtId="0" fontId="12" fillId="4" borderId="28"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0" fontId="12" fillId="4" borderId="63" xfId="0" applyFont="1" applyFill="1" applyBorder="1" applyAlignment="1" applyProtection="1">
      <alignment horizontal="center" vertical="center" wrapText="1"/>
    </xf>
    <xf numFmtId="0" fontId="12" fillId="4" borderId="64" xfId="0" applyFont="1" applyFill="1" applyBorder="1" applyAlignment="1" applyProtection="1">
      <alignment horizontal="center" vertical="center" wrapText="1"/>
    </xf>
    <xf numFmtId="0" fontId="12" fillId="4" borderId="65" xfId="0" applyFont="1" applyFill="1" applyBorder="1" applyAlignment="1" applyProtection="1">
      <alignment horizontal="center" vertical="center" wrapText="1"/>
    </xf>
    <xf numFmtId="0" fontId="12" fillId="8" borderId="63" xfId="0" applyFont="1" applyFill="1" applyBorder="1" applyAlignment="1" applyProtection="1">
      <alignment horizontal="center" vertical="center" wrapText="1"/>
    </xf>
    <xf numFmtId="0" fontId="12" fillId="8" borderId="64" xfId="0" applyFont="1" applyFill="1" applyBorder="1" applyAlignment="1" applyProtection="1">
      <alignment horizontal="center" vertical="center" wrapText="1"/>
    </xf>
    <xf numFmtId="0" fontId="12" fillId="8" borderId="60" xfId="0" applyFont="1" applyFill="1" applyBorder="1" applyAlignment="1" applyProtection="1">
      <alignment horizontal="center" vertical="center" wrapText="1"/>
    </xf>
    <xf numFmtId="0" fontId="12" fillId="4" borderId="66" xfId="0" applyFont="1" applyFill="1" applyBorder="1" applyAlignment="1" applyProtection="1">
      <alignment horizontal="center" vertical="center" wrapText="1"/>
    </xf>
    <xf numFmtId="0" fontId="12" fillId="4" borderId="68" xfId="0" applyFont="1" applyFill="1" applyBorder="1" applyAlignment="1" applyProtection="1">
      <alignment horizontal="center" vertical="center" wrapText="1"/>
    </xf>
    <xf numFmtId="0" fontId="12" fillId="4" borderId="69" xfId="0" applyFont="1" applyFill="1" applyBorder="1" applyAlignment="1" applyProtection="1">
      <alignment horizontal="center" vertical="center" wrapText="1"/>
    </xf>
    <xf numFmtId="0" fontId="12" fillId="2" borderId="66" xfId="0" applyFont="1" applyFill="1" applyBorder="1" applyAlignment="1" applyProtection="1">
      <alignment horizontal="center" vertical="center" wrapText="1"/>
      <protection locked="0"/>
    </xf>
    <xf numFmtId="0" fontId="12" fillId="4" borderId="75"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4" borderId="42" xfId="0" applyFont="1" applyFill="1" applyBorder="1" applyAlignment="1" applyProtection="1">
      <alignment horizontal="center" vertical="center" wrapText="1"/>
    </xf>
    <xf numFmtId="0" fontId="12" fillId="2" borderId="75"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42" xfId="0" applyFont="1" applyFill="1" applyBorder="1" applyAlignment="1" applyProtection="1">
      <alignment horizontal="center" vertical="center"/>
      <protection locked="0"/>
    </xf>
  </cellXfs>
  <cellStyles count="16">
    <cellStyle name="ハイパーリンク 2" xfId="13" xr:uid="{00000000-0005-0000-0000-000000000000}"/>
    <cellStyle name="桁区切り" xfId="3" builtinId="6"/>
    <cellStyle name="桁区切り 2" xfId="2" xr:uid="{00000000-0005-0000-0000-000002000000}"/>
    <cellStyle name="桁区切り 2 2" xfId="10" xr:uid="{00000000-0005-0000-0000-000003000000}"/>
    <cellStyle name="桁区切り 3" xfId="5" xr:uid="{00000000-0005-0000-0000-000004000000}"/>
    <cellStyle name="桁区切り 4" xfId="7" xr:uid="{00000000-0005-0000-0000-000005000000}"/>
    <cellStyle name="桁区切り 5" xfId="9" xr:uid="{00000000-0005-0000-0000-000006000000}"/>
    <cellStyle name="桁区切り 6" xfId="15" xr:uid="{00000000-0005-0000-0000-000007000000}"/>
    <cellStyle name="項目名" xfId="11" xr:uid="{00000000-0005-0000-0000-000008000000}"/>
    <cellStyle name="標準" xfId="0" builtinId="0"/>
    <cellStyle name="標準 2" xfId="1" xr:uid="{00000000-0005-0000-0000-00000A000000}"/>
    <cellStyle name="標準 2 2" xfId="12" xr:uid="{00000000-0005-0000-0000-00000B000000}"/>
    <cellStyle name="標準 2 3" xfId="14" xr:uid="{00000000-0005-0000-0000-00000C000000}"/>
    <cellStyle name="標準 3" xfId="4" xr:uid="{00000000-0005-0000-0000-00000D000000}"/>
    <cellStyle name="標準 4" xfId="6" xr:uid="{00000000-0005-0000-0000-00000E000000}"/>
    <cellStyle name="標準 5" xfId="8" xr:uid="{00000000-0005-0000-0000-00000F000000}"/>
  </cellStyles>
  <dxfs count="1">
    <dxf>
      <border>
        <top style="hair">
          <color indexed="64"/>
        </top>
      </border>
    </dxf>
  </dxfs>
  <tableStyles count="0" defaultTableStyle="TableStyleMedium2" defaultPivotStyle="PivotStyleLight16"/>
  <colors>
    <mruColors>
      <color rgb="FF66CCFF"/>
      <color rgb="FFFFFFCC"/>
      <color rgb="FFF2F2F2"/>
      <color rgb="FFFF99CC"/>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35</xdr:row>
          <xdr:rowOff>57150</xdr:rowOff>
        </xdr:from>
        <xdr:to>
          <xdr:col>3</xdr:col>
          <xdr:colOff>66675</xdr:colOff>
          <xdr:row>35</xdr:row>
          <xdr:rowOff>295275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9525</xdr:rowOff>
        </xdr:from>
        <xdr:to>
          <xdr:col>3</xdr:col>
          <xdr:colOff>66675</xdr:colOff>
          <xdr:row>36</xdr:row>
          <xdr:rowOff>247650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19050</xdr:rowOff>
        </xdr:from>
        <xdr:to>
          <xdr:col>3</xdr:col>
          <xdr:colOff>66675</xdr:colOff>
          <xdr:row>37</xdr:row>
          <xdr:rowOff>257175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19050</xdr:rowOff>
        </xdr:from>
        <xdr:to>
          <xdr:col>3</xdr:col>
          <xdr:colOff>66675</xdr:colOff>
          <xdr:row>38</xdr:row>
          <xdr:rowOff>257175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19050</xdr:rowOff>
        </xdr:from>
        <xdr:to>
          <xdr:col>3</xdr:col>
          <xdr:colOff>66675</xdr:colOff>
          <xdr:row>39</xdr:row>
          <xdr:rowOff>257175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19050</xdr:rowOff>
        </xdr:from>
        <xdr:to>
          <xdr:col>3</xdr:col>
          <xdr:colOff>66675</xdr:colOff>
          <xdr:row>40</xdr:row>
          <xdr:rowOff>257175</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19050</xdr:rowOff>
        </xdr:from>
        <xdr:to>
          <xdr:col>3</xdr:col>
          <xdr:colOff>66675</xdr:colOff>
          <xdr:row>41</xdr:row>
          <xdr:rowOff>257175</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35</xdr:row>
          <xdr:rowOff>57150</xdr:rowOff>
        </xdr:from>
        <xdr:to>
          <xdr:col>16</xdr:col>
          <xdr:colOff>66675</xdr:colOff>
          <xdr:row>35</xdr:row>
          <xdr:rowOff>295275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36</xdr:row>
          <xdr:rowOff>9525</xdr:rowOff>
        </xdr:from>
        <xdr:to>
          <xdr:col>16</xdr:col>
          <xdr:colOff>66675</xdr:colOff>
          <xdr:row>36</xdr:row>
          <xdr:rowOff>247650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37</xdr:row>
          <xdr:rowOff>19050</xdr:rowOff>
        </xdr:from>
        <xdr:to>
          <xdr:col>16</xdr:col>
          <xdr:colOff>66675</xdr:colOff>
          <xdr:row>37</xdr:row>
          <xdr:rowOff>257175</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38</xdr:row>
          <xdr:rowOff>19050</xdr:rowOff>
        </xdr:from>
        <xdr:to>
          <xdr:col>16</xdr:col>
          <xdr:colOff>66675</xdr:colOff>
          <xdr:row>38</xdr:row>
          <xdr:rowOff>257175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19050</xdr:rowOff>
        </xdr:from>
        <xdr:to>
          <xdr:col>16</xdr:col>
          <xdr:colOff>66675</xdr:colOff>
          <xdr:row>39</xdr:row>
          <xdr:rowOff>257175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28575</xdr:colOff>
      <xdr:row>87</xdr:row>
      <xdr:rowOff>66675</xdr:rowOff>
    </xdr:from>
    <xdr:to>
      <xdr:col>5</xdr:col>
      <xdr:colOff>238125</xdr:colOff>
      <xdr:row>87</xdr:row>
      <xdr:rowOff>228600</xdr:rowOff>
    </xdr:to>
    <xdr:sp macro="" textlink="">
      <xdr:nvSpPr>
        <xdr:cNvPr id="44" name="Check Box 121" hidden="1">
          <a:extLst>
            <a:ext uri="{63B3BB69-23CF-44E3-9099-C40C66FF867C}">
              <a14:compatExt xmlns:a14="http://schemas.microsoft.com/office/drawing/2010/main" spid="_x0000_s19577"/>
            </a:ext>
            <a:ext uri="{FF2B5EF4-FFF2-40B4-BE49-F238E27FC236}">
              <a16:creationId xmlns:a16="http://schemas.microsoft.com/office/drawing/2014/main" id="{00000000-0008-0000-0200-0000794C0000}"/>
            </a:ext>
          </a:extLst>
        </xdr:cNvPr>
        <xdr:cNvSpPr/>
      </xdr:nvSpPr>
      <xdr:spPr bwMode="auto">
        <a:xfrm>
          <a:off x="140970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88</xdr:row>
      <xdr:rowOff>66675</xdr:rowOff>
    </xdr:from>
    <xdr:to>
      <xdr:col>5</xdr:col>
      <xdr:colOff>238125</xdr:colOff>
      <xdr:row>88</xdr:row>
      <xdr:rowOff>228600</xdr:rowOff>
    </xdr:to>
    <xdr:sp macro="" textlink="">
      <xdr:nvSpPr>
        <xdr:cNvPr id="48" name="Check Box 122" hidden="1">
          <a:extLst>
            <a:ext uri="{63B3BB69-23CF-44E3-9099-C40C66FF867C}">
              <a14:compatExt xmlns:a14="http://schemas.microsoft.com/office/drawing/2010/main" spid="_x0000_s19578"/>
            </a:ext>
            <a:ext uri="{FF2B5EF4-FFF2-40B4-BE49-F238E27FC236}">
              <a16:creationId xmlns:a16="http://schemas.microsoft.com/office/drawing/2014/main" id="{00000000-0008-0000-0200-00007A4C0000}"/>
            </a:ext>
          </a:extLst>
        </xdr:cNvPr>
        <xdr:cNvSpPr/>
      </xdr:nvSpPr>
      <xdr:spPr bwMode="auto">
        <a:xfrm>
          <a:off x="140970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89</xdr:row>
      <xdr:rowOff>66675</xdr:rowOff>
    </xdr:from>
    <xdr:to>
      <xdr:col>5</xdr:col>
      <xdr:colOff>238125</xdr:colOff>
      <xdr:row>89</xdr:row>
      <xdr:rowOff>228600</xdr:rowOff>
    </xdr:to>
    <xdr:sp macro="" textlink="">
      <xdr:nvSpPr>
        <xdr:cNvPr id="51" name="Check Box 123" hidden="1">
          <a:extLst>
            <a:ext uri="{63B3BB69-23CF-44E3-9099-C40C66FF867C}">
              <a14:compatExt xmlns:a14="http://schemas.microsoft.com/office/drawing/2010/main" spid="_x0000_s19579"/>
            </a:ext>
            <a:ext uri="{FF2B5EF4-FFF2-40B4-BE49-F238E27FC236}">
              <a16:creationId xmlns:a16="http://schemas.microsoft.com/office/drawing/2014/main" id="{00000000-0008-0000-0200-00007B4C0000}"/>
            </a:ext>
          </a:extLst>
        </xdr:cNvPr>
        <xdr:cNvSpPr/>
      </xdr:nvSpPr>
      <xdr:spPr bwMode="auto">
        <a:xfrm>
          <a:off x="140970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90</xdr:row>
      <xdr:rowOff>66675</xdr:rowOff>
    </xdr:from>
    <xdr:to>
      <xdr:col>5</xdr:col>
      <xdr:colOff>238125</xdr:colOff>
      <xdr:row>90</xdr:row>
      <xdr:rowOff>228600</xdr:rowOff>
    </xdr:to>
    <xdr:sp macro="" textlink="">
      <xdr:nvSpPr>
        <xdr:cNvPr id="55" name="Check Box 124" hidden="1">
          <a:extLst>
            <a:ext uri="{63B3BB69-23CF-44E3-9099-C40C66FF867C}">
              <a14:compatExt xmlns:a14="http://schemas.microsoft.com/office/drawing/2010/main" spid="_x0000_s19580"/>
            </a:ext>
            <a:ext uri="{FF2B5EF4-FFF2-40B4-BE49-F238E27FC236}">
              <a16:creationId xmlns:a16="http://schemas.microsoft.com/office/drawing/2014/main" id="{00000000-0008-0000-0200-00007C4C0000}"/>
            </a:ext>
          </a:extLst>
        </xdr:cNvPr>
        <xdr:cNvSpPr/>
      </xdr:nvSpPr>
      <xdr:spPr bwMode="auto">
        <a:xfrm>
          <a:off x="140970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91</xdr:row>
      <xdr:rowOff>66675</xdr:rowOff>
    </xdr:from>
    <xdr:to>
      <xdr:col>5</xdr:col>
      <xdr:colOff>238125</xdr:colOff>
      <xdr:row>91</xdr:row>
      <xdr:rowOff>228600</xdr:rowOff>
    </xdr:to>
    <xdr:sp macro="" textlink="">
      <xdr:nvSpPr>
        <xdr:cNvPr id="57" name="Check Box 125" hidden="1">
          <a:extLst>
            <a:ext uri="{63B3BB69-23CF-44E3-9099-C40C66FF867C}">
              <a14:compatExt xmlns:a14="http://schemas.microsoft.com/office/drawing/2010/main" spid="_x0000_s19581"/>
            </a:ext>
            <a:ext uri="{FF2B5EF4-FFF2-40B4-BE49-F238E27FC236}">
              <a16:creationId xmlns:a16="http://schemas.microsoft.com/office/drawing/2014/main" id="{00000000-0008-0000-0200-00007D4C0000}"/>
            </a:ext>
          </a:extLst>
        </xdr:cNvPr>
        <xdr:cNvSpPr/>
      </xdr:nvSpPr>
      <xdr:spPr bwMode="auto">
        <a:xfrm>
          <a:off x="140970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87</xdr:row>
      <xdr:rowOff>66675</xdr:rowOff>
    </xdr:from>
    <xdr:to>
      <xdr:col>17</xdr:col>
      <xdr:colOff>238125</xdr:colOff>
      <xdr:row>87</xdr:row>
      <xdr:rowOff>228600</xdr:rowOff>
    </xdr:to>
    <xdr:sp macro="" textlink="">
      <xdr:nvSpPr>
        <xdr:cNvPr id="58" name="Check Box 126" hidden="1">
          <a:extLst>
            <a:ext uri="{63B3BB69-23CF-44E3-9099-C40C66FF867C}">
              <a14:compatExt xmlns:a14="http://schemas.microsoft.com/office/drawing/2010/main" spid="_x0000_s19582"/>
            </a:ext>
            <a:ext uri="{FF2B5EF4-FFF2-40B4-BE49-F238E27FC236}">
              <a16:creationId xmlns:a16="http://schemas.microsoft.com/office/drawing/2014/main" id="{00000000-0008-0000-0200-00007E4C0000}"/>
            </a:ext>
          </a:extLst>
        </xdr:cNvPr>
        <xdr:cNvSpPr/>
      </xdr:nvSpPr>
      <xdr:spPr bwMode="auto">
        <a:xfrm>
          <a:off x="472440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88</xdr:row>
      <xdr:rowOff>66675</xdr:rowOff>
    </xdr:from>
    <xdr:to>
      <xdr:col>17</xdr:col>
      <xdr:colOff>238125</xdr:colOff>
      <xdr:row>88</xdr:row>
      <xdr:rowOff>228600</xdr:rowOff>
    </xdr:to>
    <xdr:sp macro="" textlink="">
      <xdr:nvSpPr>
        <xdr:cNvPr id="60" name="Check Box 127" hidden="1">
          <a:extLst>
            <a:ext uri="{63B3BB69-23CF-44E3-9099-C40C66FF867C}">
              <a14:compatExt xmlns:a14="http://schemas.microsoft.com/office/drawing/2010/main" spid="_x0000_s19583"/>
            </a:ext>
            <a:ext uri="{FF2B5EF4-FFF2-40B4-BE49-F238E27FC236}">
              <a16:creationId xmlns:a16="http://schemas.microsoft.com/office/drawing/2014/main" id="{00000000-0008-0000-0200-00007F4C0000}"/>
            </a:ext>
          </a:extLst>
        </xdr:cNvPr>
        <xdr:cNvSpPr/>
      </xdr:nvSpPr>
      <xdr:spPr bwMode="auto">
        <a:xfrm>
          <a:off x="472440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89</xdr:row>
      <xdr:rowOff>66675</xdr:rowOff>
    </xdr:from>
    <xdr:to>
      <xdr:col>17</xdr:col>
      <xdr:colOff>238125</xdr:colOff>
      <xdr:row>89</xdr:row>
      <xdr:rowOff>228600</xdr:rowOff>
    </xdr:to>
    <xdr:sp macro="" textlink="">
      <xdr:nvSpPr>
        <xdr:cNvPr id="61" name="Check Box 128" hidden="1">
          <a:extLst>
            <a:ext uri="{63B3BB69-23CF-44E3-9099-C40C66FF867C}">
              <a14:compatExt xmlns:a14="http://schemas.microsoft.com/office/drawing/2010/main" spid="_x0000_s19584"/>
            </a:ext>
            <a:ext uri="{FF2B5EF4-FFF2-40B4-BE49-F238E27FC236}">
              <a16:creationId xmlns:a16="http://schemas.microsoft.com/office/drawing/2014/main" id="{00000000-0008-0000-0200-0000804C0000}"/>
            </a:ext>
          </a:extLst>
        </xdr:cNvPr>
        <xdr:cNvSpPr/>
      </xdr:nvSpPr>
      <xdr:spPr bwMode="auto">
        <a:xfrm>
          <a:off x="472440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90</xdr:row>
      <xdr:rowOff>66675</xdr:rowOff>
    </xdr:from>
    <xdr:to>
      <xdr:col>17</xdr:col>
      <xdr:colOff>238125</xdr:colOff>
      <xdr:row>90</xdr:row>
      <xdr:rowOff>228600</xdr:rowOff>
    </xdr:to>
    <xdr:sp macro="" textlink="">
      <xdr:nvSpPr>
        <xdr:cNvPr id="62" name="Check Box 129" hidden="1">
          <a:extLst>
            <a:ext uri="{63B3BB69-23CF-44E3-9099-C40C66FF867C}">
              <a14:compatExt xmlns:a14="http://schemas.microsoft.com/office/drawing/2010/main" spid="_x0000_s19585"/>
            </a:ext>
            <a:ext uri="{FF2B5EF4-FFF2-40B4-BE49-F238E27FC236}">
              <a16:creationId xmlns:a16="http://schemas.microsoft.com/office/drawing/2014/main" id="{00000000-0008-0000-0200-0000814C0000}"/>
            </a:ext>
          </a:extLst>
        </xdr:cNvPr>
        <xdr:cNvSpPr/>
      </xdr:nvSpPr>
      <xdr:spPr bwMode="auto">
        <a:xfrm>
          <a:off x="472440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28575</xdr:colOff>
      <xdr:row>91</xdr:row>
      <xdr:rowOff>66675</xdr:rowOff>
    </xdr:from>
    <xdr:to>
      <xdr:col>17</xdr:col>
      <xdr:colOff>238125</xdr:colOff>
      <xdr:row>91</xdr:row>
      <xdr:rowOff>228600</xdr:rowOff>
    </xdr:to>
    <xdr:sp macro="" textlink="">
      <xdr:nvSpPr>
        <xdr:cNvPr id="64" name="Check Box 130" hidden="1">
          <a:extLst>
            <a:ext uri="{63B3BB69-23CF-44E3-9099-C40C66FF867C}">
              <a14:compatExt xmlns:a14="http://schemas.microsoft.com/office/drawing/2010/main" spid="_x0000_s19586"/>
            </a:ext>
            <a:ext uri="{FF2B5EF4-FFF2-40B4-BE49-F238E27FC236}">
              <a16:creationId xmlns:a16="http://schemas.microsoft.com/office/drawing/2014/main" id="{00000000-0008-0000-0200-0000824C0000}"/>
            </a:ext>
          </a:extLst>
        </xdr:cNvPr>
        <xdr:cNvSpPr/>
      </xdr:nvSpPr>
      <xdr:spPr bwMode="auto">
        <a:xfrm>
          <a:off x="472440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87</xdr:row>
      <xdr:rowOff>66675</xdr:rowOff>
    </xdr:from>
    <xdr:to>
      <xdr:col>25</xdr:col>
      <xdr:colOff>238125</xdr:colOff>
      <xdr:row>87</xdr:row>
      <xdr:rowOff>228600</xdr:rowOff>
    </xdr:to>
    <xdr:sp macro="" textlink="">
      <xdr:nvSpPr>
        <xdr:cNvPr id="65" name="Check Box 131" hidden="1">
          <a:extLst>
            <a:ext uri="{63B3BB69-23CF-44E3-9099-C40C66FF867C}">
              <a14:compatExt xmlns:a14="http://schemas.microsoft.com/office/drawing/2010/main" spid="_x0000_s19587"/>
            </a:ext>
            <a:ext uri="{FF2B5EF4-FFF2-40B4-BE49-F238E27FC236}">
              <a16:creationId xmlns:a16="http://schemas.microsoft.com/office/drawing/2014/main" id="{00000000-0008-0000-0200-0000834C0000}"/>
            </a:ext>
          </a:extLst>
        </xdr:cNvPr>
        <xdr:cNvSpPr/>
      </xdr:nvSpPr>
      <xdr:spPr bwMode="auto">
        <a:xfrm>
          <a:off x="693420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88</xdr:row>
      <xdr:rowOff>66675</xdr:rowOff>
    </xdr:from>
    <xdr:to>
      <xdr:col>25</xdr:col>
      <xdr:colOff>238125</xdr:colOff>
      <xdr:row>88</xdr:row>
      <xdr:rowOff>228600</xdr:rowOff>
    </xdr:to>
    <xdr:sp macro="" textlink="">
      <xdr:nvSpPr>
        <xdr:cNvPr id="67" name="Check Box 132" hidden="1">
          <a:extLst>
            <a:ext uri="{63B3BB69-23CF-44E3-9099-C40C66FF867C}">
              <a14:compatExt xmlns:a14="http://schemas.microsoft.com/office/drawing/2010/main" spid="_x0000_s19588"/>
            </a:ext>
            <a:ext uri="{FF2B5EF4-FFF2-40B4-BE49-F238E27FC236}">
              <a16:creationId xmlns:a16="http://schemas.microsoft.com/office/drawing/2014/main" id="{00000000-0008-0000-0200-0000844C0000}"/>
            </a:ext>
          </a:extLst>
        </xdr:cNvPr>
        <xdr:cNvSpPr/>
      </xdr:nvSpPr>
      <xdr:spPr bwMode="auto">
        <a:xfrm>
          <a:off x="693420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89</xdr:row>
      <xdr:rowOff>66675</xdr:rowOff>
    </xdr:from>
    <xdr:to>
      <xdr:col>25</xdr:col>
      <xdr:colOff>238125</xdr:colOff>
      <xdr:row>89</xdr:row>
      <xdr:rowOff>228600</xdr:rowOff>
    </xdr:to>
    <xdr:sp macro="" textlink="">
      <xdr:nvSpPr>
        <xdr:cNvPr id="68" name="Check Box 133" hidden="1">
          <a:extLst>
            <a:ext uri="{63B3BB69-23CF-44E3-9099-C40C66FF867C}">
              <a14:compatExt xmlns:a14="http://schemas.microsoft.com/office/drawing/2010/main" spid="_x0000_s19589"/>
            </a:ext>
            <a:ext uri="{FF2B5EF4-FFF2-40B4-BE49-F238E27FC236}">
              <a16:creationId xmlns:a16="http://schemas.microsoft.com/office/drawing/2014/main" id="{00000000-0008-0000-0200-0000854C0000}"/>
            </a:ext>
          </a:extLst>
        </xdr:cNvPr>
        <xdr:cNvSpPr/>
      </xdr:nvSpPr>
      <xdr:spPr bwMode="auto">
        <a:xfrm>
          <a:off x="693420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90</xdr:row>
      <xdr:rowOff>66675</xdr:rowOff>
    </xdr:from>
    <xdr:to>
      <xdr:col>25</xdr:col>
      <xdr:colOff>238125</xdr:colOff>
      <xdr:row>90</xdr:row>
      <xdr:rowOff>228600</xdr:rowOff>
    </xdr:to>
    <xdr:sp macro="" textlink="">
      <xdr:nvSpPr>
        <xdr:cNvPr id="70" name="Check Box 134" hidden="1">
          <a:extLst>
            <a:ext uri="{63B3BB69-23CF-44E3-9099-C40C66FF867C}">
              <a14:compatExt xmlns:a14="http://schemas.microsoft.com/office/drawing/2010/main" spid="_x0000_s19590"/>
            </a:ext>
            <a:ext uri="{FF2B5EF4-FFF2-40B4-BE49-F238E27FC236}">
              <a16:creationId xmlns:a16="http://schemas.microsoft.com/office/drawing/2014/main" id="{00000000-0008-0000-0200-0000864C0000}"/>
            </a:ext>
          </a:extLst>
        </xdr:cNvPr>
        <xdr:cNvSpPr/>
      </xdr:nvSpPr>
      <xdr:spPr bwMode="auto">
        <a:xfrm>
          <a:off x="693420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28575</xdr:colOff>
      <xdr:row>91</xdr:row>
      <xdr:rowOff>66675</xdr:rowOff>
    </xdr:from>
    <xdr:to>
      <xdr:col>25</xdr:col>
      <xdr:colOff>238125</xdr:colOff>
      <xdr:row>91</xdr:row>
      <xdr:rowOff>228600</xdr:rowOff>
    </xdr:to>
    <xdr:sp macro="" textlink="">
      <xdr:nvSpPr>
        <xdr:cNvPr id="71" name="Check Box 135" hidden="1">
          <a:extLst>
            <a:ext uri="{63B3BB69-23CF-44E3-9099-C40C66FF867C}">
              <a14:compatExt xmlns:a14="http://schemas.microsoft.com/office/drawing/2010/main" spid="_x0000_s19591"/>
            </a:ext>
            <a:ext uri="{FF2B5EF4-FFF2-40B4-BE49-F238E27FC236}">
              <a16:creationId xmlns:a16="http://schemas.microsoft.com/office/drawing/2014/main" id="{00000000-0008-0000-0200-0000874C0000}"/>
            </a:ext>
          </a:extLst>
        </xdr:cNvPr>
        <xdr:cNvSpPr/>
      </xdr:nvSpPr>
      <xdr:spPr bwMode="auto">
        <a:xfrm>
          <a:off x="693420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28575</xdr:colOff>
          <xdr:row>87</xdr:row>
          <xdr:rowOff>66675</xdr:rowOff>
        </xdr:from>
        <xdr:to>
          <xdr:col>5</xdr:col>
          <xdr:colOff>238125</xdr:colOff>
          <xdr:row>87</xdr:row>
          <xdr:rowOff>228600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88</xdr:row>
          <xdr:rowOff>66675</xdr:rowOff>
        </xdr:from>
        <xdr:to>
          <xdr:col>5</xdr:col>
          <xdr:colOff>238125</xdr:colOff>
          <xdr:row>88</xdr:row>
          <xdr:rowOff>228600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89</xdr:row>
          <xdr:rowOff>66675</xdr:rowOff>
        </xdr:from>
        <xdr:to>
          <xdr:col>5</xdr:col>
          <xdr:colOff>238125</xdr:colOff>
          <xdr:row>89</xdr:row>
          <xdr:rowOff>228600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90</xdr:row>
          <xdr:rowOff>66675</xdr:rowOff>
        </xdr:from>
        <xdr:to>
          <xdr:col>5</xdr:col>
          <xdr:colOff>238125</xdr:colOff>
          <xdr:row>90</xdr:row>
          <xdr:rowOff>228600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91</xdr:row>
          <xdr:rowOff>66675</xdr:rowOff>
        </xdr:from>
        <xdr:to>
          <xdr:col>5</xdr:col>
          <xdr:colOff>238125</xdr:colOff>
          <xdr:row>91</xdr:row>
          <xdr:rowOff>228600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87</xdr:row>
          <xdr:rowOff>66675</xdr:rowOff>
        </xdr:from>
        <xdr:to>
          <xdr:col>25</xdr:col>
          <xdr:colOff>238125</xdr:colOff>
          <xdr:row>87</xdr:row>
          <xdr:rowOff>228600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88</xdr:row>
          <xdr:rowOff>66675</xdr:rowOff>
        </xdr:from>
        <xdr:to>
          <xdr:col>25</xdr:col>
          <xdr:colOff>238125</xdr:colOff>
          <xdr:row>88</xdr:row>
          <xdr:rowOff>228600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90</xdr:row>
          <xdr:rowOff>66675</xdr:rowOff>
        </xdr:from>
        <xdr:to>
          <xdr:col>25</xdr:col>
          <xdr:colOff>238125</xdr:colOff>
          <xdr:row>90</xdr:row>
          <xdr:rowOff>228600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28575</xdr:colOff>
      <xdr:row>87</xdr:row>
      <xdr:rowOff>66675</xdr:rowOff>
    </xdr:from>
    <xdr:to>
      <xdr:col>13</xdr:col>
      <xdr:colOff>238125</xdr:colOff>
      <xdr:row>87</xdr:row>
      <xdr:rowOff>228600</xdr:rowOff>
    </xdr:to>
    <xdr:sp macro="" textlink="">
      <xdr:nvSpPr>
        <xdr:cNvPr id="76" name="Check Box 126" hidden="1">
          <a:extLst>
            <a:ext uri="{63B3BB69-23CF-44E3-9099-C40C66FF867C}">
              <a14:compatExt xmlns:a14="http://schemas.microsoft.com/office/drawing/2010/main" spid="_x0000_s19582"/>
            </a:ext>
            <a:ext uri="{FF2B5EF4-FFF2-40B4-BE49-F238E27FC236}">
              <a16:creationId xmlns:a16="http://schemas.microsoft.com/office/drawing/2014/main" id="{00000000-0008-0000-0200-00007E4C0000}"/>
            </a:ext>
          </a:extLst>
        </xdr:cNvPr>
        <xdr:cNvSpPr/>
      </xdr:nvSpPr>
      <xdr:spPr bwMode="auto">
        <a:xfrm>
          <a:off x="361950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28575</xdr:colOff>
      <xdr:row>88</xdr:row>
      <xdr:rowOff>66675</xdr:rowOff>
    </xdr:from>
    <xdr:to>
      <xdr:col>13</xdr:col>
      <xdr:colOff>238125</xdr:colOff>
      <xdr:row>88</xdr:row>
      <xdr:rowOff>228600</xdr:rowOff>
    </xdr:to>
    <xdr:sp macro="" textlink="">
      <xdr:nvSpPr>
        <xdr:cNvPr id="77" name="Check Box 127" hidden="1">
          <a:extLst>
            <a:ext uri="{63B3BB69-23CF-44E3-9099-C40C66FF867C}">
              <a14:compatExt xmlns:a14="http://schemas.microsoft.com/office/drawing/2010/main" spid="_x0000_s19583"/>
            </a:ext>
            <a:ext uri="{FF2B5EF4-FFF2-40B4-BE49-F238E27FC236}">
              <a16:creationId xmlns:a16="http://schemas.microsoft.com/office/drawing/2014/main" id="{00000000-0008-0000-0200-00007F4C0000}"/>
            </a:ext>
          </a:extLst>
        </xdr:cNvPr>
        <xdr:cNvSpPr/>
      </xdr:nvSpPr>
      <xdr:spPr bwMode="auto">
        <a:xfrm>
          <a:off x="361950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28575</xdr:colOff>
      <xdr:row>89</xdr:row>
      <xdr:rowOff>66675</xdr:rowOff>
    </xdr:from>
    <xdr:to>
      <xdr:col>13</xdr:col>
      <xdr:colOff>238125</xdr:colOff>
      <xdr:row>89</xdr:row>
      <xdr:rowOff>228600</xdr:rowOff>
    </xdr:to>
    <xdr:sp macro="" textlink="">
      <xdr:nvSpPr>
        <xdr:cNvPr id="80" name="Check Box 128" hidden="1">
          <a:extLst>
            <a:ext uri="{63B3BB69-23CF-44E3-9099-C40C66FF867C}">
              <a14:compatExt xmlns:a14="http://schemas.microsoft.com/office/drawing/2010/main" spid="_x0000_s19584"/>
            </a:ext>
            <a:ext uri="{FF2B5EF4-FFF2-40B4-BE49-F238E27FC236}">
              <a16:creationId xmlns:a16="http://schemas.microsoft.com/office/drawing/2014/main" id="{00000000-0008-0000-0200-0000804C0000}"/>
            </a:ext>
          </a:extLst>
        </xdr:cNvPr>
        <xdr:cNvSpPr/>
      </xdr:nvSpPr>
      <xdr:spPr bwMode="auto">
        <a:xfrm>
          <a:off x="361950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28575</xdr:colOff>
      <xdr:row>90</xdr:row>
      <xdr:rowOff>66675</xdr:rowOff>
    </xdr:from>
    <xdr:to>
      <xdr:col>13</xdr:col>
      <xdr:colOff>238125</xdr:colOff>
      <xdr:row>90</xdr:row>
      <xdr:rowOff>228600</xdr:rowOff>
    </xdr:to>
    <xdr:sp macro="" textlink="">
      <xdr:nvSpPr>
        <xdr:cNvPr id="81" name="Check Box 129" hidden="1">
          <a:extLst>
            <a:ext uri="{63B3BB69-23CF-44E3-9099-C40C66FF867C}">
              <a14:compatExt xmlns:a14="http://schemas.microsoft.com/office/drawing/2010/main" spid="_x0000_s19585"/>
            </a:ext>
            <a:ext uri="{FF2B5EF4-FFF2-40B4-BE49-F238E27FC236}">
              <a16:creationId xmlns:a16="http://schemas.microsoft.com/office/drawing/2014/main" id="{00000000-0008-0000-0200-0000814C0000}"/>
            </a:ext>
          </a:extLst>
        </xdr:cNvPr>
        <xdr:cNvSpPr/>
      </xdr:nvSpPr>
      <xdr:spPr bwMode="auto">
        <a:xfrm>
          <a:off x="361950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28575</xdr:colOff>
      <xdr:row>91</xdr:row>
      <xdr:rowOff>66675</xdr:rowOff>
    </xdr:from>
    <xdr:to>
      <xdr:col>13</xdr:col>
      <xdr:colOff>238125</xdr:colOff>
      <xdr:row>91</xdr:row>
      <xdr:rowOff>228600</xdr:rowOff>
    </xdr:to>
    <xdr:sp macro="" textlink="">
      <xdr:nvSpPr>
        <xdr:cNvPr id="82" name="Check Box 130" hidden="1">
          <a:extLst>
            <a:ext uri="{63B3BB69-23CF-44E3-9099-C40C66FF867C}">
              <a14:compatExt xmlns:a14="http://schemas.microsoft.com/office/drawing/2010/main" spid="_x0000_s19586"/>
            </a:ext>
            <a:ext uri="{FF2B5EF4-FFF2-40B4-BE49-F238E27FC236}">
              <a16:creationId xmlns:a16="http://schemas.microsoft.com/office/drawing/2014/main" id="{00000000-0008-0000-0200-0000824C0000}"/>
            </a:ext>
          </a:extLst>
        </xdr:cNvPr>
        <xdr:cNvSpPr/>
      </xdr:nvSpPr>
      <xdr:spPr bwMode="auto">
        <a:xfrm>
          <a:off x="361950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13</xdr:col>
          <xdr:colOff>28575</xdr:colOff>
          <xdr:row>87</xdr:row>
          <xdr:rowOff>66675</xdr:rowOff>
        </xdr:from>
        <xdr:to>
          <xdr:col>13</xdr:col>
          <xdr:colOff>238125</xdr:colOff>
          <xdr:row>87</xdr:row>
          <xdr:rowOff>219075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88</xdr:row>
          <xdr:rowOff>66675</xdr:rowOff>
        </xdr:from>
        <xdr:to>
          <xdr:col>13</xdr:col>
          <xdr:colOff>238125</xdr:colOff>
          <xdr:row>88</xdr:row>
          <xdr:rowOff>228600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89</xdr:row>
          <xdr:rowOff>66675</xdr:rowOff>
        </xdr:from>
        <xdr:to>
          <xdr:col>13</xdr:col>
          <xdr:colOff>238125</xdr:colOff>
          <xdr:row>89</xdr:row>
          <xdr:rowOff>228600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90</xdr:row>
          <xdr:rowOff>66675</xdr:rowOff>
        </xdr:from>
        <xdr:to>
          <xdr:col>13</xdr:col>
          <xdr:colOff>238125</xdr:colOff>
          <xdr:row>90</xdr:row>
          <xdr:rowOff>228600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91</xdr:row>
          <xdr:rowOff>66675</xdr:rowOff>
        </xdr:from>
        <xdr:to>
          <xdr:col>13</xdr:col>
          <xdr:colOff>238125</xdr:colOff>
          <xdr:row>91</xdr:row>
          <xdr:rowOff>228600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28575</xdr:colOff>
      <xdr:row>87</xdr:row>
      <xdr:rowOff>66675</xdr:rowOff>
    </xdr:from>
    <xdr:to>
      <xdr:col>19</xdr:col>
      <xdr:colOff>238125</xdr:colOff>
      <xdr:row>87</xdr:row>
      <xdr:rowOff>228600</xdr:rowOff>
    </xdr:to>
    <xdr:sp macro="" textlink="">
      <xdr:nvSpPr>
        <xdr:cNvPr id="83" name="Check Box 131" hidden="1">
          <a:extLst>
            <a:ext uri="{63B3BB69-23CF-44E3-9099-C40C66FF867C}">
              <a14:compatExt xmlns:a14="http://schemas.microsoft.com/office/drawing/2010/main" spid="_x0000_s19587"/>
            </a:ext>
            <a:ext uri="{FF2B5EF4-FFF2-40B4-BE49-F238E27FC236}">
              <a16:creationId xmlns:a16="http://schemas.microsoft.com/office/drawing/2014/main" id="{00000000-0008-0000-0200-0000834C0000}"/>
            </a:ext>
          </a:extLst>
        </xdr:cNvPr>
        <xdr:cNvSpPr/>
      </xdr:nvSpPr>
      <xdr:spPr bwMode="auto">
        <a:xfrm>
          <a:off x="5276850" y="11049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28575</xdr:colOff>
      <xdr:row>88</xdr:row>
      <xdr:rowOff>66675</xdr:rowOff>
    </xdr:from>
    <xdr:to>
      <xdr:col>19</xdr:col>
      <xdr:colOff>238125</xdr:colOff>
      <xdr:row>88</xdr:row>
      <xdr:rowOff>228600</xdr:rowOff>
    </xdr:to>
    <xdr:sp macro="" textlink="">
      <xdr:nvSpPr>
        <xdr:cNvPr id="84" name="Check Box 132" hidden="1">
          <a:extLst>
            <a:ext uri="{63B3BB69-23CF-44E3-9099-C40C66FF867C}">
              <a14:compatExt xmlns:a14="http://schemas.microsoft.com/office/drawing/2010/main" spid="_x0000_s19588"/>
            </a:ext>
            <a:ext uri="{FF2B5EF4-FFF2-40B4-BE49-F238E27FC236}">
              <a16:creationId xmlns:a16="http://schemas.microsoft.com/office/drawing/2014/main" id="{00000000-0008-0000-0200-0000844C0000}"/>
            </a:ext>
          </a:extLst>
        </xdr:cNvPr>
        <xdr:cNvSpPr/>
      </xdr:nvSpPr>
      <xdr:spPr bwMode="auto">
        <a:xfrm>
          <a:off x="5276850" y="14097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28575</xdr:colOff>
      <xdr:row>89</xdr:row>
      <xdr:rowOff>66675</xdr:rowOff>
    </xdr:from>
    <xdr:to>
      <xdr:col>19</xdr:col>
      <xdr:colOff>238125</xdr:colOff>
      <xdr:row>89</xdr:row>
      <xdr:rowOff>228600</xdr:rowOff>
    </xdr:to>
    <xdr:sp macro="" textlink="">
      <xdr:nvSpPr>
        <xdr:cNvPr id="85" name="Check Box 133" hidden="1">
          <a:extLst>
            <a:ext uri="{63B3BB69-23CF-44E3-9099-C40C66FF867C}">
              <a14:compatExt xmlns:a14="http://schemas.microsoft.com/office/drawing/2010/main" spid="_x0000_s19589"/>
            </a:ext>
            <a:ext uri="{FF2B5EF4-FFF2-40B4-BE49-F238E27FC236}">
              <a16:creationId xmlns:a16="http://schemas.microsoft.com/office/drawing/2014/main" id="{00000000-0008-0000-0200-0000854C0000}"/>
            </a:ext>
          </a:extLst>
        </xdr:cNvPr>
        <xdr:cNvSpPr/>
      </xdr:nvSpPr>
      <xdr:spPr bwMode="auto">
        <a:xfrm>
          <a:off x="5276850" y="17145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28575</xdr:colOff>
      <xdr:row>90</xdr:row>
      <xdr:rowOff>66675</xdr:rowOff>
    </xdr:from>
    <xdr:to>
      <xdr:col>19</xdr:col>
      <xdr:colOff>238125</xdr:colOff>
      <xdr:row>90</xdr:row>
      <xdr:rowOff>228600</xdr:rowOff>
    </xdr:to>
    <xdr:sp macro="" textlink="">
      <xdr:nvSpPr>
        <xdr:cNvPr id="86" name="Check Box 134" hidden="1">
          <a:extLst>
            <a:ext uri="{63B3BB69-23CF-44E3-9099-C40C66FF867C}">
              <a14:compatExt xmlns:a14="http://schemas.microsoft.com/office/drawing/2010/main" spid="_x0000_s19590"/>
            </a:ext>
            <a:ext uri="{FF2B5EF4-FFF2-40B4-BE49-F238E27FC236}">
              <a16:creationId xmlns:a16="http://schemas.microsoft.com/office/drawing/2014/main" id="{00000000-0008-0000-0200-0000864C0000}"/>
            </a:ext>
          </a:extLst>
        </xdr:cNvPr>
        <xdr:cNvSpPr/>
      </xdr:nvSpPr>
      <xdr:spPr bwMode="auto">
        <a:xfrm>
          <a:off x="5276850" y="20193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28575</xdr:colOff>
      <xdr:row>91</xdr:row>
      <xdr:rowOff>66675</xdr:rowOff>
    </xdr:from>
    <xdr:to>
      <xdr:col>19</xdr:col>
      <xdr:colOff>238125</xdr:colOff>
      <xdr:row>91</xdr:row>
      <xdr:rowOff>228600</xdr:rowOff>
    </xdr:to>
    <xdr:sp macro="" textlink="">
      <xdr:nvSpPr>
        <xdr:cNvPr id="87" name="Check Box 135" hidden="1">
          <a:extLst>
            <a:ext uri="{63B3BB69-23CF-44E3-9099-C40C66FF867C}">
              <a14:compatExt xmlns:a14="http://schemas.microsoft.com/office/drawing/2010/main" spid="_x0000_s19591"/>
            </a:ext>
            <a:ext uri="{FF2B5EF4-FFF2-40B4-BE49-F238E27FC236}">
              <a16:creationId xmlns:a16="http://schemas.microsoft.com/office/drawing/2014/main" id="{00000000-0008-0000-0200-0000874C0000}"/>
            </a:ext>
          </a:extLst>
        </xdr:cNvPr>
        <xdr:cNvSpPr/>
      </xdr:nvSpPr>
      <xdr:spPr bwMode="auto">
        <a:xfrm>
          <a:off x="5276850" y="2324100"/>
          <a:ext cx="2095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28575</xdr:colOff>
          <xdr:row>87</xdr:row>
          <xdr:rowOff>66675</xdr:rowOff>
        </xdr:from>
        <xdr:to>
          <xdr:col>19</xdr:col>
          <xdr:colOff>238125</xdr:colOff>
          <xdr:row>87</xdr:row>
          <xdr:rowOff>228600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88</xdr:row>
          <xdr:rowOff>66675</xdr:rowOff>
        </xdr:from>
        <xdr:to>
          <xdr:col>19</xdr:col>
          <xdr:colOff>238125</xdr:colOff>
          <xdr:row>88</xdr:row>
          <xdr:rowOff>228600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89</xdr:row>
          <xdr:rowOff>66675</xdr:rowOff>
        </xdr:from>
        <xdr:to>
          <xdr:col>19</xdr:col>
          <xdr:colOff>238125</xdr:colOff>
          <xdr:row>89</xdr:row>
          <xdr:rowOff>228600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90</xdr:row>
          <xdr:rowOff>66675</xdr:rowOff>
        </xdr:from>
        <xdr:to>
          <xdr:col>19</xdr:col>
          <xdr:colOff>238125</xdr:colOff>
          <xdr:row>90</xdr:row>
          <xdr:rowOff>228600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91</xdr:row>
          <xdr:rowOff>66675</xdr:rowOff>
        </xdr:from>
        <xdr:to>
          <xdr:col>19</xdr:col>
          <xdr:colOff>238125</xdr:colOff>
          <xdr:row>91</xdr:row>
          <xdr:rowOff>228600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36</xdr:row>
      <xdr:rowOff>0</xdr:rowOff>
    </xdr:from>
    <xdr:to>
      <xdr:col>3</xdr:col>
      <xdr:colOff>19050</xdr:colOff>
      <xdr:row>36</xdr:row>
      <xdr:rowOff>257175</xdr:rowOff>
    </xdr:to>
    <xdr:sp macro="" textlink="">
      <xdr:nvSpPr>
        <xdr:cNvPr id="90" name="Check Box 2" hidden="1">
          <a:extLst>
            <a:ext uri="{63B3BB69-23CF-44E3-9099-C40C66FF867C}">
              <a14:compatExt xmlns:a14="http://schemas.microsoft.com/office/drawing/2010/main" spid="_x0000_s24578"/>
            </a:ext>
            <a:ext uri="{FF2B5EF4-FFF2-40B4-BE49-F238E27FC236}">
              <a16:creationId xmlns:a16="http://schemas.microsoft.com/office/drawing/2014/main" id="{00000000-0008-0000-0300-000002600000}"/>
            </a:ext>
          </a:extLst>
        </xdr:cNvPr>
        <xdr:cNvSpPr/>
      </xdr:nvSpPr>
      <xdr:spPr bwMode="auto">
        <a:xfrm>
          <a:off x="552450" y="20716875"/>
          <a:ext cx="2952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15</xdr:col>
          <xdr:colOff>38100</xdr:colOff>
          <xdr:row>40</xdr:row>
          <xdr:rowOff>19050</xdr:rowOff>
        </xdr:from>
        <xdr:to>
          <xdr:col>16</xdr:col>
          <xdr:colOff>66675</xdr:colOff>
          <xdr:row>40</xdr:row>
          <xdr:rowOff>257175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56;&#12493;&#12523;&#12462;&#12540;&#20351;&#29992;&#29366;&#27841;&#31561;&#12288;&#30906;&#35469;&#12471;&#12540;&#12488;&#65288;&#24037;&#22580;&#20197;&#22806;&#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0465;&#12456;&#12493;&#26368;&#36969;&#21270;&#35386;&#26029;&#30003;&#36796;&#26360;&#65288;&#12499;&#12523;&#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エネルギー使用状況等確認シート"/>
      <sheetName val="算定シート"/>
      <sheetName val="データ"/>
    </sheetNames>
    <sheetDataSet>
      <sheetData sheetId="0"/>
      <sheetData sheetId="1"/>
      <sheetData sheetId="2">
        <row r="2">
          <cell r="A2" t="str">
            <v>-----</v>
          </cell>
          <cell r="G2" t="str">
            <v>-----</v>
          </cell>
        </row>
        <row r="3">
          <cell r="A3" t="str">
            <v>都市ガス13A</v>
          </cell>
          <cell r="G3" t="str">
            <v>地中熱自家消費分</v>
          </cell>
        </row>
        <row r="4">
          <cell r="A4" t="str">
            <v>LPG(㎥)</v>
          </cell>
          <cell r="G4" t="str">
            <v>水力発電自家消費分</v>
          </cell>
        </row>
        <row r="5">
          <cell r="A5" t="str">
            <v>LPG(kg)</v>
          </cell>
          <cell r="G5" t="str">
            <v>木材</v>
          </cell>
        </row>
        <row r="6">
          <cell r="A6" t="str">
            <v>A重油</v>
          </cell>
          <cell r="G6" t="str">
            <v>木質廃材</v>
          </cell>
        </row>
        <row r="7">
          <cell r="A7" t="str">
            <v>灯油</v>
          </cell>
          <cell r="G7" t="str">
            <v>バイオエタノール</v>
          </cell>
        </row>
        <row r="8">
          <cell r="A8" t="str">
            <v>軽油</v>
          </cell>
          <cell r="G8" t="str">
            <v>バイオディーゼル</v>
          </cell>
        </row>
        <row r="9">
          <cell r="A9" t="str">
            <v>産業用蒸気</v>
          </cell>
          <cell r="G9" t="str">
            <v>RDF</v>
          </cell>
        </row>
        <row r="10">
          <cell r="A10" t="str">
            <v>地域熱源（蒸気）</v>
          </cell>
          <cell r="G10" t="str">
            <v>RPF</v>
          </cell>
        </row>
        <row r="11">
          <cell r="A11" t="str">
            <v>地域熱源（温・冷水）</v>
          </cell>
          <cell r="G11" t="str">
            <v>廃タイヤ</v>
          </cell>
        </row>
        <row r="12">
          <cell r="A12" t="str">
            <v>原油(除コンデンセート)</v>
          </cell>
          <cell r="G12" t="str">
            <v>廃プラスチック（一般廃棄物）</v>
          </cell>
        </row>
        <row r="13">
          <cell r="A13" t="str">
            <v>原油(うちコンデンセート)</v>
          </cell>
          <cell r="G13" t="str">
            <v>廃油</v>
          </cell>
        </row>
        <row r="14">
          <cell r="A14" t="str">
            <v>揮発油(ガソリン)</v>
          </cell>
          <cell r="G14" t="str">
            <v>混合廃物</v>
          </cell>
        </row>
        <row r="15">
          <cell r="A15" t="str">
            <v>ナフサ</v>
          </cell>
          <cell r="G15" t="str">
            <v>水素</v>
          </cell>
        </row>
        <row r="16">
          <cell r="A16" t="str">
            <v>ジェット燃料油</v>
          </cell>
          <cell r="G16" t="str">
            <v>アンモニア</v>
          </cell>
        </row>
        <row r="17">
          <cell r="A17" t="str">
            <v>B重油</v>
          </cell>
          <cell r="G17" t="str">
            <v>太陽熱自家消費分</v>
          </cell>
        </row>
        <row r="18">
          <cell r="A18" t="str">
            <v>C重油</v>
          </cell>
          <cell r="G18" t="str">
            <v>黒液</v>
          </cell>
        </row>
        <row r="19">
          <cell r="A19" t="str">
            <v>石油アスファルト</v>
          </cell>
          <cell r="G19" t="str">
            <v>バイオガス</v>
          </cell>
        </row>
        <row r="20">
          <cell r="A20" t="str">
            <v>石油コークス</v>
          </cell>
          <cell r="G20" t="str">
            <v>その他バイオマス</v>
          </cell>
        </row>
        <row r="21">
          <cell r="A21" t="str">
            <v>石油系炭化水素ガス</v>
          </cell>
          <cell r="G21" t="str">
            <v>廃棄物ガス</v>
          </cell>
        </row>
        <row r="22">
          <cell r="A22" t="str">
            <v>LNG(液化天然ガス)</v>
          </cell>
        </row>
        <row r="23">
          <cell r="A23" t="str">
            <v>天然ガス(LNG以外)</v>
          </cell>
        </row>
        <row r="24">
          <cell r="A24" t="str">
            <v>輸入原料炭</v>
          </cell>
        </row>
        <row r="25">
          <cell r="A25" t="str">
            <v>輸入一般炭</v>
          </cell>
        </row>
        <row r="26">
          <cell r="A26" t="str">
            <v>国産一般炭</v>
          </cell>
        </row>
        <row r="27">
          <cell r="A27" t="str">
            <v>輸入無煙炭</v>
          </cell>
        </row>
        <row r="28">
          <cell r="A28" t="str">
            <v>石炭コークス</v>
          </cell>
        </row>
        <row r="29">
          <cell r="A29" t="str">
            <v>コールタール</v>
          </cell>
        </row>
        <row r="30">
          <cell r="A30" t="str">
            <v>コークス炉ガス</v>
          </cell>
        </row>
        <row r="31">
          <cell r="A31" t="str">
            <v>高炉ガス</v>
          </cell>
        </row>
        <row r="32">
          <cell r="A32" t="str">
            <v>転炉ガス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s>
    <sheetDataSet>
      <sheetData sheetId="0">
        <row r="4">
          <cell r="AV4" t="str">
            <v>庁舎</v>
          </cell>
        </row>
        <row r="5">
          <cell r="AV5" t="str">
            <v>事務所</v>
          </cell>
        </row>
        <row r="6">
          <cell r="AV6" t="str">
            <v>倉庫</v>
          </cell>
        </row>
        <row r="7">
          <cell r="AV7" t="str">
            <v>ホテル</v>
          </cell>
        </row>
        <row r="8">
          <cell r="AV8" t="str">
            <v>病院</v>
          </cell>
        </row>
        <row r="9">
          <cell r="AV9" t="str">
            <v>集会場</v>
          </cell>
        </row>
        <row r="10">
          <cell r="AV10" t="str">
            <v>学校</v>
          </cell>
        </row>
        <row r="11">
          <cell r="AV11" t="str">
            <v>研究所</v>
          </cell>
        </row>
        <row r="12">
          <cell r="AV12" t="str">
            <v>店舗</v>
          </cell>
        </row>
        <row r="13">
          <cell r="AV13" t="str">
            <v>集合住宅</v>
          </cell>
        </row>
        <row r="14">
          <cell r="AV14" t="str">
            <v>その他</v>
          </cell>
        </row>
      </sheetData>
      <sheetData sheetId="1">
        <row r="7">
          <cell r="AX7" t="str">
            <v>都市ガス13A</v>
          </cell>
        </row>
        <row r="8">
          <cell r="AX8" t="str">
            <v>都市ガス12A</v>
          </cell>
        </row>
        <row r="9">
          <cell r="AX9" t="str">
            <v>LPG(㎥)</v>
          </cell>
        </row>
        <row r="10">
          <cell r="AX10" t="str">
            <v>LPG(kg)</v>
          </cell>
        </row>
        <row r="11">
          <cell r="AX11" t="str">
            <v>A重油</v>
          </cell>
        </row>
        <row r="12">
          <cell r="AX12" t="str">
            <v>灯油</v>
          </cell>
        </row>
        <row r="13">
          <cell r="AX13" t="str">
            <v>軽油</v>
          </cell>
        </row>
        <row r="14">
          <cell r="AX14" t="str">
            <v>-----</v>
          </cell>
        </row>
        <row r="15">
          <cell r="AX15" t="str">
            <v>産業用蒸気</v>
          </cell>
        </row>
        <row r="16">
          <cell r="AX16" t="str">
            <v>地域熱源(蒸気)</v>
          </cell>
        </row>
        <row r="17">
          <cell r="AX17" t="str">
            <v>地域熱源(温･冷水)</v>
          </cell>
        </row>
        <row r="18">
          <cell r="AX18" t="str">
            <v>原油（除コンデンセート）</v>
          </cell>
        </row>
        <row r="19">
          <cell r="AX19" t="str">
            <v>原油（うちコンデンセート)</v>
          </cell>
        </row>
        <row r="20">
          <cell r="AX20" t="str">
            <v>揮発油(ガソリン)</v>
          </cell>
        </row>
        <row r="21">
          <cell r="AX21" t="str">
            <v>ナフサ</v>
          </cell>
        </row>
        <row r="22">
          <cell r="AX22" t="str">
            <v>ジェット燃料油</v>
          </cell>
        </row>
        <row r="23">
          <cell r="AX23" t="str">
            <v>B重油</v>
          </cell>
        </row>
        <row r="24">
          <cell r="AX24" t="str">
            <v>C重油</v>
          </cell>
        </row>
        <row r="25">
          <cell r="AX25" t="str">
            <v>石油アスファルト</v>
          </cell>
        </row>
        <row r="26">
          <cell r="AX26" t="str">
            <v>石油コークス</v>
          </cell>
        </row>
        <row r="27">
          <cell r="AX27" t="str">
            <v>石油系炭化水素ガス</v>
          </cell>
        </row>
        <row r="28">
          <cell r="AX28" t="str">
            <v>LNG（液化天然ガス)</v>
          </cell>
        </row>
        <row r="29">
          <cell r="AX29" t="str">
            <v>天然ガス（LNGを除く)</v>
          </cell>
        </row>
        <row r="30">
          <cell r="AX30" t="str">
            <v>輸入原料炭</v>
          </cell>
        </row>
        <row r="31">
          <cell r="AX31" t="str">
            <v>輸入一般炭</v>
          </cell>
        </row>
        <row r="32">
          <cell r="AX32" t="str">
            <v>国産一般炭</v>
          </cell>
        </row>
        <row r="33">
          <cell r="AX33" t="str">
            <v>輸入無煙炭</v>
          </cell>
        </row>
        <row r="34">
          <cell r="AX34" t="str">
            <v>石炭コークス</v>
          </cell>
        </row>
        <row r="35">
          <cell r="AX35" t="str">
            <v>コールタール</v>
          </cell>
        </row>
        <row r="36">
          <cell r="AX36" t="str">
            <v>コークス炉ガス</v>
          </cell>
        </row>
        <row r="37">
          <cell r="AX37" t="str">
            <v>高炉ガス</v>
          </cell>
        </row>
        <row r="38">
          <cell r="AX38" t="str">
            <v>転炉ガス</v>
          </cell>
        </row>
        <row r="49">
          <cell r="AX49" t="str">
            <v>地中熱自家消費分</v>
          </cell>
        </row>
        <row r="50">
          <cell r="AX50" t="str">
            <v>水力発電自家消費分</v>
          </cell>
        </row>
        <row r="51">
          <cell r="AX51" t="str">
            <v>木材</v>
          </cell>
        </row>
        <row r="52">
          <cell r="AX52" t="str">
            <v>木質廃材</v>
          </cell>
        </row>
        <row r="53">
          <cell r="AX53" t="str">
            <v>バイオエタノール</v>
          </cell>
        </row>
        <row r="54">
          <cell r="AX54" t="str">
            <v>バイオディーゼル</v>
          </cell>
        </row>
        <row r="55">
          <cell r="AX55" t="str">
            <v>RDF</v>
          </cell>
        </row>
        <row r="56">
          <cell r="AX56" t="str">
            <v>RPF</v>
          </cell>
        </row>
        <row r="57">
          <cell r="AX57" t="str">
            <v>廃タイヤ</v>
          </cell>
        </row>
        <row r="58">
          <cell r="AX58" t="str">
            <v>廃プラスチック（一般廃棄物）</v>
          </cell>
        </row>
        <row r="59">
          <cell r="AX59" t="str">
            <v>廃油</v>
          </cell>
        </row>
        <row r="60">
          <cell r="AX60" t="str">
            <v>混合廃材</v>
          </cell>
        </row>
        <row r="61">
          <cell r="AX61" t="str">
            <v>水素</v>
          </cell>
        </row>
        <row r="62">
          <cell r="AX62" t="str">
            <v>アンモニア</v>
          </cell>
        </row>
        <row r="63">
          <cell r="AX63" t="str">
            <v>太陽熱自家消費分</v>
          </cell>
        </row>
        <row r="64">
          <cell r="AX64" t="str">
            <v>黒液</v>
          </cell>
        </row>
        <row r="65">
          <cell r="AX65" t="str">
            <v>バイオガス</v>
          </cell>
        </row>
        <row r="66">
          <cell r="AX66" t="str">
            <v>その他バイオマス</v>
          </cell>
        </row>
        <row r="67">
          <cell r="AX67" t="str">
            <v>廃棄物ガス</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R509"/>
  <sheetViews>
    <sheetView tabSelected="1" zoomScale="85" zoomScaleNormal="85" zoomScaleSheetLayoutView="80" workbookViewId="0">
      <selection activeCell="G20" sqref="G20:R20"/>
    </sheetView>
  </sheetViews>
  <sheetFormatPr defaultColWidth="9" defaultRowHeight="19.5"/>
  <cols>
    <col min="1" max="30" width="3.625" style="4" customWidth="1"/>
    <col min="31" max="31" width="6.25" style="4" customWidth="1"/>
    <col min="32" max="32" width="3.625" style="4" customWidth="1"/>
    <col min="33" max="33" width="0" style="4" hidden="1" customWidth="1"/>
    <col min="34" max="174" width="9" style="69"/>
    <col min="175" max="16384" width="9" style="4"/>
  </cols>
  <sheetData>
    <row r="1" spans="1:174" ht="39" customHeight="1" thickTop="1" thickBot="1">
      <c r="A1" s="140" t="s">
        <v>293</v>
      </c>
      <c r="B1" s="140"/>
      <c r="C1" s="140"/>
      <c r="D1" s="140"/>
      <c r="E1" s="140"/>
      <c r="F1" s="140"/>
      <c r="G1" s="140"/>
      <c r="H1" s="140"/>
      <c r="Y1" s="249" t="s">
        <v>262</v>
      </c>
      <c r="Z1" s="250"/>
      <c r="AA1" s="250"/>
      <c r="AB1" s="250"/>
      <c r="AC1" s="250"/>
      <c r="AD1" s="250"/>
      <c r="AE1" s="250"/>
      <c r="AF1" s="251"/>
    </row>
    <row r="2" spans="1:174" s="2" customFormat="1" ht="12" customHeight="1" thickTop="1">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row>
    <row r="3" spans="1:174" s="2" customFormat="1" ht="24" customHeight="1">
      <c r="A3" s="4"/>
      <c r="B3" s="4"/>
      <c r="C3" s="4"/>
      <c r="D3" s="4"/>
      <c r="E3" s="4"/>
      <c r="F3" s="4"/>
      <c r="G3" s="4"/>
      <c r="H3" s="4"/>
      <c r="I3" s="4"/>
      <c r="J3" s="4"/>
      <c r="K3" s="4"/>
      <c r="L3" s="4"/>
      <c r="M3" s="4"/>
      <c r="N3" s="4"/>
      <c r="T3" s="252" t="s">
        <v>9</v>
      </c>
      <c r="U3" s="252"/>
      <c r="V3" s="241"/>
      <c r="W3" s="241"/>
      <c r="X3" s="5" t="s">
        <v>0</v>
      </c>
      <c r="Y3" s="241"/>
      <c r="Z3" s="241"/>
      <c r="AA3" s="5" t="s">
        <v>1</v>
      </c>
      <c r="AB3" s="241"/>
      <c r="AC3" s="241"/>
      <c r="AD3" s="24" t="s">
        <v>2</v>
      </c>
      <c r="AE3" s="149"/>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row>
    <row r="4" spans="1:174" s="2" customFormat="1" ht="21.75" customHeight="1" thickBot="1">
      <c r="A4" s="6"/>
      <c r="B4" s="22"/>
      <c r="C4" s="22"/>
      <c r="D4" s="22"/>
      <c r="E4" s="22"/>
      <c r="F4" s="22"/>
      <c r="G4" s="22"/>
      <c r="H4" s="22"/>
      <c r="I4" s="22"/>
      <c r="J4" s="22"/>
      <c r="K4" s="22"/>
      <c r="L4" s="5"/>
      <c r="M4" s="5"/>
      <c r="N4" s="4"/>
      <c r="O4" s="13" t="s">
        <v>18</v>
      </c>
      <c r="P4" s="4"/>
      <c r="Q4" s="4"/>
      <c r="R4" s="4"/>
      <c r="S4" s="4"/>
      <c r="T4" s="4"/>
      <c r="U4" s="4"/>
      <c r="V4" s="4"/>
      <c r="W4" s="4"/>
      <c r="X4" s="4"/>
      <c r="Y4" s="4"/>
      <c r="Z4" s="4"/>
      <c r="AA4" s="4"/>
      <c r="AB4" s="4"/>
      <c r="AC4" s="4"/>
      <c r="AD4" s="4"/>
      <c r="AE4" s="4"/>
      <c r="AF4" s="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row>
    <row r="5" spans="1:174" s="2" customFormat="1" ht="24" customHeight="1">
      <c r="A5" s="19"/>
      <c r="B5" s="11" t="s">
        <v>11</v>
      </c>
      <c r="C5" s="12"/>
      <c r="D5" s="12"/>
      <c r="E5" s="12"/>
      <c r="F5" s="12"/>
      <c r="G5" s="12"/>
      <c r="H5" s="12"/>
      <c r="I5" s="12"/>
      <c r="J5" s="12"/>
      <c r="K5" s="12"/>
      <c r="L5" s="16"/>
      <c r="M5" s="17"/>
      <c r="N5" s="4"/>
      <c r="O5" s="254" t="s">
        <v>3</v>
      </c>
      <c r="P5" s="255"/>
      <c r="Q5" s="255"/>
      <c r="R5" s="256"/>
      <c r="S5" s="9" t="s">
        <v>8</v>
      </c>
      <c r="T5" s="237"/>
      <c r="U5" s="237"/>
      <c r="V5" s="237"/>
      <c r="W5" s="7" t="s">
        <v>7</v>
      </c>
      <c r="X5" s="237"/>
      <c r="Y5" s="237"/>
      <c r="Z5" s="237"/>
      <c r="AA5" s="237"/>
      <c r="AB5" s="237"/>
      <c r="AC5" s="142"/>
      <c r="AD5" s="70"/>
      <c r="AE5" s="70"/>
      <c r="AF5" s="71"/>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row>
    <row r="6" spans="1:174" s="2" customFormat="1" ht="24" customHeight="1">
      <c r="A6" s="19"/>
      <c r="B6" s="18"/>
      <c r="C6" s="6"/>
      <c r="D6" s="6"/>
      <c r="E6" s="6"/>
      <c r="F6" s="6"/>
      <c r="G6" s="6"/>
      <c r="H6" s="6"/>
      <c r="I6" s="6"/>
      <c r="J6" s="6"/>
      <c r="K6" s="6"/>
      <c r="L6" s="6"/>
      <c r="M6" s="19"/>
      <c r="N6" s="4"/>
      <c r="O6" s="242"/>
      <c r="P6" s="243"/>
      <c r="Q6" s="243"/>
      <c r="R6" s="244"/>
      <c r="S6" s="238"/>
      <c r="T6" s="239"/>
      <c r="U6" s="239"/>
      <c r="V6" s="239"/>
      <c r="W6" s="239"/>
      <c r="X6" s="239"/>
      <c r="Y6" s="239"/>
      <c r="Z6" s="239"/>
      <c r="AA6" s="239"/>
      <c r="AB6" s="239"/>
      <c r="AC6" s="239"/>
      <c r="AD6" s="239"/>
      <c r="AE6" s="239"/>
      <c r="AF6" s="240"/>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row>
    <row r="7" spans="1:174" s="2" customFormat="1" ht="24" customHeight="1">
      <c r="A7" s="19"/>
      <c r="B7" s="18"/>
      <c r="C7" s="6"/>
      <c r="D7" s="6"/>
      <c r="E7" s="6"/>
      <c r="F7" s="6"/>
      <c r="G7" s="6"/>
      <c r="H7" s="6"/>
      <c r="I7" s="6"/>
      <c r="J7" s="6"/>
      <c r="K7" s="6"/>
      <c r="L7" s="6"/>
      <c r="M7" s="19"/>
      <c r="N7" s="4"/>
      <c r="O7" s="257" t="s">
        <v>14</v>
      </c>
      <c r="P7" s="258"/>
      <c r="Q7" s="258"/>
      <c r="R7" s="259"/>
      <c r="S7" s="260"/>
      <c r="T7" s="260"/>
      <c r="U7" s="260"/>
      <c r="V7" s="260"/>
      <c r="W7" s="260"/>
      <c r="X7" s="260"/>
      <c r="Y7" s="260"/>
      <c r="Z7" s="260"/>
      <c r="AA7" s="260"/>
      <c r="AB7" s="260"/>
      <c r="AC7" s="260"/>
      <c r="AD7" s="260"/>
      <c r="AE7" s="260"/>
      <c r="AF7" s="261"/>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row>
    <row r="8" spans="1:174" s="1" customFormat="1" ht="24.75" customHeight="1">
      <c r="A8" s="19"/>
      <c r="B8" s="18"/>
      <c r="C8" s="6"/>
      <c r="D8" s="6"/>
      <c r="E8" s="6"/>
      <c r="F8" s="6"/>
      <c r="G8" s="6"/>
      <c r="H8" s="6"/>
      <c r="I8" s="6"/>
      <c r="J8" s="6"/>
      <c r="K8" s="6"/>
      <c r="L8" s="6"/>
      <c r="M8" s="19"/>
      <c r="N8" s="4"/>
      <c r="O8" s="242" t="s">
        <v>13</v>
      </c>
      <c r="P8" s="243"/>
      <c r="Q8" s="243"/>
      <c r="R8" s="244"/>
      <c r="S8" s="239"/>
      <c r="T8" s="239"/>
      <c r="U8" s="239"/>
      <c r="V8" s="239"/>
      <c r="W8" s="239"/>
      <c r="X8" s="239"/>
      <c r="Y8" s="239"/>
      <c r="Z8" s="239"/>
      <c r="AA8" s="239"/>
      <c r="AB8" s="239"/>
      <c r="AC8" s="239"/>
      <c r="AD8" s="239"/>
      <c r="AE8" s="239"/>
      <c r="AF8" s="240"/>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row>
    <row r="9" spans="1:174" s="1" customFormat="1" ht="37.5" customHeight="1">
      <c r="A9" s="19"/>
      <c r="B9" s="18"/>
      <c r="C9" s="6"/>
      <c r="D9" s="6"/>
      <c r="E9" s="6"/>
      <c r="F9" s="6"/>
      <c r="G9" s="6"/>
      <c r="H9" s="6"/>
      <c r="I9" s="6"/>
      <c r="J9" s="6"/>
      <c r="K9" s="6"/>
      <c r="L9" s="6"/>
      <c r="M9" s="19"/>
      <c r="N9" s="4"/>
      <c r="O9" s="253" t="s">
        <v>17</v>
      </c>
      <c r="P9" s="178"/>
      <c r="Q9" s="178"/>
      <c r="R9" s="179"/>
      <c r="S9" s="224"/>
      <c r="T9" s="225"/>
      <c r="U9" s="225"/>
      <c r="V9" s="225"/>
      <c r="W9" s="225"/>
      <c r="X9" s="225"/>
      <c r="Y9" s="225"/>
      <c r="Z9" s="225"/>
      <c r="AA9" s="225"/>
      <c r="AB9" s="225"/>
      <c r="AC9" s="225"/>
      <c r="AD9" s="225"/>
      <c r="AE9" s="225"/>
      <c r="AF9" s="226"/>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row>
    <row r="10" spans="1:174" s="2" customFormat="1" ht="38.25" customHeight="1">
      <c r="A10" s="19"/>
      <c r="B10" s="18"/>
      <c r="C10" s="6"/>
      <c r="D10" s="6"/>
      <c r="E10" s="6"/>
      <c r="F10" s="6"/>
      <c r="G10" s="6"/>
      <c r="H10" s="6"/>
      <c r="I10" s="6"/>
      <c r="J10" s="6"/>
      <c r="K10" s="6"/>
      <c r="L10" s="6"/>
      <c r="M10" s="19"/>
      <c r="N10" s="4"/>
      <c r="O10" s="253" t="s">
        <v>15</v>
      </c>
      <c r="P10" s="178"/>
      <c r="Q10" s="178"/>
      <c r="R10" s="179"/>
      <c r="S10" s="224"/>
      <c r="T10" s="225"/>
      <c r="U10" s="225"/>
      <c r="V10" s="225"/>
      <c r="W10" s="225"/>
      <c r="X10" s="225"/>
      <c r="Y10" s="225"/>
      <c r="Z10" s="225"/>
      <c r="AA10" s="225"/>
      <c r="AB10" s="225"/>
      <c r="AC10" s="225"/>
      <c r="AD10" s="225"/>
      <c r="AE10" s="225"/>
      <c r="AF10" s="226"/>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row>
    <row r="11" spans="1:174" s="2" customFormat="1" ht="24" customHeight="1" thickBot="1">
      <c r="A11" s="19"/>
      <c r="B11" s="20"/>
      <c r="C11" s="5"/>
      <c r="D11" s="5"/>
      <c r="E11" s="5"/>
      <c r="F11" s="5"/>
      <c r="G11" s="5"/>
      <c r="H11" s="5"/>
      <c r="I11" s="5"/>
      <c r="J11" s="5"/>
      <c r="K11" s="5"/>
      <c r="L11" s="5"/>
      <c r="M11" s="21"/>
      <c r="N11" s="14"/>
      <c r="O11" s="246" t="s">
        <v>16</v>
      </c>
      <c r="P11" s="247"/>
      <c r="Q11" s="247"/>
      <c r="R11" s="248"/>
      <c r="S11" s="8" t="s">
        <v>5</v>
      </c>
      <c r="T11" s="234"/>
      <c r="U11" s="234"/>
      <c r="V11" s="234"/>
      <c r="W11" s="8" t="s">
        <v>6</v>
      </c>
      <c r="X11" s="245"/>
      <c r="Y11" s="245"/>
      <c r="Z11" s="245"/>
      <c r="AA11" s="68" t="s">
        <v>7</v>
      </c>
      <c r="AB11" s="234"/>
      <c r="AC11" s="234"/>
      <c r="AD11" s="234"/>
      <c r="AE11" s="234"/>
      <c r="AF11" s="235"/>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row>
    <row r="12" spans="1:174" s="2" customFormat="1" ht="22.5" customHeight="1">
      <c r="A12" s="6"/>
      <c r="B12" s="6"/>
      <c r="C12" s="6"/>
      <c r="D12" s="6"/>
      <c r="E12" s="6"/>
      <c r="F12" s="6"/>
      <c r="G12" s="6"/>
      <c r="H12" s="6"/>
      <c r="I12" s="6"/>
      <c r="J12" s="6"/>
      <c r="K12" s="6"/>
      <c r="L12" s="6"/>
      <c r="M12" s="6"/>
      <c r="N12" s="6"/>
      <c r="O12" s="4"/>
      <c r="P12" s="10" t="s">
        <v>10</v>
      </c>
      <c r="Q12" s="4"/>
      <c r="R12" s="4"/>
      <c r="S12" s="4"/>
      <c r="T12" s="4"/>
      <c r="U12" s="4"/>
      <c r="V12" s="4"/>
      <c r="W12" s="4"/>
      <c r="X12" s="4"/>
      <c r="Y12" s="4"/>
      <c r="Z12" s="4"/>
      <c r="AA12" s="4"/>
      <c r="AB12" s="4"/>
      <c r="AC12" s="4"/>
      <c r="AD12" s="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row>
    <row r="13" spans="1:174" s="2" customFormat="1" ht="27" customHeight="1">
      <c r="A13" s="3"/>
      <c r="B13" s="3"/>
      <c r="C13" s="3"/>
      <c r="D13" s="3"/>
      <c r="E13" s="3"/>
      <c r="F13" s="3"/>
      <c r="G13" s="3"/>
      <c r="H13" s="3"/>
      <c r="I13" s="3"/>
      <c r="J13" s="3"/>
      <c r="K13" s="3"/>
      <c r="L13" s="3"/>
      <c r="M13" s="3"/>
      <c r="N13" s="3"/>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row>
    <row r="14" spans="1:174" s="2" customFormat="1" ht="24" customHeight="1">
      <c r="A14" s="236" t="s">
        <v>302</v>
      </c>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row>
    <row r="15" spans="1:174" s="2" customFormat="1" ht="12" customHeight="1">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row>
    <row r="16" spans="1:174" s="2" customFormat="1" ht="26.25" customHeight="1">
      <c r="A16" s="202" t="s">
        <v>4</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row>
    <row r="17" spans="1:330" s="2" customFormat="1" ht="12" customHeight="1">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row>
    <row r="18" spans="1:330" ht="24" customHeight="1" thickBot="1">
      <c r="B18" s="72">
        <v>1</v>
      </c>
      <c r="C18" s="15" t="s">
        <v>221</v>
      </c>
      <c r="D18" s="23"/>
      <c r="E18" s="23"/>
      <c r="F18" s="23"/>
      <c r="G18" s="23"/>
      <c r="H18" s="23"/>
      <c r="I18" s="23"/>
      <c r="J18" s="23"/>
      <c r="K18" s="23"/>
      <c r="L18" s="23"/>
      <c r="M18" s="23"/>
      <c r="N18" s="23"/>
      <c r="O18" s="23"/>
      <c r="P18" s="23"/>
      <c r="Q18" s="23"/>
      <c r="R18" s="23"/>
      <c r="S18" s="23"/>
      <c r="T18" s="23"/>
      <c r="U18" s="23"/>
      <c r="V18" s="23"/>
      <c r="W18" s="23"/>
      <c r="X18" s="23"/>
      <c r="Y18" s="23"/>
    </row>
    <row r="19" spans="1:330" ht="24" customHeight="1">
      <c r="B19" s="6"/>
      <c r="C19" s="199"/>
      <c r="D19" s="200"/>
      <c r="E19" s="200"/>
      <c r="F19" s="201"/>
      <c r="G19" s="203" t="s">
        <v>19</v>
      </c>
      <c r="H19" s="204"/>
      <c r="I19" s="204"/>
      <c r="J19" s="204"/>
      <c r="K19" s="204"/>
      <c r="L19" s="204"/>
      <c r="M19" s="204"/>
      <c r="N19" s="204"/>
      <c r="O19" s="204"/>
      <c r="P19" s="204"/>
      <c r="Q19" s="204"/>
      <c r="R19" s="205"/>
      <c r="S19" s="203" t="s">
        <v>216</v>
      </c>
      <c r="T19" s="204"/>
      <c r="U19" s="204"/>
      <c r="V19" s="204"/>
      <c r="W19" s="204"/>
      <c r="X19" s="204"/>
      <c r="Y19" s="204"/>
      <c r="Z19" s="204"/>
      <c r="AA19" s="204"/>
      <c r="AB19" s="204"/>
      <c r="AC19" s="204"/>
      <c r="AD19" s="204"/>
      <c r="AE19" s="206"/>
    </row>
    <row r="20" spans="1:330" ht="24" customHeight="1">
      <c r="B20" s="6"/>
      <c r="C20" s="207" t="s">
        <v>20</v>
      </c>
      <c r="D20" s="208"/>
      <c r="E20" s="208"/>
      <c r="F20" s="209"/>
      <c r="G20" s="210"/>
      <c r="H20" s="211"/>
      <c r="I20" s="211"/>
      <c r="J20" s="211"/>
      <c r="K20" s="211"/>
      <c r="L20" s="211"/>
      <c r="M20" s="211"/>
      <c r="N20" s="211"/>
      <c r="O20" s="211"/>
      <c r="P20" s="211"/>
      <c r="Q20" s="211"/>
      <c r="R20" s="212"/>
      <c r="S20" s="210"/>
      <c r="T20" s="211"/>
      <c r="U20" s="211"/>
      <c r="V20" s="211"/>
      <c r="W20" s="211"/>
      <c r="X20" s="211"/>
      <c r="Y20" s="211"/>
      <c r="Z20" s="211"/>
      <c r="AA20" s="211"/>
      <c r="AB20" s="211"/>
      <c r="AC20" s="211"/>
      <c r="AD20" s="211"/>
      <c r="AE20" s="223"/>
    </row>
    <row r="21" spans="1:330" ht="24" customHeight="1">
      <c r="B21" s="6"/>
      <c r="C21" s="262" t="s">
        <v>21</v>
      </c>
      <c r="D21" s="263"/>
      <c r="E21" s="263"/>
      <c r="F21" s="264"/>
      <c r="G21" s="224"/>
      <c r="H21" s="225"/>
      <c r="I21" s="225"/>
      <c r="J21" s="225"/>
      <c r="K21" s="225"/>
      <c r="L21" s="225"/>
      <c r="M21" s="225"/>
      <c r="N21" s="225"/>
      <c r="O21" s="225"/>
      <c r="P21" s="225"/>
      <c r="Q21" s="225"/>
      <c r="R21" s="272"/>
      <c r="S21" s="224"/>
      <c r="T21" s="225"/>
      <c r="U21" s="225"/>
      <c r="V21" s="225"/>
      <c r="W21" s="225"/>
      <c r="X21" s="225"/>
      <c r="Y21" s="225"/>
      <c r="Z21" s="225"/>
      <c r="AA21" s="225"/>
      <c r="AB21" s="225"/>
      <c r="AC21" s="225"/>
      <c r="AD21" s="225"/>
      <c r="AE21" s="226"/>
    </row>
    <row r="22" spans="1:330" ht="24" customHeight="1">
      <c r="B22" s="6"/>
      <c r="C22" s="262" t="s">
        <v>22</v>
      </c>
      <c r="D22" s="263"/>
      <c r="E22" s="263"/>
      <c r="F22" s="264"/>
      <c r="G22" s="275"/>
      <c r="H22" s="276"/>
      <c r="I22" s="276"/>
      <c r="J22" s="276"/>
      <c r="K22" s="276"/>
      <c r="L22" s="276"/>
      <c r="M22" s="227" t="s">
        <v>24</v>
      </c>
      <c r="N22" s="227"/>
      <c r="O22" s="227"/>
      <c r="P22" s="227"/>
      <c r="Q22" s="227"/>
      <c r="R22" s="282"/>
      <c r="S22" s="275"/>
      <c r="T22" s="276"/>
      <c r="U22" s="276"/>
      <c r="V22" s="276"/>
      <c r="W22" s="276"/>
      <c r="X22" s="276"/>
      <c r="Y22" s="227" t="s">
        <v>24</v>
      </c>
      <c r="Z22" s="227"/>
      <c r="AA22" s="227"/>
      <c r="AB22" s="227"/>
      <c r="AC22" s="227"/>
      <c r="AD22" s="227"/>
      <c r="AE22" s="228"/>
    </row>
    <row r="23" spans="1:330" ht="24" customHeight="1">
      <c r="B23" s="6"/>
      <c r="C23" s="262" t="s">
        <v>31</v>
      </c>
      <c r="D23" s="263"/>
      <c r="E23" s="263"/>
      <c r="F23" s="264"/>
      <c r="G23" s="273"/>
      <c r="H23" s="274"/>
      <c r="I23" s="274"/>
      <c r="J23" s="274"/>
      <c r="K23" s="274"/>
      <c r="L23" s="274"/>
      <c r="M23" s="227" t="s">
        <v>25</v>
      </c>
      <c r="N23" s="227"/>
      <c r="O23" s="227"/>
      <c r="P23" s="227"/>
      <c r="Q23" s="227"/>
      <c r="R23" s="282"/>
      <c r="S23" s="273"/>
      <c r="T23" s="274"/>
      <c r="U23" s="274"/>
      <c r="V23" s="274"/>
      <c r="W23" s="274"/>
      <c r="X23" s="274"/>
      <c r="Y23" s="227" t="s">
        <v>25</v>
      </c>
      <c r="Z23" s="227"/>
      <c r="AA23" s="227"/>
      <c r="AB23" s="227"/>
      <c r="AC23" s="227"/>
      <c r="AD23" s="227"/>
      <c r="AE23" s="228"/>
    </row>
    <row r="24" spans="1:330" ht="24" customHeight="1" thickBot="1">
      <c r="B24" s="6"/>
      <c r="C24" s="190" t="s">
        <v>23</v>
      </c>
      <c r="D24" s="191"/>
      <c r="E24" s="191"/>
      <c r="F24" s="192"/>
      <c r="G24" s="195"/>
      <c r="H24" s="196"/>
      <c r="I24" s="196"/>
      <c r="J24" s="196"/>
      <c r="K24" s="196"/>
      <c r="L24" s="196"/>
      <c r="M24" s="193" t="s">
        <v>26</v>
      </c>
      <c r="N24" s="193"/>
      <c r="O24" s="193"/>
      <c r="P24" s="193"/>
      <c r="Q24" s="193"/>
      <c r="R24" s="194"/>
      <c r="S24" s="195"/>
      <c r="T24" s="196"/>
      <c r="U24" s="196"/>
      <c r="V24" s="196"/>
      <c r="W24" s="196"/>
      <c r="X24" s="196"/>
      <c r="Y24" s="193" t="s">
        <v>26</v>
      </c>
      <c r="Z24" s="193"/>
      <c r="AA24" s="193"/>
      <c r="AB24" s="193"/>
      <c r="AC24" s="193"/>
      <c r="AD24" s="193"/>
      <c r="AE24" s="197"/>
    </row>
    <row r="25" spans="1:330" ht="20.100000000000001" customHeight="1">
      <c r="B25" s="6"/>
      <c r="I25" s="73"/>
      <c r="R25" s="6"/>
    </row>
    <row r="26" spans="1:330" ht="24" customHeight="1">
      <c r="A26" s="6"/>
      <c r="B26" s="67">
        <v>2</v>
      </c>
      <c r="C26" s="189" t="s">
        <v>263</v>
      </c>
      <c r="D26" s="189"/>
      <c r="E26" s="189"/>
      <c r="F26" s="189"/>
      <c r="G26" s="189"/>
      <c r="H26" s="189"/>
      <c r="I26" s="189"/>
      <c r="J26" s="189"/>
      <c r="K26" s="189"/>
      <c r="L26" s="189"/>
      <c r="M26" s="189"/>
      <c r="N26" s="189"/>
      <c r="O26" s="189"/>
      <c r="P26" s="189"/>
      <c r="Q26" s="189"/>
      <c r="R26" s="189"/>
      <c r="S26" s="189"/>
      <c r="T26" s="189"/>
      <c r="U26" s="87"/>
      <c r="V26" s="87"/>
      <c r="W26" s="87"/>
      <c r="X26" s="87"/>
      <c r="Y26" s="87"/>
      <c r="Z26" s="87"/>
      <c r="AA26" s="87"/>
      <c r="AB26" s="87"/>
      <c r="AC26" s="87"/>
      <c r="AD26" s="87"/>
      <c r="AE26" s="87"/>
      <c r="AF26" s="6"/>
      <c r="AG26" s="6"/>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c r="IW26" s="69"/>
      <c r="IX26" s="69"/>
      <c r="IY26" s="69"/>
      <c r="IZ26" s="69"/>
      <c r="JA26" s="69"/>
      <c r="JB26" s="69"/>
      <c r="JC26" s="69"/>
      <c r="JD26" s="69"/>
      <c r="JE26" s="69"/>
      <c r="JF26" s="69"/>
      <c r="JG26" s="69"/>
      <c r="JH26" s="69"/>
      <c r="JI26" s="69"/>
      <c r="JJ26" s="69"/>
      <c r="JK26" s="69"/>
      <c r="JL26" s="69"/>
      <c r="JM26" s="69"/>
      <c r="JN26" s="69"/>
      <c r="JO26" s="69"/>
      <c r="JP26" s="69"/>
      <c r="JQ26" s="69"/>
      <c r="JR26" s="69"/>
      <c r="JS26" s="69"/>
      <c r="JT26" s="69"/>
      <c r="JU26" s="69"/>
      <c r="JV26" s="69"/>
      <c r="JW26" s="69"/>
      <c r="JX26" s="69"/>
      <c r="JY26" s="69"/>
      <c r="JZ26" s="69"/>
      <c r="KA26" s="69"/>
      <c r="KB26" s="69"/>
      <c r="KC26" s="69"/>
      <c r="KD26" s="69"/>
      <c r="KE26" s="69"/>
      <c r="KF26" s="69"/>
      <c r="KG26" s="69"/>
      <c r="KH26" s="69"/>
      <c r="KI26" s="69"/>
      <c r="KJ26" s="69"/>
      <c r="KK26" s="69"/>
      <c r="KL26" s="69"/>
      <c r="KM26" s="69"/>
      <c r="KN26" s="69"/>
      <c r="KO26" s="69"/>
      <c r="KP26" s="69"/>
      <c r="KQ26" s="69"/>
      <c r="KR26" s="69"/>
      <c r="KS26" s="69"/>
      <c r="KT26" s="69"/>
      <c r="KU26" s="69"/>
      <c r="KV26" s="69"/>
      <c r="KW26" s="69"/>
      <c r="KX26" s="69"/>
      <c r="KY26" s="69"/>
      <c r="KZ26" s="69"/>
      <c r="LA26" s="69"/>
      <c r="LB26" s="69"/>
      <c r="LC26" s="69"/>
      <c r="LD26" s="69"/>
      <c r="LE26" s="69"/>
      <c r="LF26" s="69"/>
      <c r="LG26" s="69"/>
      <c r="LH26" s="69"/>
      <c r="LI26" s="69"/>
      <c r="LJ26" s="69"/>
      <c r="LK26" s="69"/>
      <c r="LL26" s="69"/>
      <c r="LM26" s="69"/>
      <c r="LN26" s="69"/>
      <c r="LO26" s="69"/>
      <c r="LP26" s="69"/>
      <c r="LQ26" s="69"/>
      <c r="LR26" s="69"/>
    </row>
    <row r="27" spans="1:330" ht="24" customHeight="1">
      <c r="A27" s="6"/>
      <c r="B27" s="114" t="s">
        <v>264</v>
      </c>
      <c r="C27" s="115"/>
      <c r="D27" s="115"/>
      <c r="E27" s="115"/>
      <c r="F27" s="115"/>
      <c r="G27" s="115"/>
      <c r="H27" s="115"/>
      <c r="I27" s="115"/>
      <c r="J27" s="115"/>
      <c r="K27" s="115"/>
      <c r="L27" s="115"/>
      <c r="M27" s="115"/>
      <c r="N27" s="115"/>
      <c r="O27" s="115"/>
      <c r="P27" s="115"/>
      <c r="Q27" s="115"/>
      <c r="R27" s="115"/>
      <c r="S27" s="115"/>
      <c r="T27" s="116"/>
      <c r="U27" s="116"/>
      <c r="V27" s="116"/>
      <c r="W27" s="116"/>
      <c r="X27" s="116"/>
      <c r="Y27" s="116"/>
      <c r="Z27" s="116"/>
      <c r="AA27" s="116"/>
      <c r="AB27" s="116"/>
      <c r="AC27" s="116"/>
      <c r="AD27" s="116"/>
      <c r="AE27" s="25"/>
      <c r="AF27" s="25"/>
      <c r="AG27" s="6"/>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c r="IU27" s="69"/>
      <c r="IV27" s="69"/>
      <c r="IW27" s="69"/>
      <c r="IX27" s="69"/>
      <c r="IY27" s="69"/>
      <c r="IZ27" s="69"/>
      <c r="JA27" s="69"/>
      <c r="JB27" s="69"/>
      <c r="JC27" s="69"/>
      <c r="JD27" s="69"/>
      <c r="JE27" s="69"/>
      <c r="JF27" s="69"/>
      <c r="JG27" s="69"/>
      <c r="JH27" s="69"/>
      <c r="JI27" s="69"/>
      <c r="JJ27" s="69"/>
      <c r="JK27" s="69"/>
      <c r="JL27" s="69"/>
      <c r="JM27" s="69"/>
      <c r="JN27" s="69"/>
      <c r="JO27" s="69"/>
      <c r="JP27" s="69"/>
      <c r="JQ27" s="69"/>
      <c r="JR27" s="69"/>
      <c r="JS27" s="69"/>
      <c r="JT27" s="69"/>
      <c r="JU27" s="69"/>
      <c r="JV27" s="69"/>
      <c r="JW27" s="69"/>
      <c r="JX27" s="69"/>
      <c r="JY27" s="69"/>
      <c r="JZ27" s="69"/>
      <c r="KA27" s="69"/>
      <c r="KB27" s="69"/>
      <c r="KC27" s="69"/>
      <c r="KD27" s="69"/>
      <c r="KE27" s="69"/>
      <c r="KF27" s="69"/>
      <c r="KG27" s="69"/>
      <c r="KH27" s="69"/>
      <c r="KI27" s="69"/>
      <c r="KJ27" s="69"/>
      <c r="KK27" s="69"/>
      <c r="KL27" s="69"/>
      <c r="KM27" s="69"/>
      <c r="KN27" s="69"/>
      <c r="KO27" s="69"/>
      <c r="KP27" s="69"/>
      <c r="KQ27" s="69"/>
      <c r="KR27" s="69"/>
      <c r="KS27" s="69"/>
      <c r="KT27" s="69"/>
      <c r="KU27" s="69"/>
      <c r="KV27" s="69"/>
      <c r="KW27" s="69"/>
      <c r="KX27" s="69"/>
      <c r="KY27" s="69"/>
      <c r="KZ27" s="69"/>
      <c r="LA27" s="69"/>
      <c r="LB27" s="69"/>
      <c r="LC27" s="69"/>
      <c r="LD27" s="69"/>
      <c r="LE27" s="69"/>
      <c r="LF27" s="69"/>
      <c r="LG27" s="69"/>
      <c r="LH27" s="69"/>
      <c r="LI27" s="69"/>
      <c r="LJ27" s="69"/>
      <c r="LK27" s="69"/>
      <c r="LL27" s="69"/>
      <c r="LM27" s="69"/>
      <c r="LN27" s="69"/>
      <c r="LO27" s="69"/>
      <c r="LP27" s="69"/>
      <c r="LQ27" s="69"/>
      <c r="LR27" s="69"/>
    </row>
    <row r="28" spans="1:330" ht="24" customHeight="1">
      <c r="A28" s="6"/>
      <c r="B28" s="116"/>
      <c r="C28" s="116"/>
      <c r="D28" s="116"/>
      <c r="E28" s="116"/>
      <c r="F28" s="116"/>
      <c r="G28" s="116"/>
      <c r="H28" s="277" t="s">
        <v>127</v>
      </c>
      <c r="I28" s="278"/>
      <c r="J28" s="278"/>
      <c r="K28" s="278"/>
      <c r="L28" s="278"/>
      <c r="M28" s="278"/>
      <c r="N28" s="278"/>
      <c r="O28" s="278"/>
      <c r="P28" s="278"/>
      <c r="Q28" s="278"/>
      <c r="R28" s="279"/>
      <c r="S28" s="160" t="s">
        <v>128</v>
      </c>
      <c r="T28" s="161"/>
      <c r="U28" s="161"/>
      <c r="V28" s="161"/>
      <c r="W28" s="161"/>
      <c r="X28" s="161"/>
      <c r="Y28" s="161"/>
      <c r="Z28" s="161"/>
      <c r="AA28" s="161"/>
      <c r="AB28" s="161"/>
      <c r="AC28" s="162"/>
      <c r="AD28" s="25"/>
      <c r="AE28" s="25"/>
      <c r="AF28" s="6"/>
      <c r="AG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row>
    <row r="29" spans="1:330" ht="24" customHeight="1">
      <c r="A29" s="6"/>
      <c r="B29" s="117"/>
      <c r="C29" s="287" t="s">
        <v>129</v>
      </c>
      <c r="D29" s="287"/>
      <c r="E29" s="287"/>
      <c r="F29" s="287"/>
      <c r="G29" s="287"/>
      <c r="H29" s="336"/>
      <c r="I29" s="336"/>
      <c r="J29" s="336"/>
      <c r="K29" s="336"/>
      <c r="L29" s="336"/>
      <c r="M29" s="118" t="s">
        <v>130</v>
      </c>
      <c r="N29" s="119"/>
      <c r="O29" s="117"/>
      <c r="P29" s="117"/>
      <c r="Q29" s="117"/>
      <c r="R29" s="117"/>
      <c r="S29" s="337"/>
      <c r="T29" s="338"/>
      <c r="U29" s="338"/>
      <c r="V29" s="338"/>
      <c r="W29" s="338"/>
      <c r="X29" s="118" t="s">
        <v>130</v>
      </c>
      <c r="Y29" s="163"/>
      <c r="Z29" s="164"/>
      <c r="AA29" s="164"/>
      <c r="AB29" s="164"/>
      <c r="AC29" s="165"/>
      <c r="AD29" s="25"/>
      <c r="AE29" s="25"/>
      <c r="AF29" s="6"/>
      <c r="AG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c r="IU29" s="69"/>
      <c r="IV29" s="69"/>
      <c r="IW29" s="69"/>
      <c r="IX29" s="69"/>
      <c r="IY29" s="69"/>
      <c r="IZ29" s="69"/>
      <c r="JA29" s="69"/>
      <c r="JB29" s="69"/>
      <c r="JC29" s="69"/>
      <c r="JD29" s="69"/>
      <c r="JE29" s="69"/>
      <c r="JF29" s="69"/>
      <c r="JG29" s="69"/>
      <c r="JH29" s="69"/>
      <c r="JI29" s="69"/>
      <c r="JJ29" s="69"/>
      <c r="JK29" s="69"/>
      <c r="JL29" s="69"/>
      <c r="JM29" s="69"/>
      <c r="JN29" s="69"/>
      <c r="JO29" s="69"/>
      <c r="JP29" s="69"/>
      <c r="JQ29" s="69"/>
      <c r="JR29" s="69"/>
      <c r="JS29" s="69"/>
      <c r="JT29" s="69"/>
      <c r="JU29" s="69"/>
      <c r="JV29" s="69"/>
      <c r="JW29" s="69"/>
      <c r="JX29" s="69"/>
      <c r="JY29" s="69"/>
      <c r="JZ29" s="69"/>
      <c r="KA29" s="69"/>
      <c r="KB29" s="69"/>
      <c r="KC29" s="69"/>
      <c r="KD29" s="69"/>
      <c r="KE29" s="69"/>
      <c r="KF29" s="69"/>
      <c r="KG29" s="69"/>
      <c r="KH29" s="69"/>
      <c r="KI29" s="69"/>
      <c r="KJ29" s="69"/>
      <c r="KK29" s="69"/>
      <c r="KL29" s="69"/>
      <c r="KM29" s="69"/>
      <c r="KN29" s="69"/>
      <c r="KO29" s="69"/>
      <c r="KP29" s="69"/>
      <c r="KQ29" s="69"/>
      <c r="KR29" s="69"/>
      <c r="KS29" s="69"/>
      <c r="KT29" s="69"/>
      <c r="KU29" s="69"/>
      <c r="KV29" s="69"/>
      <c r="KW29" s="69"/>
      <c r="KX29" s="69"/>
      <c r="KY29" s="69"/>
      <c r="KZ29" s="69"/>
      <c r="LA29" s="69"/>
      <c r="LB29" s="69"/>
      <c r="LC29" s="69"/>
      <c r="LD29" s="69"/>
      <c r="LE29" s="69"/>
      <c r="LF29" s="69"/>
      <c r="LG29" s="69"/>
      <c r="LH29" s="69"/>
      <c r="LI29" s="69"/>
      <c r="LJ29" s="69"/>
      <c r="LK29" s="69"/>
      <c r="LL29" s="69"/>
      <c r="LM29" s="69"/>
      <c r="LN29" s="69"/>
      <c r="LO29" s="69"/>
      <c r="LP29" s="69"/>
      <c r="LQ29" s="69"/>
    </row>
    <row r="30" spans="1:330" ht="24" customHeight="1">
      <c r="A30" s="6"/>
      <c r="B30" s="117"/>
      <c r="C30" s="339" t="s">
        <v>131</v>
      </c>
      <c r="D30" s="340"/>
      <c r="E30" s="340"/>
      <c r="F30" s="340"/>
      <c r="G30" s="341"/>
      <c r="H30" s="286"/>
      <c r="I30" s="280"/>
      <c r="J30" s="88" t="s">
        <v>132</v>
      </c>
      <c r="K30" s="280"/>
      <c r="L30" s="280"/>
      <c r="M30" s="89" t="s">
        <v>133</v>
      </c>
      <c r="N30" s="280"/>
      <c r="O30" s="280"/>
      <c r="P30" s="88" t="s">
        <v>132</v>
      </c>
      <c r="Q30" s="280"/>
      <c r="R30" s="330"/>
      <c r="S30" s="286"/>
      <c r="T30" s="280"/>
      <c r="U30" s="88" t="s">
        <v>132</v>
      </c>
      <c r="V30" s="280"/>
      <c r="W30" s="280"/>
      <c r="X30" s="89" t="s">
        <v>133</v>
      </c>
      <c r="Y30" s="280"/>
      <c r="Z30" s="280"/>
      <c r="AA30" s="88" t="s">
        <v>132</v>
      </c>
      <c r="AB30" s="166"/>
      <c r="AC30" s="167"/>
      <c r="AD30" s="25"/>
      <c r="AE30" s="25"/>
      <c r="AF30" s="6"/>
      <c r="AG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c r="IW30" s="69"/>
      <c r="IX30" s="69"/>
      <c r="IY30" s="69"/>
      <c r="IZ30" s="69"/>
      <c r="JA30" s="69"/>
      <c r="JB30" s="69"/>
      <c r="JC30" s="69"/>
      <c r="JD30" s="69"/>
      <c r="JE30" s="69"/>
      <c r="JF30" s="69"/>
      <c r="JG30" s="69"/>
      <c r="JH30" s="69"/>
      <c r="JI30" s="69"/>
      <c r="JJ30" s="69"/>
      <c r="JK30" s="69"/>
      <c r="JL30" s="69"/>
      <c r="JM30" s="69"/>
      <c r="JN30" s="69"/>
      <c r="JO30" s="69"/>
      <c r="JP30" s="69"/>
      <c r="JQ30" s="69"/>
      <c r="JR30" s="69"/>
      <c r="JS30" s="69"/>
      <c r="JT30" s="69"/>
      <c r="JU30" s="69"/>
      <c r="JV30" s="69"/>
      <c r="JW30" s="69"/>
      <c r="JX30" s="69"/>
      <c r="JY30" s="69"/>
      <c r="JZ30" s="69"/>
      <c r="KA30" s="69"/>
      <c r="KB30" s="69"/>
      <c r="KC30" s="69"/>
      <c r="KD30" s="69"/>
      <c r="KE30" s="69"/>
      <c r="KF30" s="69"/>
      <c r="KG30" s="69"/>
      <c r="KH30" s="69"/>
      <c r="KI30" s="69"/>
      <c r="KJ30" s="69"/>
      <c r="KK30" s="69"/>
      <c r="KL30" s="69"/>
      <c r="KM30" s="69"/>
      <c r="KN30" s="69"/>
      <c r="KO30" s="69"/>
      <c r="KP30" s="69"/>
      <c r="KQ30" s="69"/>
      <c r="KR30" s="69"/>
      <c r="KS30" s="69"/>
      <c r="KT30" s="69"/>
      <c r="KU30" s="69"/>
      <c r="KV30" s="69"/>
      <c r="KW30" s="69"/>
      <c r="KX30" s="69"/>
      <c r="KY30" s="69"/>
      <c r="KZ30" s="69"/>
      <c r="LA30" s="69"/>
      <c r="LB30" s="69"/>
      <c r="LC30" s="69"/>
      <c r="LD30" s="69"/>
      <c r="LE30" s="69"/>
      <c r="LF30" s="69"/>
      <c r="LG30" s="69"/>
      <c r="LH30" s="69"/>
      <c r="LI30" s="69"/>
      <c r="LJ30" s="69"/>
      <c r="LK30" s="69"/>
      <c r="LL30" s="69"/>
      <c r="LM30" s="69"/>
      <c r="LN30" s="69"/>
      <c r="LO30" s="69"/>
      <c r="LP30" s="69"/>
      <c r="LQ30" s="69"/>
    </row>
    <row r="31" spans="1:330" ht="24" customHeight="1">
      <c r="A31" s="6"/>
      <c r="B31" s="117"/>
      <c r="C31" s="342"/>
      <c r="D31" s="343"/>
      <c r="E31" s="343"/>
      <c r="F31" s="343"/>
      <c r="G31" s="344"/>
      <c r="H31" s="286"/>
      <c r="I31" s="280"/>
      <c r="J31" s="88" t="s">
        <v>132</v>
      </c>
      <c r="K31" s="280"/>
      <c r="L31" s="280"/>
      <c r="M31" s="90" t="s">
        <v>133</v>
      </c>
      <c r="N31" s="280"/>
      <c r="O31" s="280"/>
      <c r="P31" s="88" t="s">
        <v>132</v>
      </c>
      <c r="Q31" s="280"/>
      <c r="R31" s="330"/>
      <c r="S31" s="286"/>
      <c r="T31" s="280"/>
      <c r="U31" s="88" t="s">
        <v>132</v>
      </c>
      <c r="V31" s="280"/>
      <c r="W31" s="280"/>
      <c r="X31" s="89" t="s">
        <v>133</v>
      </c>
      <c r="Y31" s="280"/>
      <c r="Z31" s="280"/>
      <c r="AA31" s="88" t="s">
        <v>132</v>
      </c>
      <c r="AB31" s="166"/>
      <c r="AC31" s="167"/>
      <c r="AD31" s="25"/>
      <c r="AE31" s="25"/>
      <c r="AF31" s="6"/>
      <c r="AG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c r="IU31" s="69"/>
      <c r="IV31" s="69"/>
      <c r="IW31" s="69"/>
      <c r="IX31" s="69"/>
      <c r="IY31" s="69"/>
      <c r="IZ31" s="69"/>
      <c r="JA31" s="69"/>
      <c r="JB31" s="69"/>
      <c r="JC31" s="69"/>
      <c r="JD31" s="69"/>
      <c r="JE31" s="69"/>
      <c r="JF31" s="69"/>
      <c r="JG31" s="69"/>
      <c r="JH31" s="69"/>
      <c r="JI31" s="69"/>
      <c r="JJ31" s="69"/>
      <c r="JK31" s="69"/>
      <c r="JL31" s="69"/>
      <c r="JM31" s="69"/>
      <c r="JN31" s="69"/>
      <c r="JO31" s="69"/>
      <c r="JP31" s="69"/>
      <c r="JQ31" s="69"/>
      <c r="JR31" s="69"/>
      <c r="JS31" s="69"/>
      <c r="JT31" s="69"/>
      <c r="JU31" s="69"/>
      <c r="JV31" s="69"/>
      <c r="JW31" s="69"/>
      <c r="JX31" s="69"/>
      <c r="JY31" s="69"/>
      <c r="JZ31" s="69"/>
      <c r="KA31" s="69"/>
      <c r="KB31" s="69"/>
      <c r="KC31" s="69"/>
      <c r="KD31" s="69"/>
      <c r="KE31" s="69"/>
      <c r="KF31" s="69"/>
      <c r="KG31" s="69"/>
      <c r="KH31" s="69"/>
      <c r="KI31" s="69"/>
      <c r="KJ31" s="69"/>
      <c r="KK31" s="69"/>
      <c r="KL31" s="69"/>
      <c r="KM31" s="69"/>
      <c r="KN31" s="69"/>
      <c r="KO31" s="69"/>
      <c r="KP31" s="69"/>
      <c r="KQ31" s="69"/>
      <c r="KR31" s="69"/>
      <c r="KS31" s="69"/>
      <c r="KT31" s="69"/>
      <c r="KU31" s="69"/>
      <c r="KV31" s="69"/>
      <c r="KW31" s="69"/>
      <c r="KX31" s="69"/>
      <c r="KY31" s="69"/>
      <c r="KZ31" s="69"/>
      <c r="LA31" s="69"/>
      <c r="LB31" s="69"/>
      <c r="LC31" s="69"/>
      <c r="LD31" s="69"/>
      <c r="LE31" s="69"/>
      <c r="LF31" s="69"/>
      <c r="LG31" s="69"/>
      <c r="LH31" s="69"/>
      <c r="LI31" s="69"/>
      <c r="LJ31" s="69"/>
      <c r="LK31" s="69"/>
      <c r="LL31" s="69"/>
      <c r="LM31" s="69"/>
      <c r="LN31" s="69"/>
      <c r="LO31" s="69"/>
      <c r="LP31" s="69"/>
      <c r="LQ31" s="69"/>
    </row>
    <row r="32" spans="1:330" ht="24" customHeight="1">
      <c r="A32" s="6"/>
      <c r="B32" s="117"/>
      <c r="C32" s="329" t="s">
        <v>134</v>
      </c>
      <c r="D32" s="329"/>
      <c r="E32" s="329"/>
      <c r="F32" s="329"/>
      <c r="G32" s="329"/>
      <c r="H32" s="286"/>
      <c r="I32" s="280"/>
      <c r="J32" s="88" t="s">
        <v>132</v>
      </c>
      <c r="K32" s="280"/>
      <c r="L32" s="280"/>
      <c r="M32" s="89" t="s">
        <v>133</v>
      </c>
      <c r="N32" s="280"/>
      <c r="O32" s="280"/>
      <c r="P32" s="88" t="s">
        <v>132</v>
      </c>
      <c r="Q32" s="280"/>
      <c r="R32" s="330"/>
      <c r="S32" s="286"/>
      <c r="T32" s="280"/>
      <c r="U32" s="88" t="s">
        <v>132</v>
      </c>
      <c r="V32" s="280"/>
      <c r="W32" s="280"/>
      <c r="X32" s="89" t="s">
        <v>133</v>
      </c>
      <c r="Y32" s="280"/>
      <c r="Z32" s="280"/>
      <c r="AA32" s="88" t="s">
        <v>132</v>
      </c>
      <c r="AB32" s="166"/>
      <c r="AC32" s="167"/>
      <c r="AD32" s="25"/>
      <c r="AE32" s="25"/>
      <c r="AF32" s="6"/>
      <c r="AG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c r="IW32" s="69"/>
      <c r="IX32" s="69"/>
      <c r="IY32" s="69"/>
      <c r="IZ32" s="69"/>
      <c r="JA32" s="69"/>
      <c r="JB32" s="69"/>
      <c r="JC32" s="69"/>
      <c r="JD32" s="69"/>
      <c r="JE32" s="69"/>
      <c r="JF32" s="69"/>
      <c r="JG32" s="69"/>
      <c r="JH32" s="69"/>
      <c r="JI32" s="69"/>
      <c r="JJ32" s="69"/>
      <c r="JK32" s="69"/>
      <c r="JL32" s="69"/>
      <c r="JM32" s="69"/>
      <c r="JN32" s="69"/>
      <c r="JO32" s="69"/>
      <c r="JP32" s="69"/>
      <c r="JQ32" s="69"/>
      <c r="JR32" s="69"/>
      <c r="JS32" s="69"/>
      <c r="JT32" s="69"/>
      <c r="JU32" s="69"/>
      <c r="JV32" s="69"/>
      <c r="JW32" s="69"/>
      <c r="JX32" s="69"/>
      <c r="JY32" s="69"/>
      <c r="JZ32" s="69"/>
      <c r="KA32" s="69"/>
      <c r="KB32" s="69"/>
      <c r="KC32" s="69"/>
      <c r="KD32" s="69"/>
      <c r="KE32" s="69"/>
      <c r="KF32" s="69"/>
      <c r="KG32" s="69"/>
      <c r="KH32" s="69"/>
      <c r="KI32" s="69"/>
      <c r="KJ32" s="69"/>
      <c r="KK32" s="69"/>
      <c r="KL32" s="69"/>
      <c r="KM32" s="69"/>
      <c r="KN32" s="69"/>
      <c r="KO32" s="69"/>
      <c r="KP32" s="69"/>
      <c r="KQ32" s="69"/>
      <c r="KR32" s="69"/>
      <c r="KS32" s="69"/>
      <c r="KT32" s="69"/>
      <c r="KU32" s="69"/>
      <c r="KV32" s="69"/>
      <c r="KW32" s="69"/>
      <c r="KX32" s="69"/>
      <c r="KY32" s="69"/>
      <c r="KZ32" s="69"/>
      <c r="LA32" s="69"/>
      <c r="LB32" s="69"/>
      <c r="LC32" s="69"/>
      <c r="LD32" s="69"/>
      <c r="LE32" s="69"/>
      <c r="LF32" s="69"/>
      <c r="LG32" s="69"/>
      <c r="LH32" s="69"/>
      <c r="LI32" s="69"/>
      <c r="LJ32" s="69"/>
      <c r="LK32" s="69"/>
      <c r="LL32" s="69"/>
      <c r="LM32" s="69"/>
      <c r="LN32" s="69"/>
      <c r="LO32" s="69"/>
      <c r="LP32" s="69"/>
      <c r="LQ32" s="69"/>
    </row>
    <row r="33" spans="1:330" ht="24" customHeight="1">
      <c r="A33" s="6"/>
      <c r="B33" s="86"/>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6"/>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c r="IT33" s="69"/>
      <c r="IU33" s="69"/>
      <c r="IV33" s="69"/>
      <c r="IW33" s="69"/>
      <c r="IX33" s="69"/>
      <c r="IY33" s="69"/>
      <c r="IZ33" s="69"/>
      <c r="JA33" s="69"/>
      <c r="JB33" s="69"/>
      <c r="JC33" s="69"/>
      <c r="JD33" s="69"/>
      <c r="JE33" s="69"/>
      <c r="JF33" s="69"/>
      <c r="JG33" s="69"/>
      <c r="JH33" s="69"/>
      <c r="JI33" s="69"/>
      <c r="JJ33" s="69"/>
      <c r="JK33" s="69"/>
      <c r="JL33" s="69"/>
      <c r="JM33" s="69"/>
      <c r="JN33" s="69"/>
      <c r="JO33" s="69"/>
      <c r="JP33" s="69"/>
      <c r="JQ33" s="69"/>
      <c r="JR33" s="69"/>
      <c r="JS33" s="69"/>
      <c r="JT33" s="69"/>
      <c r="JU33" s="69"/>
      <c r="JV33" s="69"/>
      <c r="JW33" s="69"/>
      <c r="JX33" s="69"/>
      <c r="JY33" s="69"/>
      <c r="JZ33" s="69"/>
      <c r="KA33" s="69"/>
      <c r="KB33" s="69"/>
      <c r="KC33" s="69"/>
      <c r="KD33" s="69"/>
      <c r="KE33" s="69"/>
      <c r="KF33" s="69"/>
      <c r="KG33" s="69"/>
      <c r="KH33" s="69"/>
      <c r="KI33" s="69"/>
      <c r="KJ33" s="69"/>
      <c r="KK33" s="69"/>
      <c r="KL33" s="69"/>
      <c r="KM33" s="69"/>
      <c r="KN33" s="69"/>
      <c r="KO33" s="69"/>
      <c r="KP33" s="69"/>
      <c r="KQ33" s="69"/>
      <c r="KR33" s="69"/>
      <c r="KS33" s="69"/>
      <c r="KT33" s="69"/>
      <c r="KU33" s="69"/>
      <c r="KV33" s="69"/>
      <c r="KW33" s="69"/>
      <c r="KX33" s="69"/>
      <c r="KY33" s="69"/>
      <c r="KZ33" s="69"/>
      <c r="LA33" s="69"/>
      <c r="LB33" s="69"/>
      <c r="LC33" s="69"/>
      <c r="LD33" s="69"/>
      <c r="LE33" s="69"/>
      <c r="LF33" s="69"/>
      <c r="LG33" s="69"/>
      <c r="LH33" s="69"/>
      <c r="LI33" s="69"/>
      <c r="LJ33" s="69"/>
      <c r="LK33" s="69"/>
      <c r="LL33" s="69"/>
      <c r="LM33" s="69"/>
      <c r="LN33" s="69"/>
      <c r="LO33" s="69"/>
      <c r="LP33" s="69"/>
      <c r="LQ33" s="69"/>
      <c r="LR33" s="69"/>
    </row>
    <row r="34" spans="1:330" ht="24" customHeight="1">
      <c r="A34" s="114"/>
      <c r="B34" s="328" t="s">
        <v>265</v>
      </c>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6"/>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c r="IW34" s="69"/>
      <c r="IX34" s="69"/>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row>
    <row r="35" spans="1:330" ht="24" customHeight="1">
      <c r="A35" s="6"/>
      <c r="B35" s="67"/>
      <c r="C35" s="281" t="s">
        <v>92</v>
      </c>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91"/>
      <c r="AG35" s="6"/>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c r="IT35" s="69"/>
      <c r="IU35" s="69"/>
      <c r="IV35" s="69"/>
      <c r="IW35" s="69"/>
      <c r="IX35" s="69"/>
      <c r="IY35" s="69"/>
      <c r="IZ35" s="69"/>
      <c r="JA35" s="69"/>
      <c r="JB35" s="69"/>
      <c r="JC35" s="69"/>
      <c r="JD35" s="69"/>
      <c r="JE35" s="69"/>
      <c r="JF35" s="69"/>
      <c r="JG35" s="69"/>
      <c r="JH35" s="69"/>
      <c r="JI35" s="69"/>
      <c r="JJ35" s="69"/>
      <c r="JK35" s="69"/>
      <c r="JL35" s="69"/>
      <c r="JM35" s="69"/>
      <c r="JN35" s="69"/>
      <c r="JO35" s="69"/>
      <c r="JP35" s="69"/>
      <c r="JQ35" s="69"/>
      <c r="JR35" s="69"/>
      <c r="JS35" s="69"/>
      <c r="JT35" s="69"/>
      <c r="JU35" s="69"/>
      <c r="JV35" s="69"/>
      <c r="JW35" s="69"/>
      <c r="JX35" s="69"/>
      <c r="JY35" s="69"/>
      <c r="JZ35" s="69"/>
      <c r="KA35" s="69"/>
      <c r="KB35" s="69"/>
      <c r="KC35" s="69"/>
      <c r="KD35" s="69"/>
      <c r="KE35" s="69"/>
      <c r="KF35" s="69"/>
      <c r="KG35" s="69"/>
      <c r="KH35" s="69"/>
      <c r="KI35" s="69"/>
      <c r="KJ35" s="69"/>
      <c r="KK35" s="69"/>
      <c r="KL35" s="69"/>
      <c r="KM35" s="69"/>
      <c r="KN35" s="69"/>
      <c r="KO35" s="69"/>
      <c r="KP35" s="69"/>
      <c r="KQ35" s="69"/>
      <c r="KR35" s="69"/>
      <c r="KS35" s="69"/>
      <c r="KT35" s="69"/>
      <c r="KU35" s="69"/>
      <c r="KV35" s="69"/>
      <c r="KW35" s="69"/>
      <c r="KX35" s="69"/>
      <c r="KY35" s="69"/>
      <c r="KZ35" s="69"/>
      <c r="LA35" s="69"/>
      <c r="LB35" s="69"/>
      <c r="LC35" s="69"/>
      <c r="LD35" s="69"/>
      <c r="LE35" s="69"/>
      <c r="LF35" s="69"/>
      <c r="LG35" s="69"/>
      <c r="LH35" s="69"/>
      <c r="LI35" s="69"/>
      <c r="LJ35" s="69"/>
      <c r="LK35" s="69"/>
      <c r="LL35" s="69"/>
      <c r="LM35" s="69"/>
      <c r="LN35" s="69"/>
      <c r="LO35" s="69"/>
      <c r="LP35" s="69"/>
      <c r="LQ35" s="69"/>
      <c r="LR35" s="69"/>
    </row>
    <row r="36" spans="1:330" ht="24" customHeight="1">
      <c r="A36" s="6"/>
      <c r="B36" s="6"/>
      <c r="C36" s="92"/>
      <c r="D36" s="93" t="s">
        <v>55</v>
      </c>
      <c r="E36" s="93"/>
      <c r="F36" s="93"/>
      <c r="G36" s="93"/>
      <c r="H36" s="93"/>
      <c r="I36" s="93"/>
      <c r="J36" s="93"/>
      <c r="K36" s="93"/>
      <c r="L36" s="93"/>
      <c r="M36" s="93"/>
      <c r="N36" s="93"/>
      <c r="O36" s="94"/>
      <c r="P36" s="92"/>
      <c r="Q36" s="93" t="s">
        <v>57</v>
      </c>
      <c r="R36" s="93"/>
      <c r="S36" s="93"/>
      <c r="T36" s="93"/>
      <c r="U36" s="93"/>
      <c r="V36" s="93"/>
      <c r="W36" s="93"/>
      <c r="X36" s="93"/>
      <c r="Y36" s="93"/>
      <c r="Z36" s="93"/>
      <c r="AA36" s="93"/>
      <c r="AB36" s="94"/>
      <c r="AC36" s="87"/>
      <c r="AD36" s="87"/>
      <c r="AE36" s="6"/>
      <c r="AF36" s="6"/>
      <c r="AG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c r="IW36" s="69"/>
      <c r="IX36" s="69"/>
      <c r="IY36" s="69"/>
      <c r="IZ36" s="69"/>
      <c r="JA36" s="69"/>
      <c r="JB36" s="69"/>
      <c r="JC36" s="69"/>
      <c r="JD36" s="69"/>
      <c r="JE36" s="69"/>
      <c r="JF36" s="69"/>
      <c r="JG36" s="69"/>
      <c r="JH36" s="69"/>
      <c r="JI36" s="69"/>
      <c r="JJ36" s="69"/>
      <c r="JK36" s="69"/>
      <c r="JL36" s="69"/>
      <c r="JM36" s="69"/>
      <c r="JN36" s="69"/>
      <c r="JO36" s="69"/>
      <c r="JP36" s="69"/>
      <c r="JQ36" s="69"/>
      <c r="JR36" s="69"/>
      <c r="JS36" s="69"/>
      <c r="JT36" s="69"/>
      <c r="JU36" s="69"/>
      <c r="JV36" s="69"/>
      <c r="JW36" s="69"/>
      <c r="JX36" s="69"/>
      <c r="JY36" s="69"/>
      <c r="JZ36" s="69"/>
      <c r="KA36" s="69"/>
      <c r="KB36" s="69"/>
      <c r="KC36" s="69"/>
      <c r="KD36" s="69"/>
      <c r="KE36" s="69"/>
      <c r="KF36" s="69"/>
      <c r="KG36" s="69"/>
      <c r="KH36" s="69"/>
      <c r="KI36" s="69"/>
      <c r="KJ36" s="69"/>
      <c r="KK36" s="69"/>
      <c r="KL36" s="69"/>
      <c r="KM36" s="69"/>
      <c r="KN36" s="69"/>
      <c r="KO36" s="69"/>
      <c r="KP36" s="69"/>
      <c r="KQ36" s="69"/>
      <c r="KR36" s="69"/>
      <c r="KS36" s="69"/>
      <c r="KT36" s="69"/>
      <c r="KU36" s="69"/>
      <c r="KV36" s="69"/>
      <c r="KW36" s="69"/>
      <c r="KX36" s="69"/>
      <c r="KY36" s="69"/>
      <c r="KZ36" s="69"/>
      <c r="LA36" s="69"/>
      <c r="LB36" s="69"/>
      <c r="LC36" s="69"/>
      <c r="LD36" s="69"/>
      <c r="LE36" s="69"/>
      <c r="LF36" s="69"/>
      <c r="LG36" s="69"/>
      <c r="LH36" s="69"/>
      <c r="LI36" s="69"/>
      <c r="LJ36" s="69"/>
      <c r="LK36" s="69"/>
      <c r="LL36" s="69"/>
      <c r="LM36" s="69"/>
      <c r="LN36" s="69"/>
      <c r="LO36" s="69"/>
      <c r="LP36" s="69"/>
      <c r="LQ36" s="69"/>
    </row>
    <row r="37" spans="1:330" ht="24" customHeight="1">
      <c r="A37" s="6"/>
      <c r="B37" s="6"/>
      <c r="C37" s="92"/>
      <c r="D37" s="95" t="s">
        <v>135</v>
      </c>
      <c r="E37" s="93"/>
      <c r="F37" s="93"/>
      <c r="G37" s="93"/>
      <c r="H37" s="93"/>
      <c r="I37" s="93"/>
      <c r="J37" s="93"/>
      <c r="K37" s="93"/>
      <c r="L37" s="93"/>
      <c r="M37" s="93"/>
      <c r="N37" s="93"/>
      <c r="O37" s="94"/>
      <c r="P37" s="92"/>
      <c r="Q37" s="95" t="s">
        <v>58</v>
      </c>
      <c r="R37" s="95"/>
      <c r="S37" s="95"/>
      <c r="T37" s="95"/>
      <c r="U37" s="95"/>
      <c r="V37" s="95"/>
      <c r="W37" s="95"/>
      <c r="X37" s="95"/>
      <c r="Y37" s="95"/>
      <c r="Z37" s="95"/>
      <c r="AA37" s="95"/>
      <c r="AB37" s="96"/>
      <c r="AC37" s="95"/>
      <c r="AD37" s="95"/>
      <c r="AE37" s="95"/>
      <c r="AF37" s="6"/>
      <c r="AG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c r="IW37" s="69"/>
      <c r="IX37" s="69"/>
      <c r="IY37" s="69"/>
      <c r="IZ37" s="69"/>
      <c r="JA37" s="69"/>
      <c r="JB37" s="69"/>
      <c r="JC37" s="69"/>
      <c r="JD37" s="69"/>
      <c r="JE37" s="69"/>
      <c r="JF37" s="69"/>
      <c r="JG37" s="69"/>
      <c r="JH37" s="69"/>
      <c r="JI37" s="69"/>
      <c r="JJ37" s="69"/>
      <c r="JK37" s="69"/>
      <c r="JL37" s="69"/>
      <c r="JM37" s="69"/>
      <c r="JN37" s="69"/>
      <c r="JO37" s="69"/>
      <c r="JP37" s="69"/>
      <c r="JQ37" s="69"/>
      <c r="JR37" s="69"/>
      <c r="JS37" s="69"/>
      <c r="JT37" s="69"/>
      <c r="JU37" s="69"/>
      <c r="JV37" s="69"/>
      <c r="JW37" s="69"/>
      <c r="JX37" s="69"/>
      <c r="JY37" s="69"/>
      <c r="JZ37" s="69"/>
      <c r="KA37" s="69"/>
      <c r="KB37" s="69"/>
      <c r="KC37" s="69"/>
      <c r="KD37" s="69"/>
      <c r="KE37" s="69"/>
      <c r="KF37" s="69"/>
      <c r="KG37" s="69"/>
      <c r="KH37" s="69"/>
      <c r="KI37" s="69"/>
      <c r="KJ37" s="69"/>
      <c r="KK37" s="69"/>
      <c r="KL37" s="69"/>
      <c r="KM37" s="69"/>
      <c r="KN37" s="69"/>
      <c r="KO37" s="69"/>
      <c r="KP37" s="69"/>
      <c r="KQ37" s="69"/>
      <c r="KR37" s="69"/>
      <c r="KS37" s="69"/>
      <c r="KT37" s="69"/>
      <c r="KU37" s="69"/>
      <c r="KV37" s="69"/>
      <c r="KW37" s="69"/>
      <c r="KX37" s="69"/>
      <c r="KY37" s="69"/>
      <c r="KZ37" s="69"/>
      <c r="LA37" s="69"/>
      <c r="LB37" s="69"/>
      <c r="LC37" s="69"/>
      <c r="LD37" s="69"/>
      <c r="LE37" s="69"/>
      <c r="LF37" s="69"/>
      <c r="LG37" s="69"/>
      <c r="LH37" s="69"/>
      <c r="LI37" s="69"/>
      <c r="LJ37" s="69"/>
      <c r="LK37" s="69"/>
      <c r="LL37" s="69"/>
      <c r="LM37" s="69"/>
      <c r="LN37" s="69"/>
      <c r="LO37" s="69"/>
      <c r="LP37" s="69"/>
      <c r="LQ37" s="69"/>
    </row>
    <row r="38" spans="1:330" ht="24" customHeight="1">
      <c r="A38" s="6"/>
      <c r="B38" s="6"/>
      <c r="C38" s="92"/>
      <c r="D38" s="93" t="s">
        <v>136</v>
      </c>
      <c r="E38" s="93"/>
      <c r="F38" s="93"/>
      <c r="G38" s="93"/>
      <c r="H38" s="93"/>
      <c r="I38" s="93"/>
      <c r="J38" s="93"/>
      <c r="K38" s="93"/>
      <c r="L38" s="93"/>
      <c r="M38" s="93"/>
      <c r="N38" s="93"/>
      <c r="O38" s="94"/>
      <c r="P38" s="92"/>
      <c r="Q38" s="93" t="s">
        <v>298</v>
      </c>
      <c r="R38" s="93"/>
      <c r="S38" s="93"/>
      <c r="T38" s="93"/>
      <c r="U38" s="93"/>
      <c r="V38" s="93"/>
      <c r="W38" s="93"/>
      <c r="X38" s="93"/>
      <c r="Y38" s="93"/>
      <c r="Z38" s="93"/>
      <c r="AA38" s="93"/>
      <c r="AB38" s="94"/>
      <c r="AC38" s="95"/>
      <c r="AD38" s="95"/>
      <c r="AE38" s="95"/>
      <c r="AF38" s="6"/>
      <c r="AG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c r="IW38" s="69"/>
      <c r="IX38" s="69"/>
      <c r="IY38" s="69"/>
      <c r="IZ38" s="69"/>
      <c r="JA38" s="69"/>
      <c r="JB38" s="69"/>
      <c r="JC38" s="69"/>
      <c r="JD38" s="69"/>
      <c r="JE38" s="69"/>
      <c r="JF38" s="69"/>
      <c r="JG38" s="69"/>
      <c r="JH38" s="69"/>
      <c r="JI38" s="69"/>
      <c r="JJ38" s="69"/>
      <c r="JK38" s="69"/>
      <c r="JL38" s="69"/>
      <c r="JM38" s="69"/>
      <c r="JN38" s="69"/>
      <c r="JO38" s="69"/>
      <c r="JP38" s="69"/>
      <c r="JQ38" s="69"/>
      <c r="JR38" s="69"/>
      <c r="JS38" s="69"/>
      <c r="JT38" s="69"/>
      <c r="JU38" s="69"/>
      <c r="JV38" s="69"/>
      <c r="JW38" s="69"/>
      <c r="JX38" s="69"/>
      <c r="JY38" s="69"/>
      <c r="JZ38" s="69"/>
      <c r="KA38" s="69"/>
      <c r="KB38" s="69"/>
      <c r="KC38" s="69"/>
      <c r="KD38" s="69"/>
      <c r="KE38" s="69"/>
      <c r="KF38" s="69"/>
      <c r="KG38" s="69"/>
      <c r="KH38" s="69"/>
      <c r="KI38" s="69"/>
      <c r="KJ38" s="69"/>
      <c r="KK38" s="69"/>
      <c r="KL38" s="69"/>
      <c r="KM38" s="69"/>
      <c r="KN38" s="69"/>
      <c r="KO38" s="69"/>
      <c r="KP38" s="69"/>
      <c r="KQ38" s="69"/>
      <c r="KR38" s="69"/>
      <c r="KS38" s="69"/>
      <c r="KT38" s="69"/>
      <c r="KU38" s="69"/>
      <c r="KV38" s="69"/>
      <c r="KW38" s="69"/>
      <c r="KX38" s="69"/>
      <c r="KY38" s="69"/>
      <c r="KZ38" s="69"/>
      <c r="LA38" s="69"/>
      <c r="LB38" s="69"/>
      <c r="LC38" s="69"/>
      <c r="LD38" s="69"/>
      <c r="LE38" s="69"/>
      <c r="LF38" s="69"/>
      <c r="LG38" s="69"/>
      <c r="LH38" s="69"/>
      <c r="LI38" s="69"/>
      <c r="LJ38" s="69"/>
      <c r="LK38" s="69"/>
      <c r="LL38" s="69"/>
      <c r="LM38" s="69"/>
      <c r="LN38" s="69"/>
      <c r="LO38" s="69"/>
      <c r="LP38" s="69"/>
      <c r="LQ38" s="69"/>
    </row>
    <row r="39" spans="1:330" ht="24" customHeight="1">
      <c r="A39" s="6"/>
      <c r="B39" s="6"/>
      <c r="C39" s="92"/>
      <c r="D39" s="93" t="s">
        <v>137</v>
      </c>
      <c r="E39" s="93"/>
      <c r="F39" s="93"/>
      <c r="G39" s="93"/>
      <c r="H39" s="93"/>
      <c r="I39" s="93"/>
      <c r="J39" s="93"/>
      <c r="K39" s="93"/>
      <c r="L39" s="93"/>
      <c r="M39" s="93"/>
      <c r="N39" s="93"/>
      <c r="O39" s="94"/>
      <c r="P39" s="92"/>
      <c r="Q39" s="93" t="s">
        <v>140</v>
      </c>
      <c r="R39" s="93"/>
      <c r="S39" s="93"/>
      <c r="T39" s="93"/>
      <c r="U39" s="93"/>
      <c r="V39" s="93"/>
      <c r="W39" s="93"/>
      <c r="X39" s="93"/>
      <c r="Y39" s="93"/>
      <c r="Z39" s="93"/>
      <c r="AA39" s="93"/>
      <c r="AB39" s="94"/>
      <c r="AC39" s="95"/>
      <c r="AD39" s="95"/>
      <c r="AE39" s="95"/>
      <c r="AF39" s="6"/>
      <c r="AG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c r="IT39" s="69"/>
      <c r="IU39" s="69"/>
      <c r="IV39" s="69"/>
      <c r="IW39" s="69"/>
      <c r="IX39" s="69"/>
      <c r="IY39" s="69"/>
      <c r="IZ39" s="69"/>
      <c r="JA39" s="69"/>
      <c r="JB39" s="69"/>
      <c r="JC39" s="69"/>
      <c r="JD39" s="69"/>
      <c r="JE39" s="69"/>
      <c r="JF39" s="69"/>
      <c r="JG39" s="69"/>
      <c r="JH39" s="69"/>
      <c r="JI39" s="69"/>
      <c r="JJ39" s="69"/>
      <c r="JK39" s="69"/>
      <c r="JL39" s="69"/>
      <c r="JM39" s="69"/>
      <c r="JN39" s="69"/>
      <c r="JO39" s="69"/>
      <c r="JP39" s="69"/>
      <c r="JQ39" s="69"/>
      <c r="JR39" s="69"/>
      <c r="JS39" s="69"/>
      <c r="JT39" s="69"/>
      <c r="JU39" s="69"/>
      <c r="JV39" s="69"/>
      <c r="JW39" s="69"/>
      <c r="JX39" s="69"/>
      <c r="JY39" s="69"/>
      <c r="JZ39" s="69"/>
      <c r="KA39" s="69"/>
      <c r="KB39" s="69"/>
      <c r="KC39" s="69"/>
      <c r="KD39" s="69"/>
      <c r="KE39" s="69"/>
      <c r="KF39" s="69"/>
      <c r="KG39" s="69"/>
      <c r="KH39" s="69"/>
      <c r="KI39" s="69"/>
      <c r="KJ39" s="69"/>
      <c r="KK39" s="69"/>
      <c r="KL39" s="69"/>
      <c r="KM39" s="69"/>
      <c r="KN39" s="69"/>
      <c r="KO39" s="69"/>
      <c r="KP39" s="69"/>
      <c r="KQ39" s="69"/>
      <c r="KR39" s="69"/>
      <c r="KS39" s="69"/>
      <c r="KT39" s="69"/>
      <c r="KU39" s="69"/>
      <c r="KV39" s="69"/>
      <c r="KW39" s="69"/>
      <c r="KX39" s="69"/>
      <c r="KY39" s="69"/>
      <c r="KZ39" s="69"/>
      <c r="LA39" s="69"/>
      <c r="LB39" s="69"/>
      <c r="LC39" s="69"/>
      <c r="LD39" s="69"/>
      <c r="LE39" s="69"/>
      <c r="LF39" s="69"/>
      <c r="LG39" s="69"/>
      <c r="LH39" s="69"/>
      <c r="LI39" s="69"/>
      <c r="LJ39" s="69"/>
      <c r="LK39" s="69"/>
      <c r="LL39" s="69"/>
      <c r="LM39" s="69"/>
      <c r="LN39" s="69"/>
      <c r="LO39" s="69"/>
      <c r="LP39" s="69"/>
      <c r="LQ39" s="69"/>
    </row>
    <row r="40" spans="1:330" ht="24" customHeight="1">
      <c r="A40" s="6"/>
      <c r="B40" s="6"/>
      <c r="C40" s="92"/>
      <c r="D40" s="93" t="s">
        <v>138</v>
      </c>
      <c r="E40" s="93"/>
      <c r="F40" s="93"/>
      <c r="G40" s="93"/>
      <c r="H40" s="93"/>
      <c r="I40" s="93"/>
      <c r="J40" s="93"/>
      <c r="K40" s="93"/>
      <c r="L40" s="93"/>
      <c r="M40" s="93"/>
      <c r="N40" s="93"/>
      <c r="O40" s="94"/>
      <c r="P40" s="92"/>
      <c r="Q40" s="93" t="s">
        <v>260</v>
      </c>
      <c r="R40" s="93"/>
      <c r="S40" s="93"/>
      <c r="T40" s="103" t="s">
        <v>259</v>
      </c>
      <c r="U40" s="368"/>
      <c r="V40" s="368"/>
      <c r="W40" s="368"/>
      <c r="X40" s="368"/>
      <c r="Y40" s="368"/>
      <c r="Z40" s="368"/>
      <c r="AA40" s="368"/>
      <c r="AB40" s="94" t="s">
        <v>258</v>
      </c>
      <c r="AC40" s="95"/>
      <c r="AD40" s="95"/>
      <c r="AE40" s="95"/>
      <c r="AF40" s="6"/>
      <c r="AG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c r="IW40" s="69"/>
      <c r="IX40" s="69"/>
      <c r="IY40" s="69"/>
      <c r="IZ40" s="69"/>
      <c r="JA40" s="69"/>
      <c r="JB40" s="69"/>
      <c r="JC40" s="69"/>
      <c r="JD40" s="69"/>
      <c r="JE40" s="69"/>
      <c r="JF40" s="69"/>
      <c r="JG40" s="69"/>
      <c r="JH40" s="69"/>
      <c r="JI40" s="69"/>
      <c r="JJ40" s="69"/>
      <c r="JK40" s="69"/>
      <c r="JL40" s="69"/>
      <c r="JM40" s="69"/>
      <c r="JN40" s="69"/>
      <c r="JO40" s="69"/>
      <c r="JP40" s="69"/>
      <c r="JQ40" s="69"/>
      <c r="JR40" s="69"/>
      <c r="JS40" s="69"/>
      <c r="JT40" s="69"/>
      <c r="JU40" s="69"/>
      <c r="JV40" s="69"/>
      <c r="JW40" s="69"/>
      <c r="JX40" s="69"/>
      <c r="JY40" s="69"/>
      <c r="JZ40" s="69"/>
      <c r="KA40" s="69"/>
      <c r="KB40" s="69"/>
      <c r="KC40" s="69"/>
      <c r="KD40" s="69"/>
      <c r="KE40" s="69"/>
      <c r="KF40" s="69"/>
      <c r="KG40" s="69"/>
      <c r="KH40" s="69"/>
      <c r="KI40" s="69"/>
      <c r="KJ40" s="69"/>
      <c r="KK40" s="69"/>
      <c r="KL40" s="69"/>
      <c r="KM40" s="69"/>
      <c r="KN40" s="69"/>
      <c r="KO40" s="69"/>
      <c r="KP40" s="69"/>
      <c r="KQ40" s="69"/>
      <c r="KR40" s="69"/>
      <c r="KS40" s="69"/>
      <c r="KT40" s="69"/>
      <c r="KU40" s="69"/>
      <c r="KV40" s="69"/>
      <c r="KW40" s="69"/>
      <c r="KX40" s="69"/>
      <c r="KY40" s="69"/>
      <c r="KZ40" s="69"/>
      <c r="LA40" s="69"/>
      <c r="LB40" s="69"/>
      <c r="LC40" s="69"/>
      <c r="LD40" s="69"/>
      <c r="LE40" s="69"/>
      <c r="LF40" s="69"/>
      <c r="LG40" s="69"/>
      <c r="LH40" s="69"/>
      <c r="LI40" s="69"/>
      <c r="LJ40" s="69"/>
      <c r="LK40" s="69"/>
      <c r="LL40" s="69"/>
      <c r="LM40" s="69"/>
      <c r="LN40" s="69"/>
      <c r="LO40" s="69"/>
      <c r="LP40" s="69"/>
      <c r="LQ40" s="69"/>
    </row>
    <row r="41" spans="1:330" ht="24" customHeight="1">
      <c r="A41" s="6"/>
      <c r="B41" s="6"/>
      <c r="C41" s="92"/>
      <c r="D41" s="93" t="s">
        <v>139</v>
      </c>
      <c r="E41" s="93"/>
      <c r="F41" s="93"/>
      <c r="G41" s="93"/>
      <c r="H41" s="93"/>
      <c r="I41" s="93"/>
      <c r="J41" s="93"/>
      <c r="K41" s="93"/>
      <c r="L41" s="93"/>
      <c r="M41" s="93"/>
      <c r="N41" s="93"/>
      <c r="O41" s="94"/>
      <c r="P41" s="92"/>
      <c r="Q41" s="93" t="s">
        <v>261</v>
      </c>
      <c r="R41" s="93"/>
      <c r="S41" s="103" t="s">
        <v>259</v>
      </c>
      <c r="T41" s="368"/>
      <c r="U41" s="368"/>
      <c r="V41" s="368"/>
      <c r="W41" s="368"/>
      <c r="X41" s="368"/>
      <c r="Y41" s="368"/>
      <c r="Z41" s="368"/>
      <c r="AA41" s="368"/>
      <c r="AB41" s="94" t="s">
        <v>258</v>
      </c>
      <c r="AC41" s="95"/>
      <c r="AD41" s="95"/>
      <c r="AE41" s="95"/>
      <c r="AF41" s="6"/>
      <c r="AG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c r="IT41" s="69"/>
      <c r="IU41" s="69"/>
      <c r="IV41" s="69"/>
      <c r="IW41" s="69"/>
      <c r="IX41" s="69"/>
      <c r="IY41" s="69"/>
      <c r="IZ41" s="69"/>
      <c r="JA41" s="69"/>
      <c r="JB41" s="69"/>
      <c r="JC41" s="69"/>
      <c r="JD41" s="69"/>
      <c r="JE41" s="69"/>
      <c r="JF41" s="69"/>
      <c r="JG41" s="69"/>
      <c r="JH41" s="69"/>
      <c r="JI41" s="69"/>
      <c r="JJ41" s="69"/>
      <c r="JK41" s="69"/>
      <c r="JL41" s="69"/>
      <c r="JM41" s="69"/>
      <c r="JN41" s="69"/>
      <c r="JO41" s="69"/>
      <c r="JP41" s="69"/>
      <c r="JQ41" s="69"/>
      <c r="JR41" s="69"/>
      <c r="JS41" s="69"/>
      <c r="JT41" s="69"/>
      <c r="JU41" s="69"/>
      <c r="JV41" s="69"/>
      <c r="JW41" s="69"/>
      <c r="JX41" s="69"/>
      <c r="JY41" s="69"/>
      <c r="JZ41" s="69"/>
      <c r="KA41" s="69"/>
      <c r="KB41" s="69"/>
      <c r="KC41" s="69"/>
      <c r="KD41" s="69"/>
      <c r="KE41" s="69"/>
      <c r="KF41" s="69"/>
      <c r="KG41" s="69"/>
      <c r="KH41" s="69"/>
      <c r="KI41" s="69"/>
      <c r="KJ41" s="69"/>
      <c r="KK41" s="69"/>
      <c r="KL41" s="69"/>
      <c r="KM41" s="69"/>
      <c r="KN41" s="69"/>
      <c r="KO41" s="69"/>
      <c r="KP41" s="69"/>
      <c r="KQ41" s="69"/>
      <c r="KR41" s="69"/>
      <c r="KS41" s="69"/>
      <c r="KT41" s="69"/>
      <c r="KU41" s="69"/>
      <c r="KV41" s="69"/>
      <c r="KW41" s="69"/>
      <c r="KX41" s="69"/>
      <c r="KY41" s="69"/>
      <c r="KZ41" s="69"/>
      <c r="LA41" s="69"/>
      <c r="LB41" s="69"/>
      <c r="LC41" s="69"/>
      <c r="LD41" s="69"/>
      <c r="LE41" s="69"/>
      <c r="LF41" s="69"/>
      <c r="LG41" s="69"/>
      <c r="LH41" s="69"/>
      <c r="LI41" s="69"/>
      <c r="LJ41" s="69"/>
      <c r="LK41" s="69"/>
      <c r="LL41" s="69"/>
      <c r="LM41" s="69"/>
      <c r="LN41" s="69"/>
      <c r="LO41" s="69"/>
      <c r="LP41" s="69"/>
      <c r="LQ41" s="69"/>
    </row>
    <row r="42" spans="1:330" ht="24" customHeight="1">
      <c r="A42" s="6"/>
      <c r="B42" s="6"/>
      <c r="C42" s="92"/>
      <c r="D42" s="93" t="s">
        <v>56</v>
      </c>
      <c r="E42" s="93"/>
      <c r="F42" s="93"/>
      <c r="G42" s="93"/>
      <c r="H42" s="93"/>
      <c r="I42" s="93"/>
      <c r="J42" s="93"/>
      <c r="K42" s="93"/>
      <c r="L42" s="93"/>
      <c r="M42" s="93"/>
      <c r="N42" s="93"/>
      <c r="O42" s="94"/>
      <c r="P42" s="104"/>
      <c r="Q42" s="93"/>
      <c r="R42" s="93"/>
      <c r="S42" s="97"/>
      <c r="T42" s="369"/>
      <c r="U42" s="369"/>
      <c r="V42" s="369"/>
      <c r="W42" s="369"/>
      <c r="X42" s="369"/>
      <c r="Y42" s="369"/>
      <c r="Z42" s="369"/>
      <c r="AA42" s="369"/>
      <c r="AB42" s="94"/>
      <c r="AC42" s="98"/>
      <c r="AD42" s="98"/>
      <c r="AE42" s="95"/>
      <c r="AF42" s="6"/>
      <c r="AG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c r="IW42" s="69"/>
      <c r="IX42" s="69"/>
      <c r="IY42" s="69"/>
      <c r="IZ42" s="69"/>
      <c r="JA42" s="69"/>
      <c r="JB42" s="69"/>
      <c r="JC42" s="69"/>
      <c r="JD42" s="69"/>
      <c r="JE42" s="69"/>
      <c r="JF42" s="69"/>
      <c r="JG42" s="69"/>
      <c r="JH42" s="69"/>
      <c r="JI42" s="69"/>
      <c r="JJ42" s="69"/>
      <c r="JK42" s="69"/>
      <c r="JL42" s="69"/>
      <c r="JM42" s="69"/>
      <c r="JN42" s="69"/>
      <c r="JO42" s="69"/>
      <c r="JP42" s="69"/>
      <c r="JQ42" s="69"/>
      <c r="JR42" s="69"/>
      <c r="JS42" s="69"/>
      <c r="JT42" s="69"/>
      <c r="JU42" s="69"/>
      <c r="JV42" s="69"/>
      <c r="JW42" s="69"/>
      <c r="JX42" s="69"/>
      <c r="JY42" s="69"/>
      <c r="JZ42" s="69"/>
      <c r="KA42" s="69"/>
      <c r="KB42" s="69"/>
      <c r="KC42" s="69"/>
      <c r="KD42" s="69"/>
      <c r="KE42" s="69"/>
      <c r="KF42" s="69"/>
      <c r="KG42" s="69"/>
      <c r="KH42" s="69"/>
      <c r="KI42" s="69"/>
      <c r="KJ42" s="69"/>
      <c r="KK42" s="69"/>
      <c r="KL42" s="69"/>
      <c r="KM42" s="69"/>
      <c r="KN42" s="69"/>
      <c r="KO42" s="69"/>
      <c r="KP42" s="69"/>
      <c r="KQ42" s="69"/>
      <c r="KR42" s="69"/>
      <c r="KS42" s="69"/>
      <c r="KT42" s="69"/>
      <c r="KU42" s="69"/>
      <c r="KV42" s="69"/>
      <c r="KW42" s="69"/>
      <c r="KX42" s="69"/>
      <c r="KY42" s="69"/>
      <c r="KZ42" s="69"/>
      <c r="LA42" s="69"/>
      <c r="LB42" s="69"/>
      <c r="LC42" s="69"/>
      <c r="LD42" s="69"/>
      <c r="LE42" s="69"/>
      <c r="LF42" s="69"/>
      <c r="LG42" s="69"/>
      <c r="LH42" s="69"/>
      <c r="LI42" s="69"/>
      <c r="LJ42" s="69"/>
      <c r="LK42" s="69"/>
      <c r="LL42" s="69"/>
      <c r="LM42" s="69"/>
      <c r="LN42" s="69"/>
      <c r="LO42" s="69"/>
      <c r="LP42" s="69"/>
      <c r="LQ42" s="69"/>
    </row>
    <row r="43" spans="1:330" ht="24" customHeight="1" thickBot="1">
      <c r="A43" s="6"/>
      <c r="B43" s="6"/>
      <c r="C43" s="148"/>
      <c r="D43" s="148"/>
      <c r="E43" s="148"/>
      <c r="F43" s="148"/>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6"/>
      <c r="AG43" s="6"/>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c r="IW43" s="69"/>
      <c r="IX43" s="69"/>
      <c r="IY43" s="69"/>
      <c r="IZ43" s="69"/>
      <c r="JA43" s="69"/>
      <c r="JB43" s="69"/>
      <c r="JC43" s="69"/>
      <c r="JD43" s="69"/>
      <c r="JE43" s="69"/>
      <c r="JF43" s="69"/>
      <c r="JG43" s="69"/>
      <c r="JH43" s="69"/>
      <c r="JI43" s="69"/>
      <c r="JJ43" s="69"/>
      <c r="JK43" s="69"/>
      <c r="JL43" s="69"/>
      <c r="JM43" s="69"/>
      <c r="JN43" s="69"/>
      <c r="JO43" s="69"/>
      <c r="JP43" s="69"/>
      <c r="JQ43" s="69"/>
      <c r="JR43" s="69"/>
      <c r="JS43" s="69"/>
      <c r="JT43" s="69"/>
      <c r="JU43" s="69"/>
      <c r="JV43" s="69"/>
      <c r="JW43" s="69"/>
      <c r="JX43" s="69"/>
      <c r="JY43" s="69"/>
      <c r="JZ43" s="69"/>
      <c r="KA43" s="69"/>
      <c r="KB43" s="69"/>
      <c r="KC43" s="69"/>
      <c r="KD43" s="69"/>
      <c r="KE43" s="69"/>
      <c r="KF43" s="69"/>
      <c r="KG43" s="69"/>
      <c r="KH43" s="69"/>
      <c r="KI43" s="69"/>
      <c r="KJ43" s="69"/>
      <c r="KK43" s="69"/>
      <c r="KL43" s="69"/>
      <c r="KM43" s="69"/>
      <c r="KN43" s="69"/>
      <c r="KO43" s="69"/>
      <c r="KP43" s="69"/>
      <c r="KQ43" s="69"/>
      <c r="KR43" s="69"/>
      <c r="KS43" s="69"/>
      <c r="KT43" s="69"/>
      <c r="KU43" s="69"/>
      <c r="KV43" s="69"/>
      <c r="KW43" s="69"/>
      <c r="KX43" s="69"/>
      <c r="KY43" s="69"/>
      <c r="KZ43" s="69"/>
      <c r="LA43" s="69"/>
      <c r="LB43" s="69"/>
      <c r="LC43" s="69"/>
      <c r="LD43" s="69"/>
      <c r="LE43" s="69"/>
      <c r="LF43" s="69"/>
      <c r="LG43" s="69"/>
      <c r="LH43" s="69"/>
      <c r="LI43" s="69"/>
      <c r="LJ43" s="69"/>
      <c r="LK43" s="69"/>
      <c r="LL43" s="69"/>
      <c r="LM43" s="69"/>
      <c r="LN43" s="69"/>
      <c r="LO43" s="69"/>
      <c r="LP43" s="69"/>
      <c r="LQ43" s="69"/>
      <c r="LR43" s="69"/>
    </row>
    <row r="44" spans="1:330" ht="24" customHeight="1" thickBot="1">
      <c r="A44" s="6"/>
      <c r="B44" s="6"/>
      <c r="C44" s="6"/>
      <c r="D44" s="6"/>
      <c r="E44" s="6"/>
      <c r="F44" s="6"/>
      <c r="G44" s="6"/>
      <c r="H44" s="6"/>
      <c r="I44" s="6"/>
      <c r="J44" s="6"/>
      <c r="K44" s="6"/>
      <c r="L44" s="6"/>
      <c r="M44" s="6"/>
      <c r="N44" s="6"/>
      <c r="O44" s="6"/>
      <c r="P44" s="6"/>
      <c r="Q44" s="6"/>
      <c r="R44" s="6"/>
      <c r="S44" s="6"/>
      <c r="T44" s="6"/>
      <c r="U44" s="6"/>
      <c r="V44" s="6"/>
      <c r="W44" s="6"/>
      <c r="X44" s="6"/>
      <c r="Y44" s="6"/>
      <c r="AA44" s="283" t="s">
        <v>12</v>
      </c>
      <c r="AB44" s="284"/>
      <c r="AC44" s="284"/>
      <c r="AD44" s="284"/>
      <c r="AE44" s="285"/>
      <c r="FI44" s="4"/>
      <c r="FJ44" s="4"/>
      <c r="FK44" s="4"/>
      <c r="FL44" s="4"/>
      <c r="FM44" s="4"/>
      <c r="FN44" s="4"/>
      <c r="FO44" s="4"/>
      <c r="FP44" s="4"/>
      <c r="FQ44" s="4"/>
      <c r="FR44" s="4"/>
    </row>
    <row r="45" spans="1:330">
      <c r="A45" s="318" t="s">
        <v>294</v>
      </c>
      <c r="B45" s="318"/>
      <c r="C45" s="318"/>
      <c r="D45" s="318"/>
      <c r="E45" s="318"/>
      <c r="F45" s="318"/>
      <c r="G45" s="318"/>
      <c r="H45" s="318"/>
      <c r="I45" s="6"/>
      <c r="J45" s="6"/>
      <c r="K45" s="6"/>
      <c r="L45" s="6"/>
      <c r="M45" s="6"/>
      <c r="N45" s="6"/>
      <c r="O45" s="6"/>
      <c r="P45" s="6"/>
      <c r="Q45" s="6"/>
      <c r="R45" s="6"/>
      <c r="S45" s="6"/>
      <c r="T45" s="6"/>
      <c r="U45" s="6"/>
      <c r="V45" s="6"/>
      <c r="W45" s="6"/>
      <c r="X45" s="6"/>
      <c r="Y45" s="6"/>
      <c r="Z45" s="6"/>
      <c r="AA45" s="6"/>
      <c r="AB45" s="6"/>
      <c r="AC45" s="6"/>
      <c r="AD45" s="6"/>
      <c r="AE45" s="6"/>
      <c r="AF45" s="6"/>
    </row>
    <row r="46" spans="1:330" s="2" customFormat="1" ht="12" customHeight="1">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row>
    <row r="47" spans="1:330" ht="24">
      <c r="A47" s="149"/>
      <c r="B47" s="67">
        <v>3</v>
      </c>
      <c r="C47" s="67" t="s">
        <v>27</v>
      </c>
      <c r="D47" s="149"/>
      <c r="E47" s="149"/>
      <c r="F47" s="149"/>
      <c r="G47" s="149"/>
      <c r="H47" s="149"/>
      <c r="I47" s="6"/>
      <c r="J47" s="6"/>
      <c r="K47" s="6"/>
      <c r="L47" s="6"/>
      <c r="M47" s="6"/>
      <c r="N47" s="6"/>
      <c r="O47" s="6"/>
      <c r="P47" s="6"/>
      <c r="Q47" s="6"/>
      <c r="R47" s="6"/>
      <c r="S47" s="6"/>
      <c r="T47" s="6"/>
      <c r="U47" s="6"/>
      <c r="V47" s="6"/>
      <c r="W47" s="6"/>
      <c r="X47" s="6"/>
      <c r="Y47" s="6"/>
      <c r="Z47" s="6"/>
      <c r="AA47" s="6"/>
      <c r="AB47" s="6"/>
      <c r="AC47" s="6"/>
      <c r="AD47" s="6"/>
      <c r="AE47" s="6"/>
      <c r="AF47" s="6"/>
    </row>
    <row r="48" spans="1:330" ht="24">
      <c r="A48" s="149"/>
      <c r="B48" s="67"/>
      <c r="C48" s="120" t="s">
        <v>93</v>
      </c>
      <c r="D48" s="121"/>
      <c r="E48" s="121"/>
      <c r="F48" s="74"/>
      <c r="G48" s="121"/>
      <c r="H48" s="121"/>
      <c r="I48" s="121"/>
      <c r="J48" s="121"/>
      <c r="K48" s="121"/>
      <c r="L48" s="121"/>
      <c r="M48" s="121"/>
      <c r="N48" s="6"/>
      <c r="O48" s="6"/>
      <c r="P48" s="6"/>
      <c r="Q48" s="6"/>
      <c r="R48" s="6"/>
      <c r="S48" s="6"/>
      <c r="T48" s="6"/>
      <c r="U48" s="6"/>
      <c r="V48" s="6"/>
      <c r="W48" s="6"/>
      <c r="X48" s="6"/>
      <c r="Y48" s="6"/>
      <c r="Z48" s="6"/>
      <c r="AA48" s="6"/>
      <c r="AB48" s="6"/>
      <c r="AC48" s="6"/>
      <c r="AD48" s="6"/>
      <c r="AE48" s="6"/>
      <c r="AF48" s="6"/>
    </row>
    <row r="49" spans="1:174" ht="24">
      <c r="A49" s="149"/>
      <c r="B49" s="67"/>
      <c r="C49" s="122" t="s">
        <v>94</v>
      </c>
      <c r="D49" s="121"/>
      <c r="E49" s="121"/>
      <c r="F49" s="121"/>
      <c r="G49" s="121"/>
      <c r="H49" s="121"/>
      <c r="I49" s="121"/>
      <c r="J49" s="121"/>
      <c r="K49" s="121"/>
      <c r="L49" s="121"/>
      <c r="M49" s="121"/>
      <c r="N49" s="6"/>
      <c r="O49" s="6"/>
      <c r="P49" s="6"/>
      <c r="Q49" s="6"/>
      <c r="R49" s="6"/>
      <c r="S49" s="6"/>
      <c r="T49" s="6"/>
      <c r="U49" s="6"/>
      <c r="V49" s="6"/>
      <c r="W49" s="6"/>
      <c r="X49" s="6"/>
      <c r="Y49" s="6"/>
      <c r="Z49" s="6"/>
      <c r="AA49" s="6"/>
      <c r="AB49" s="6"/>
      <c r="AC49" s="6"/>
      <c r="AD49" s="6"/>
      <c r="AE49" s="6"/>
      <c r="AF49" s="6"/>
    </row>
    <row r="50" spans="1:174" ht="24">
      <c r="A50" s="149"/>
      <c r="B50" s="67"/>
      <c r="C50" s="121" t="s">
        <v>95</v>
      </c>
      <c r="D50" s="121"/>
      <c r="E50" s="121"/>
      <c r="F50" s="121"/>
      <c r="G50" s="121"/>
      <c r="H50" s="121"/>
      <c r="I50" s="121"/>
      <c r="J50" s="121"/>
      <c r="K50" s="121"/>
      <c r="L50" s="121"/>
      <c r="M50" s="121"/>
      <c r="N50" s="6"/>
      <c r="O50" s="6"/>
      <c r="P50" s="6"/>
      <c r="Q50" s="6"/>
      <c r="R50" s="6"/>
      <c r="S50" s="6"/>
      <c r="T50" s="6"/>
      <c r="U50" s="6"/>
      <c r="V50" s="6"/>
      <c r="W50" s="6"/>
      <c r="X50" s="6"/>
      <c r="Y50" s="6"/>
      <c r="Z50" s="6"/>
      <c r="AA50" s="6"/>
      <c r="AB50" s="6"/>
      <c r="AC50" s="6"/>
      <c r="AD50" s="6"/>
      <c r="AE50" s="6"/>
      <c r="AF50" s="6"/>
    </row>
    <row r="51" spans="1:174" ht="24">
      <c r="A51" s="149"/>
      <c r="B51" s="67"/>
      <c r="C51" s="121" t="s">
        <v>96</v>
      </c>
      <c r="D51" s="121"/>
      <c r="E51" s="121"/>
      <c r="F51" s="121"/>
      <c r="G51" s="121"/>
      <c r="H51" s="121"/>
      <c r="I51" s="121"/>
      <c r="J51" s="121"/>
      <c r="K51" s="121"/>
      <c r="L51" s="121"/>
      <c r="M51" s="121"/>
      <c r="N51" s="6"/>
      <c r="O51" s="6"/>
      <c r="P51" s="6"/>
      <c r="Q51" s="6"/>
      <c r="R51" s="6"/>
      <c r="S51" s="6"/>
      <c r="T51" s="6"/>
      <c r="U51" s="6"/>
      <c r="V51" s="6"/>
      <c r="W51" s="6"/>
      <c r="X51" s="6"/>
      <c r="Y51" s="6"/>
      <c r="Z51" s="6"/>
      <c r="AA51" s="6"/>
      <c r="AB51" s="6"/>
      <c r="AC51" s="6"/>
      <c r="AD51" s="6"/>
      <c r="AE51" s="6"/>
      <c r="AF51" s="6"/>
    </row>
    <row r="52" spans="1:174" ht="24">
      <c r="A52" s="149"/>
      <c r="B52" s="67"/>
      <c r="C52" s="121" t="s">
        <v>97</v>
      </c>
      <c r="D52" s="121"/>
      <c r="E52" s="121"/>
      <c r="F52" s="121"/>
      <c r="G52" s="121"/>
      <c r="H52" s="121"/>
      <c r="I52" s="121"/>
      <c r="J52" s="121"/>
      <c r="K52" s="121"/>
      <c r="L52" s="121"/>
      <c r="M52" s="121"/>
      <c r="N52" s="6"/>
      <c r="O52" s="6"/>
      <c r="P52" s="6"/>
      <c r="Q52" s="6"/>
      <c r="R52" s="6"/>
      <c r="S52" s="6"/>
      <c r="T52" s="6"/>
      <c r="U52" s="6"/>
      <c r="V52" s="6"/>
      <c r="W52" s="6"/>
      <c r="X52" s="6"/>
      <c r="Y52" s="6"/>
      <c r="Z52" s="6"/>
      <c r="AA52" s="6"/>
      <c r="AB52" s="6"/>
      <c r="AC52" s="6"/>
      <c r="AD52" s="6"/>
      <c r="AE52" s="6"/>
      <c r="AF52" s="6"/>
    </row>
    <row r="53" spans="1:174" ht="24">
      <c r="A53" s="149"/>
      <c r="B53" s="67"/>
      <c r="C53" s="121" t="s">
        <v>98</v>
      </c>
      <c r="D53" s="121"/>
      <c r="E53" s="121"/>
      <c r="F53" s="121"/>
      <c r="G53" s="121"/>
      <c r="H53" s="121"/>
      <c r="I53" s="121"/>
      <c r="J53" s="121"/>
      <c r="K53" s="121"/>
      <c r="L53" s="121"/>
      <c r="M53" s="121"/>
      <c r="N53" s="6"/>
      <c r="O53" s="6"/>
      <c r="P53" s="6"/>
      <c r="Q53" s="6"/>
      <c r="R53" s="6"/>
      <c r="S53" s="6"/>
      <c r="T53" s="6"/>
      <c r="U53" s="6"/>
      <c r="V53" s="6"/>
      <c r="W53" s="6"/>
      <c r="X53" s="6"/>
      <c r="Y53" s="6"/>
      <c r="Z53" s="6"/>
      <c r="AA53" s="6"/>
      <c r="AB53" s="6"/>
      <c r="AC53" s="6"/>
      <c r="AD53" s="6"/>
      <c r="AE53" s="6"/>
      <c r="AF53" s="6"/>
    </row>
    <row r="54" spans="1:174" ht="24">
      <c r="A54" s="149"/>
      <c r="B54" s="67"/>
      <c r="C54" s="123" t="s">
        <v>99</v>
      </c>
      <c r="D54" s="121"/>
      <c r="E54" s="121"/>
      <c r="F54" s="121"/>
      <c r="G54" s="121"/>
      <c r="H54" s="121"/>
      <c r="I54" s="121"/>
      <c r="J54" s="121"/>
      <c r="K54" s="121"/>
      <c r="L54" s="121"/>
      <c r="M54" s="121"/>
      <c r="N54" s="6"/>
      <c r="O54" s="6"/>
      <c r="P54" s="6"/>
      <c r="Q54" s="6"/>
      <c r="R54" s="6"/>
      <c r="S54" s="6"/>
      <c r="T54" s="6"/>
      <c r="U54" s="6"/>
      <c r="V54" s="6"/>
      <c r="W54" s="6"/>
      <c r="X54" s="6"/>
      <c r="Y54" s="6"/>
      <c r="Z54" s="6"/>
      <c r="AA54" s="6"/>
      <c r="AB54" s="6"/>
      <c r="AC54" s="6"/>
      <c r="AD54" s="6"/>
      <c r="AE54" s="6"/>
      <c r="AF54" s="6"/>
    </row>
    <row r="55" spans="1:174">
      <c r="A55" s="149"/>
      <c r="B55" s="149"/>
      <c r="C55" s="123" t="s">
        <v>100</v>
      </c>
      <c r="D55" s="121"/>
      <c r="E55" s="121"/>
      <c r="F55" s="121"/>
      <c r="G55" s="121"/>
      <c r="H55" s="121"/>
      <c r="I55" s="121"/>
      <c r="J55" s="121"/>
      <c r="K55" s="121"/>
      <c r="L55" s="121"/>
      <c r="M55" s="121"/>
      <c r="N55" s="6"/>
      <c r="O55" s="6"/>
      <c r="P55" s="6"/>
      <c r="Q55" s="6"/>
      <c r="R55" s="6"/>
      <c r="S55" s="6"/>
      <c r="T55" s="6"/>
      <c r="U55" s="6"/>
      <c r="V55" s="6"/>
      <c r="W55" s="6"/>
      <c r="X55" s="6"/>
      <c r="Y55" s="6"/>
      <c r="Z55" s="6"/>
      <c r="AA55" s="6"/>
      <c r="AB55" s="6"/>
      <c r="AC55" s="6"/>
      <c r="AD55" s="6"/>
      <c r="AE55" s="6"/>
      <c r="AF55" s="6"/>
    </row>
    <row r="56" spans="1:174" ht="20.25" thickBot="1">
      <c r="A56" s="149"/>
      <c r="B56" s="149"/>
      <c r="C56" s="124"/>
      <c r="D56" s="125"/>
      <c r="E56" s="125"/>
      <c r="F56" s="125"/>
      <c r="G56" s="125"/>
      <c r="H56" s="125"/>
      <c r="I56" s="125"/>
      <c r="J56" s="125"/>
      <c r="K56" s="125"/>
      <c r="L56" s="125"/>
      <c r="M56" s="125"/>
      <c r="N56" s="6"/>
      <c r="O56" s="6"/>
      <c r="P56" s="6"/>
      <c r="Q56" s="6"/>
      <c r="R56" s="6"/>
      <c r="S56" s="6"/>
      <c r="T56" s="6"/>
      <c r="U56" s="6"/>
      <c r="V56" s="6"/>
      <c r="W56" s="6"/>
      <c r="X56" s="6"/>
      <c r="Y56" s="6"/>
      <c r="Z56" s="6"/>
      <c r="AA56" s="6"/>
      <c r="AB56" s="6"/>
      <c r="AC56" s="6"/>
      <c r="AD56" s="6"/>
      <c r="AE56" s="6"/>
      <c r="AF56" s="6"/>
    </row>
    <row r="57" spans="1:174" ht="25.5" customHeight="1" thickTop="1" thickBot="1">
      <c r="A57" s="6"/>
      <c r="B57" s="67"/>
      <c r="C57" s="67"/>
      <c r="D57" s="6"/>
      <c r="E57" s="6"/>
      <c r="F57" s="6"/>
      <c r="G57" s="6"/>
      <c r="H57" s="6"/>
      <c r="I57" s="6"/>
      <c r="J57" s="6"/>
      <c r="K57" s="6"/>
      <c r="L57" s="6"/>
      <c r="M57" s="6"/>
      <c r="N57" s="6"/>
      <c r="O57" s="6"/>
      <c r="P57" s="6"/>
      <c r="Q57" s="6"/>
      <c r="R57" s="271" t="s">
        <v>223</v>
      </c>
      <c r="S57" s="271"/>
      <c r="T57" s="271"/>
      <c r="U57" s="271"/>
      <c r="V57" s="268">
        <f>SUM(G74,K74:AA74)</f>
        <v>0</v>
      </c>
      <c r="W57" s="269"/>
      <c r="X57" s="270"/>
      <c r="Y57" s="6" t="s">
        <v>43</v>
      </c>
      <c r="Z57" s="6"/>
      <c r="AA57" s="6"/>
      <c r="AB57" s="6"/>
      <c r="AC57" s="6"/>
      <c r="AD57" s="6"/>
      <c r="AE57" s="6"/>
      <c r="AF57" s="6"/>
      <c r="AG57" s="6"/>
    </row>
    <row r="58" spans="1:174" ht="36" customHeight="1">
      <c r="A58" s="6"/>
      <c r="B58" s="67"/>
      <c r="C58" s="213" t="s">
        <v>30</v>
      </c>
      <c r="D58" s="214"/>
      <c r="E58" s="217" t="s">
        <v>217</v>
      </c>
      <c r="F58" s="218"/>
      <c r="G58" s="218"/>
      <c r="H58" s="219"/>
      <c r="I58" s="217" t="s">
        <v>219</v>
      </c>
      <c r="J58" s="218"/>
      <c r="K58" s="218"/>
      <c r="L58" s="219"/>
      <c r="M58" s="217" t="s">
        <v>32</v>
      </c>
      <c r="N58" s="218"/>
      <c r="O58" s="218"/>
      <c r="P58" s="218"/>
      <c r="Q58" s="218"/>
      <c r="R58" s="218"/>
      <c r="S58" s="218"/>
      <c r="T58" s="218"/>
      <c r="U58" s="218"/>
      <c r="V58" s="217" t="s">
        <v>299</v>
      </c>
      <c r="W58" s="218"/>
      <c r="X58" s="218"/>
      <c r="Y58" s="218"/>
      <c r="Z58" s="218"/>
      <c r="AA58" s="219"/>
      <c r="AB58" s="266" t="s">
        <v>42</v>
      </c>
      <c r="AC58" s="266"/>
      <c r="AD58" s="266"/>
      <c r="AE58" s="267"/>
      <c r="AF58" s="6"/>
      <c r="AG58" s="69"/>
      <c r="FR58" s="4"/>
    </row>
    <row r="59" spans="1:174" ht="42" customHeight="1">
      <c r="A59" s="6"/>
      <c r="B59" s="67"/>
      <c r="C59" s="215"/>
      <c r="D59" s="216"/>
      <c r="E59" s="229" t="s">
        <v>29</v>
      </c>
      <c r="F59" s="230"/>
      <c r="G59" s="229" t="s">
        <v>28</v>
      </c>
      <c r="H59" s="230"/>
      <c r="I59" s="229" t="s">
        <v>29</v>
      </c>
      <c r="J59" s="230"/>
      <c r="K59" s="229" t="s">
        <v>28</v>
      </c>
      <c r="L59" s="230"/>
      <c r="M59" s="231" t="s">
        <v>297</v>
      </c>
      <c r="N59" s="232"/>
      <c r="O59" s="233"/>
      <c r="P59" s="231" t="s">
        <v>297</v>
      </c>
      <c r="Q59" s="232"/>
      <c r="R59" s="233"/>
      <c r="S59" s="231" t="s">
        <v>297</v>
      </c>
      <c r="T59" s="232"/>
      <c r="U59" s="233"/>
      <c r="V59" s="229" t="s">
        <v>41</v>
      </c>
      <c r="W59" s="265"/>
      <c r="X59" s="230"/>
      <c r="Y59" s="220" t="s">
        <v>297</v>
      </c>
      <c r="Z59" s="221"/>
      <c r="AA59" s="222"/>
      <c r="AB59" s="185" t="s">
        <v>218</v>
      </c>
      <c r="AC59" s="185"/>
      <c r="AD59" s="185"/>
      <c r="AE59" s="186"/>
      <c r="AF59" s="6"/>
      <c r="AG59" s="69"/>
      <c r="FR59" s="4"/>
    </row>
    <row r="60" spans="1:174" ht="24" customHeight="1">
      <c r="A60" s="6"/>
      <c r="B60" s="67"/>
      <c r="C60" s="76" t="s">
        <v>33</v>
      </c>
      <c r="D60" s="77" t="s">
        <v>34</v>
      </c>
      <c r="E60" s="177" t="s">
        <v>25</v>
      </c>
      <c r="F60" s="179"/>
      <c r="G60" s="177" t="s">
        <v>36</v>
      </c>
      <c r="H60" s="179"/>
      <c r="I60" s="177" t="s">
        <v>25</v>
      </c>
      <c r="J60" s="179"/>
      <c r="K60" s="177" t="s">
        <v>36</v>
      </c>
      <c r="L60" s="179"/>
      <c r="M60" s="180" t="str">
        <f>IF(M59="","",VLOOKUP(M59,データ!A2:C31,2,FALSE))</f>
        <v>　　</v>
      </c>
      <c r="N60" s="181"/>
      <c r="O60" s="182"/>
      <c r="P60" s="180" t="str">
        <f>IF(P59="","",VLOOKUP(P59,データ!A2:B31,2,FALSE))</f>
        <v>　　</v>
      </c>
      <c r="Q60" s="181"/>
      <c r="R60" s="182"/>
      <c r="S60" s="180" t="str">
        <f>IF(S59="","",VLOOKUP(S59,データ!A2:B31,2,FALSE))</f>
        <v>　　</v>
      </c>
      <c r="T60" s="181"/>
      <c r="U60" s="182"/>
      <c r="V60" s="177" t="s">
        <v>35</v>
      </c>
      <c r="W60" s="178"/>
      <c r="X60" s="179"/>
      <c r="Y60" s="180" t="str">
        <f>IF(Y59="","",VLOOKUP(Y59,データ!G2:I21,2,FALSE))</f>
        <v>　　</v>
      </c>
      <c r="Z60" s="181"/>
      <c r="AA60" s="182"/>
      <c r="AB60" s="187" t="s">
        <v>37</v>
      </c>
      <c r="AC60" s="187"/>
      <c r="AD60" s="187"/>
      <c r="AE60" s="188"/>
      <c r="AF60" s="6"/>
      <c r="AG60" s="69"/>
      <c r="FR60" s="4"/>
    </row>
    <row r="61" spans="1:174" ht="24">
      <c r="A61" s="6"/>
      <c r="B61" s="67"/>
      <c r="C61" s="143"/>
      <c r="D61" s="141"/>
      <c r="E61" s="183"/>
      <c r="F61" s="184"/>
      <c r="G61" s="183"/>
      <c r="H61" s="184"/>
      <c r="I61" s="183"/>
      <c r="J61" s="184"/>
      <c r="K61" s="183"/>
      <c r="L61" s="184"/>
      <c r="M61" s="183"/>
      <c r="N61" s="198"/>
      <c r="O61" s="184"/>
      <c r="P61" s="183"/>
      <c r="Q61" s="198"/>
      <c r="R61" s="184"/>
      <c r="S61" s="183"/>
      <c r="T61" s="198"/>
      <c r="U61" s="184"/>
      <c r="V61" s="183"/>
      <c r="W61" s="198"/>
      <c r="X61" s="184"/>
      <c r="Y61" s="183"/>
      <c r="Z61" s="198"/>
      <c r="AA61" s="184"/>
      <c r="AB61" s="150"/>
      <c r="AC61" s="150"/>
      <c r="AD61" s="150"/>
      <c r="AE61" s="151"/>
      <c r="AF61" s="6"/>
      <c r="AG61" s="69"/>
      <c r="FR61" s="4"/>
    </row>
    <row r="62" spans="1:174" ht="24">
      <c r="A62" s="6"/>
      <c r="B62" s="67"/>
      <c r="C62" s="144"/>
      <c r="D62" s="141"/>
      <c r="E62" s="183"/>
      <c r="F62" s="184"/>
      <c r="G62" s="183"/>
      <c r="H62" s="184"/>
      <c r="I62" s="183"/>
      <c r="J62" s="184"/>
      <c r="K62" s="183"/>
      <c r="L62" s="184"/>
      <c r="M62" s="183"/>
      <c r="N62" s="198"/>
      <c r="O62" s="184"/>
      <c r="P62" s="183"/>
      <c r="Q62" s="198"/>
      <c r="R62" s="184"/>
      <c r="S62" s="183"/>
      <c r="T62" s="198"/>
      <c r="U62" s="184"/>
      <c r="V62" s="183"/>
      <c r="W62" s="198"/>
      <c r="X62" s="184"/>
      <c r="Y62" s="183"/>
      <c r="Z62" s="198"/>
      <c r="AA62" s="184"/>
      <c r="AB62" s="150"/>
      <c r="AC62" s="150"/>
      <c r="AD62" s="150"/>
      <c r="AE62" s="151"/>
      <c r="AF62" s="6"/>
      <c r="AG62" s="69"/>
      <c r="FR62" s="4"/>
    </row>
    <row r="63" spans="1:174" ht="24">
      <c r="A63" s="6"/>
      <c r="B63" s="67"/>
      <c r="C63" s="145"/>
      <c r="D63" s="141"/>
      <c r="E63" s="183"/>
      <c r="F63" s="184"/>
      <c r="G63" s="183"/>
      <c r="H63" s="184"/>
      <c r="I63" s="183"/>
      <c r="J63" s="184"/>
      <c r="K63" s="183"/>
      <c r="L63" s="184"/>
      <c r="M63" s="183"/>
      <c r="N63" s="198"/>
      <c r="O63" s="184"/>
      <c r="P63" s="183"/>
      <c r="Q63" s="198"/>
      <c r="R63" s="184"/>
      <c r="S63" s="183"/>
      <c r="T63" s="198"/>
      <c r="U63" s="184"/>
      <c r="V63" s="183"/>
      <c r="W63" s="198"/>
      <c r="X63" s="184"/>
      <c r="Y63" s="183"/>
      <c r="Z63" s="198"/>
      <c r="AA63" s="184"/>
      <c r="AB63" s="150"/>
      <c r="AC63" s="150"/>
      <c r="AD63" s="150"/>
      <c r="AE63" s="151"/>
      <c r="AF63" s="6"/>
      <c r="AG63" s="69"/>
      <c r="FR63" s="4"/>
    </row>
    <row r="64" spans="1:174" ht="24">
      <c r="A64" s="6"/>
      <c r="B64" s="67"/>
      <c r="C64" s="145"/>
      <c r="D64" s="141"/>
      <c r="E64" s="183"/>
      <c r="F64" s="184"/>
      <c r="G64" s="183"/>
      <c r="H64" s="184"/>
      <c r="I64" s="183"/>
      <c r="J64" s="184"/>
      <c r="K64" s="183"/>
      <c r="L64" s="184"/>
      <c r="M64" s="183"/>
      <c r="N64" s="198"/>
      <c r="O64" s="184"/>
      <c r="P64" s="183"/>
      <c r="Q64" s="198"/>
      <c r="R64" s="184"/>
      <c r="S64" s="183"/>
      <c r="T64" s="198"/>
      <c r="U64" s="184"/>
      <c r="V64" s="183"/>
      <c r="W64" s="198"/>
      <c r="X64" s="184"/>
      <c r="Y64" s="183"/>
      <c r="Z64" s="198"/>
      <c r="AA64" s="184"/>
      <c r="AB64" s="150"/>
      <c r="AC64" s="150"/>
      <c r="AD64" s="150"/>
      <c r="AE64" s="151"/>
      <c r="AF64" s="6"/>
      <c r="AG64" s="69"/>
      <c r="FR64" s="4"/>
    </row>
    <row r="65" spans="1:174" ht="24">
      <c r="A65" s="6"/>
      <c r="B65" s="67"/>
      <c r="C65" s="145"/>
      <c r="D65" s="141"/>
      <c r="E65" s="183"/>
      <c r="F65" s="184"/>
      <c r="G65" s="183"/>
      <c r="H65" s="184"/>
      <c r="I65" s="183"/>
      <c r="J65" s="184"/>
      <c r="K65" s="183"/>
      <c r="L65" s="184"/>
      <c r="M65" s="183"/>
      <c r="N65" s="198"/>
      <c r="O65" s="184"/>
      <c r="P65" s="183"/>
      <c r="Q65" s="198"/>
      <c r="R65" s="184"/>
      <c r="S65" s="183"/>
      <c r="T65" s="198"/>
      <c r="U65" s="184"/>
      <c r="V65" s="183"/>
      <c r="W65" s="198"/>
      <c r="X65" s="184"/>
      <c r="Y65" s="183"/>
      <c r="Z65" s="198"/>
      <c r="AA65" s="184"/>
      <c r="AB65" s="150"/>
      <c r="AC65" s="150"/>
      <c r="AD65" s="150"/>
      <c r="AE65" s="151"/>
      <c r="AF65" s="6"/>
      <c r="AG65" s="69"/>
      <c r="FR65" s="4"/>
    </row>
    <row r="66" spans="1:174" ht="24">
      <c r="A66" s="6"/>
      <c r="B66" s="67"/>
      <c r="C66" s="145"/>
      <c r="D66" s="141"/>
      <c r="E66" s="183"/>
      <c r="F66" s="184"/>
      <c r="G66" s="183"/>
      <c r="H66" s="184"/>
      <c r="I66" s="183"/>
      <c r="J66" s="184"/>
      <c r="K66" s="183"/>
      <c r="L66" s="184"/>
      <c r="M66" s="183"/>
      <c r="N66" s="198"/>
      <c r="O66" s="184"/>
      <c r="P66" s="183"/>
      <c r="Q66" s="198"/>
      <c r="R66" s="184"/>
      <c r="S66" s="183"/>
      <c r="T66" s="198"/>
      <c r="U66" s="184"/>
      <c r="V66" s="183"/>
      <c r="W66" s="198"/>
      <c r="X66" s="184"/>
      <c r="Y66" s="183"/>
      <c r="Z66" s="198"/>
      <c r="AA66" s="184"/>
      <c r="AB66" s="150"/>
      <c r="AC66" s="150"/>
      <c r="AD66" s="150"/>
      <c r="AE66" s="151"/>
      <c r="AF66" s="6"/>
      <c r="AG66" s="69"/>
      <c r="FR66" s="4"/>
    </row>
    <row r="67" spans="1:174" ht="24">
      <c r="A67" s="6"/>
      <c r="B67" s="67"/>
      <c r="C67" s="145"/>
      <c r="D67" s="141"/>
      <c r="E67" s="183"/>
      <c r="F67" s="184"/>
      <c r="G67" s="183"/>
      <c r="H67" s="184"/>
      <c r="I67" s="183"/>
      <c r="J67" s="184"/>
      <c r="K67" s="183"/>
      <c r="L67" s="184"/>
      <c r="M67" s="183"/>
      <c r="N67" s="198"/>
      <c r="O67" s="184"/>
      <c r="P67" s="183"/>
      <c r="Q67" s="198"/>
      <c r="R67" s="184"/>
      <c r="S67" s="183"/>
      <c r="T67" s="198"/>
      <c r="U67" s="184"/>
      <c r="V67" s="183"/>
      <c r="W67" s="198"/>
      <c r="X67" s="184"/>
      <c r="Y67" s="183"/>
      <c r="Z67" s="198"/>
      <c r="AA67" s="184"/>
      <c r="AB67" s="150"/>
      <c r="AC67" s="150"/>
      <c r="AD67" s="150"/>
      <c r="AE67" s="151"/>
      <c r="AF67" s="6"/>
      <c r="AG67" s="69"/>
      <c r="FR67" s="4"/>
    </row>
    <row r="68" spans="1:174" ht="24">
      <c r="A68" s="6"/>
      <c r="B68" s="67"/>
      <c r="C68" s="145"/>
      <c r="D68" s="141"/>
      <c r="E68" s="183"/>
      <c r="F68" s="184"/>
      <c r="G68" s="183"/>
      <c r="H68" s="184"/>
      <c r="I68" s="183"/>
      <c r="J68" s="184"/>
      <c r="K68" s="183"/>
      <c r="L68" s="184"/>
      <c r="M68" s="183"/>
      <c r="N68" s="198"/>
      <c r="O68" s="184"/>
      <c r="P68" s="183"/>
      <c r="Q68" s="198"/>
      <c r="R68" s="184"/>
      <c r="S68" s="183"/>
      <c r="T68" s="198"/>
      <c r="U68" s="184"/>
      <c r="V68" s="183"/>
      <c r="W68" s="198"/>
      <c r="X68" s="184"/>
      <c r="Y68" s="183"/>
      <c r="Z68" s="198"/>
      <c r="AA68" s="184"/>
      <c r="AB68" s="150"/>
      <c r="AC68" s="150"/>
      <c r="AD68" s="150"/>
      <c r="AE68" s="151"/>
      <c r="AF68" s="6"/>
      <c r="AG68" s="69"/>
      <c r="FR68" s="4"/>
    </row>
    <row r="69" spans="1:174" ht="24">
      <c r="A69" s="6"/>
      <c r="B69" s="67"/>
      <c r="C69" s="145"/>
      <c r="D69" s="141"/>
      <c r="E69" s="183"/>
      <c r="F69" s="184"/>
      <c r="G69" s="183"/>
      <c r="H69" s="184"/>
      <c r="I69" s="183"/>
      <c r="J69" s="184"/>
      <c r="K69" s="183"/>
      <c r="L69" s="184"/>
      <c r="M69" s="183"/>
      <c r="N69" s="198"/>
      <c r="O69" s="184"/>
      <c r="P69" s="183"/>
      <c r="Q69" s="198"/>
      <c r="R69" s="184"/>
      <c r="S69" s="183"/>
      <c r="T69" s="198"/>
      <c r="U69" s="184"/>
      <c r="V69" s="183"/>
      <c r="W69" s="198"/>
      <c r="X69" s="184"/>
      <c r="Y69" s="183"/>
      <c r="Z69" s="198"/>
      <c r="AA69" s="184"/>
      <c r="AB69" s="150"/>
      <c r="AC69" s="150"/>
      <c r="AD69" s="150"/>
      <c r="AE69" s="151"/>
      <c r="AF69" s="6"/>
      <c r="AG69" s="69"/>
      <c r="FR69" s="4"/>
    </row>
    <row r="70" spans="1:174" ht="24">
      <c r="A70" s="6"/>
      <c r="B70" s="67"/>
      <c r="C70" s="146"/>
      <c r="D70" s="141"/>
      <c r="E70" s="183"/>
      <c r="F70" s="184"/>
      <c r="G70" s="183"/>
      <c r="H70" s="184"/>
      <c r="I70" s="183"/>
      <c r="J70" s="184"/>
      <c r="K70" s="183"/>
      <c r="L70" s="184"/>
      <c r="M70" s="183"/>
      <c r="N70" s="198"/>
      <c r="O70" s="184"/>
      <c r="P70" s="183"/>
      <c r="Q70" s="198"/>
      <c r="R70" s="184"/>
      <c r="S70" s="183"/>
      <c r="T70" s="198"/>
      <c r="U70" s="184"/>
      <c r="V70" s="183"/>
      <c r="W70" s="198"/>
      <c r="X70" s="184"/>
      <c r="Y70" s="183"/>
      <c r="Z70" s="198"/>
      <c r="AA70" s="184"/>
      <c r="AB70" s="150"/>
      <c r="AC70" s="150"/>
      <c r="AD70" s="150"/>
      <c r="AE70" s="151"/>
      <c r="AF70" s="6"/>
      <c r="AG70" s="69"/>
      <c r="FR70" s="4"/>
    </row>
    <row r="71" spans="1:174" ht="24">
      <c r="A71" s="6"/>
      <c r="B71" s="67"/>
      <c r="C71" s="145"/>
      <c r="D71" s="141"/>
      <c r="E71" s="183"/>
      <c r="F71" s="184"/>
      <c r="G71" s="183"/>
      <c r="H71" s="184"/>
      <c r="I71" s="183"/>
      <c r="J71" s="184"/>
      <c r="K71" s="183"/>
      <c r="L71" s="184"/>
      <c r="M71" s="183"/>
      <c r="N71" s="198"/>
      <c r="O71" s="184"/>
      <c r="P71" s="183"/>
      <c r="Q71" s="198"/>
      <c r="R71" s="184"/>
      <c r="S71" s="183"/>
      <c r="T71" s="198"/>
      <c r="U71" s="184"/>
      <c r="V71" s="183"/>
      <c r="W71" s="198"/>
      <c r="X71" s="184"/>
      <c r="Y71" s="183"/>
      <c r="Z71" s="198"/>
      <c r="AA71" s="184"/>
      <c r="AB71" s="150"/>
      <c r="AC71" s="150"/>
      <c r="AD71" s="150"/>
      <c r="AE71" s="151"/>
      <c r="AF71" s="6"/>
      <c r="AG71" s="69"/>
      <c r="FR71" s="4"/>
    </row>
    <row r="72" spans="1:174" ht="24">
      <c r="A72" s="6"/>
      <c r="B72" s="67"/>
      <c r="C72" s="147"/>
      <c r="D72" s="141"/>
      <c r="E72" s="183"/>
      <c r="F72" s="184"/>
      <c r="G72" s="183"/>
      <c r="H72" s="184"/>
      <c r="I72" s="183"/>
      <c r="J72" s="184"/>
      <c r="K72" s="183"/>
      <c r="L72" s="184"/>
      <c r="M72" s="183"/>
      <c r="N72" s="198"/>
      <c r="O72" s="184"/>
      <c r="P72" s="183"/>
      <c r="Q72" s="198"/>
      <c r="R72" s="184"/>
      <c r="S72" s="183"/>
      <c r="T72" s="198"/>
      <c r="U72" s="184"/>
      <c r="V72" s="183"/>
      <c r="W72" s="198"/>
      <c r="X72" s="184"/>
      <c r="Y72" s="183"/>
      <c r="Z72" s="198"/>
      <c r="AA72" s="184"/>
      <c r="AB72" s="150"/>
      <c r="AC72" s="150"/>
      <c r="AD72" s="150"/>
      <c r="AE72" s="151"/>
      <c r="AF72" s="6"/>
      <c r="AG72" s="69"/>
      <c r="FR72" s="4"/>
    </row>
    <row r="73" spans="1:174" ht="24" customHeight="1">
      <c r="A73" s="6"/>
      <c r="B73" s="67"/>
      <c r="C73" s="253" t="s">
        <v>38</v>
      </c>
      <c r="D73" s="179"/>
      <c r="E73" s="302" t="s">
        <v>40</v>
      </c>
      <c r="F73" s="303"/>
      <c r="G73" s="299">
        <f>IF(SUM(G61:G72)="0","",SUM(G61:G72))</f>
        <v>0</v>
      </c>
      <c r="H73" s="301"/>
      <c r="I73" s="304" t="s">
        <v>40</v>
      </c>
      <c r="J73" s="305"/>
      <c r="K73" s="299">
        <f>IF(SUM(K61:K72)="0","",SUM(K61:K72))</f>
        <v>0</v>
      </c>
      <c r="L73" s="301"/>
      <c r="M73" s="299">
        <f>IF(SUM(M61:M72)="","0",SUM(M61:M72))</f>
        <v>0</v>
      </c>
      <c r="N73" s="300"/>
      <c r="O73" s="301"/>
      <c r="P73" s="299">
        <f>IF(SUM(P61:P72)="","0",SUM(P61:P72))</f>
        <v>0</v>
      </c>
      <c r="Q73" s="300"/>
      <c r="R73" s="301"/>
      <c r="S73" s="299">
        <f>IF(SUM(S61:S72)="","0",SUM(S61:S72))</f>
        <v>0</v>
      </c>
      <c r="T73" s="300"/>
      <c r="U73" s="301"/>
      <c r="V73" s="299">
        <f>IF(SUM(V61:V72)="","0",SUM(V61:V72))</f>
        <v>0</v>
      </c>
      <c r="W73" s="300"/>
      <c r="X73" s="301"/>
      <c r="Y73" s="299">
        <f>IF(SUM(Y61:Y72)="","0",SUM(Y61:Y72))</f>
        <v>0</v>
      </c>
      <c r="Z73" s="300"/>
      <c r="AA73" s="301"/>
      <c r="AB73" s="152" t="str">
        <f>IF(SUM(AB61:AB72)=0,"",SUM(AB61:AB72))</f>
        <v/>
      </c>
      <c r="AC73" s="152"/>
      <c r="AD73" s="152"/>
      <c r="AE73" s="153"/>
      <c r="AF73" s="6"/>
      <c r="AG73" s="69"/>
      <c r="FR73" s="4"/>
    </row>
    <row r="74" spans="1:174" ht="24.75" customHeight="1" thickBot="1">
      <c r="A74" s="6"/>
      <c r="B74" s="67"/>
      <c r="C74" s="345" t="s">
        <v>222</v>
      </c>
      <c r="D74" s="346"/>
      <c r="E74" s="346"/>
      <c r="F74" s="347"/>
      <c r="G74" s="312">
        <f>IF(G73="","",ROUND(G73*0.00864*0.0258,1))</f>
        <v>0</v>
      </c>
      <c r="H74" s="314"/>
      <c r="I74" s="354" t="s">
        <v>40</v>
      </c>
      <c r="J74" s="355"/>
      <c r="K74" s="312">
        <f>IF(K73="","",ROUND(K73*0.00864*0.0258,1))</f>
        <v>0</v>
      </c>
      <c r="L74" s="314"/>
      <c r="M74" s="309">
        <f>IF(M59="","",VLOOKUP(M59,データ!A2:C31,3,FALSE))*M73</f>
        <v>0</v>
      </c>
      <c r="N74" s="310"/>
      <c r="O74" s="311"/>
      <c r="P74" s="309">
        <f>IF(P59="","",VLOOKUP(P59,データ!A2:C31,3,FALSE))*P73</f>
        <v>0</v>
      </c>
      <c r="Q74" s="310"/>
      <c r="R74" s="311"/>
      <c r="S74" s="309">
        <f>IF(S59="","",VLOOKUP(S59,データ!A2:C31,3,FALSE))*S73</f>
        <v>0</v>
      </c>
      <c r="T74" s="310"/>
      <c r="U74" s="311"/>
      <c r="V74" s="312">
        <f>0.0036*0.0258*V73</f>
        <v>0</v>
      </c>
      <c r="W74" s="313"/>
      <c r="X74" s="314"/>
      <c r="Y74" s="312">
        <f>IF(Y59="","",VLOOKUP(Y59,データ!G2:I21,3,FALSE))*Y73</f>
        <v>0</v>
      </c>
      <c r="Z74" s="313"/>
      <c r="AA74" s="314"/>
      <c r="AB74" s="154" t="s">
        <v>40</v>
      </c>
      <c r="AC74" s="154"/>
      <c r="AD74" s="154"/>
      <c r="AE74" s="155"/>
      <c r="AF74" s="6"/>
      <c r="AG74" s="69"/>
      <c r="FR74" s="4"/>
    </row>
    <row r="75" spans="1:174" ht="39" customHeight="1" thickTop="1" thickBot="1">
      <c r="A75" s="6"/>
      <c r="B75" s="67"/>
      <c r="C75" s="348" t="s">
        <v>301</v>
      </c>
      <c r="D75" s="349"/>
      <c r="E75" s="349"/>
      <c r="F75" s="350"/>
      <c r="G75" s="306"/>
      <c r="H75" s="308"/>
      <c r="I75" s="315" t="s">
        <v>7</v>
      </c>
      <c r="J75" s="316"/>
      <c r="K75" s="306"/>
      <c r="L75" s="308"/>
      <c r="M75" s="306"/>
      <c r="N75" s="307"/>
      <c r="O75" s="308"/>
      <c r="P75" s="306"/>
      <c r="Q75" s="307"/>
      <c r="R75" s="308"/>
      <c r="S75" s="306"/>
      <c r="T75" s="307"/>
      <c r="U75" s="308"/>
      <c r="V75" s="351" t="s">
        <v>7</v>
      </c>
      <c r="W75" s="352"/>
      <c r="X75" s="353"/>
      <c r="Y75" s="306"/>
      <c r="Z75" s="307"/>
      <c r="AA75" s="308"/>
      <c r="AB75" s="156"/>
      <c r="AC75" s="156"/>
      <c r="AD75" s="156"/>
      <c r="AE75" s="157"/>
      <c r="AF75" s="6"/>
      <c r="AG75" s="69"/>
      <c r="FR75" s="4"/>
    </row>
    <row r="76" spans="1:174" ht="24.75" customHeight="1" thickTop="1" thickBot="1">
      <c r="A76" s="6"/>
      <c r="B76" s="67"/>
      <c r="C76" s="288" t="s">
        <v>39</v>
      </c>
      <c r="D76" s="289"/>
      <c r="E76" s="289"/>
      <c r="F76" s="290"/>
      <c r="G76" s="297" t="str">
        <f>IF(SUM(G61:G72)=0,"",G75/SUM(G61:G72))</f>
        <v/>
      </c>
      <c r="H76" s="298"/>
      <c r="I76" s="294" t="s">
        <v>40</v>
      </c>
      <c r="J76" s="296"/>
      <c r="K76" s="297" t="str">
        <f>IF(SUM(K61:K72)=0,"",K75/SUM(K61:K72))</f>
        <v/>
      </c>
      <c r="L76" s="298"/>
      <c r="M76" s="291" t="str">
        <f>IF(SUM(M61:M72)=0,"",M75/SUM(M61:M72))</f>
        <v/>
      </c>
      <c r="N76" s="292"/>
      <c r="O76" s="293"/>
      <c r="P76" s="291" t="str">
        <f>IF(SUM(P61:P72)=0,"",P75/SUM(P61:P72))</f>
        <v/>
      </c>
      <c r="Q76" s="292"/>
      <c r="R76" s="293"/>
      <c r="S76" s="291" t="str">
        <f>IF(SUM(S61:S72)=0,"",S75/SUM(S61:S72))</f>
        <v/>
      </c>
      <c r="T76" s="292"/>
      <c r="U76" s="293"/>
      <c r="V76" s="294" t="s">
        <v>40</v>
      </c>
      <c r="W76" s="295"/>
      <c r="X76" s="296"/>
      <c r="Y76" s="291" t="str">
        <f>IF(SUM(Y61:Y72)=0,"",Y75/SUM(Y61:Y72))</f>
        <v/>
      </c>
      <c r="Z76" s="292"/>
      <c r="AA76" s="293"/>
      <c r="AB76" s="158" t="str">
        <f>IF(SUM(AB61:AB72)=0,"",AB75/SUM(AB61:AB72))</f>
        <v/>
      </c>
      <c r="AC76" s="158"/>
      <c r="AD76" s="158"/>
      <c r="AE76" s="159"/>
      <c r="AF76" s="6"/>
      <c r="AG76" s="69"/>
      <c r="FR76" s="4"/>
    </row>
    <row r="77" spans="1:174" ht="24">
      <c r="A77" s="6"/>
      <c r="B77" s="67"/>
      <c r="C77" s="126" t="s">
        <v>44</v>
      </c>
      <c r="D77" s="79"/>
      <c r="E77" s="79"/>
      <c r="F77" s="79"/>
      <c r="G77" s="79"/>
      <c r="H77" s="79"/>
      <c r="I77" s="79"/>
      <c r="J77" s="79"/>
      <c r="K77" s="79"/>
      <c r="L77" s="79"/>
      <c r="M77" s="80"/>
      <c r="N77" s="80"/>
      <c r="O77" s="80"/>
      <c r="P77" s="80"/>
      <c r="Q77" s="80"/>
      <c r="R77" s="80"/>
      <c r="S77" s="80"/>
      <c r="T77" s="80"/>
      <c r="U77" s="80"/>
      <c r="V77" s="80"/>
      <c r="W77" s="80"/>
      <c r="X77" s="80"/>
      <c r="Y77" s="80"/>
      <c r="Z77" s="80"/>
      <c r="AA77" s="80"/>
      <c r="AB77" s="80"/>
      <c r="AC77" s="80"/>
      <c r="AD77" s="80"/>
      <c r="AE77" s="6"/>
      <c r="AF77" s="6"/>
      <c r="AG77" s="6"/>
    </row>
    <row r="78" spans="1:174" ht="24">
      <c r="A78" s="6"/>
      <c r="B78" s="67"/>
      <c r="C78" s="126" t="s">
        <v>47</v>
      </c>
      <c r="D78" s="126"/>
      <c r="E78" s="126"/>
      <c r="F78" s="126"/>
      <c r="G78" s="126"/>
      <c r="H78" s="126"/>
      <c r="I78" s="126"/>
      <c r="J78" s="126"/>
      <c r="K78" s="126"/>
      <c r="L78" s="126"/>
      <c r="M78" s="80"/>
      <c r="N78" s="80"/>
      <c r="O78" s="80"/>
      <c r="P78" s="80"/>
      <c r="Q78" s="80"/>
      <c r="R78" s="80"/>
      <c r="S78" s="80"/>
      <c r="T78" s="80"/>
      <c r="U78" s="80"/>
      <c r="V78" s="80"/>
      <c r="W78" s="80"/>
      <c r="X78" s="80"/>
      <c r="Y78" s="80"/>
      <c r="Z78" s="80"/>
      <c r="AA78" s="80"/>
      <c r="AB78" s="80"/>
      <c r="AC78" s="80"/>
      <c r="AD78" s="80"/>
      <c r="AE78" s="6"/>
      <c r="AF78" s="6"/>
      <c r="AG78" s="6"/>
    </row>
    <row r="79" spans="1:174" ht="24">
      <c r="A79" s="6"/>
      <c r="B79" s="67"/>
      <c r="C79" s="126" t="s">
        <v>300</v>
      </c>
      <c r="D79" s="126"/>
      <c r="E79" s="126"/>
      <c r="F79" s="126"/>
      <c r="G79" s="126"/>
      <c r="H79" s="126"/>
      <c r="I79" s="126"/>
      <c r="J79" s="126"/>
      <c r="K79" s="126"/>
      <c r="L79" s="126"/>
      <c r="M79" s="80"/>
      <c r="N79" s="80"/>
      <c r="O79" s="80"/>
      <c r="P79" s="80"/>
      <c r="Q79" s="80"/>
      <c r="R79" s="80"/>
      <c r="S79" s="80"/>
      <c r="T79" s="80"/>
      <c r="U79" s="80"/>
      <c r="V79" s="80"/>
      <c r="W79" s="80"/>
      <c r="X79" s="80"/>
      <c r="Y79" s="80"/>
      <c r="Z79" s="80"/>
      <c r="AA79" s="80"/>
      <c r="AB79" s="80"/>
      <c r="AC79" s="80"/>
      <c r="AD79" s="80"/>
      <c r="AE79" s="6"/>
      <c r="AF79" s="6"/>
      <c r="AG79" s="6"/>
    </row>
    <row r="80" spans="1:174" ht="24">
      <c r="A80" s="6"/>
      <c r="B80" s="67"/>
      <c r="C80" s="126" t="s">
        <v>45</v>
      </c>
      <c r="D80" s="126"/>
      <c r="E80" s="126"/>
      <c r="F80" s="126"/>
      <c r="G80" s="126"/>
      <c r="H80" s="126"/>
      <c r="I80" s="126"/>
      <c r="J80" s="126"/>
      <c r="K80" s="126"/>
      <c r="L80" s="126"/>
      <c r="M80" s="80"/>
      <c r="N80" s="80"/>
      <c r="O80" s="80"/>
      <c r="P80" s="80"/>
      <c r="Q80" s="80"/>
      <c r="R80" s="80"/>
      <c r="S80" s="80"/>
      <c r="T80" s="80"/>
      <c r="U80" s="80"/>
      <c r="V80" s="80"/>
      <c r="W80" s="80"/>
      <c r="X80" s="80"/>
      <c r="Y80" s="80"/>
      <c r="Z80" s="80"/>
      <c r="AA80" s="80"/>
      <c r="AB80" s="80"/>
      <c r="AC80" s="80"/>
      <c r="AD80" s="80"/>
      <c r="AE80" s="6"/>
      <c r="AF80" s="6"/>
      <c r="AG80" s="6"/>
    </row>
    <row r="81" spans="1:330" ht="24">
      <c r="A81" s="6"/>
      <c r="B81" s="67"/>
      <c r="C81" s="126" t="s">
        <v>46</v>
      </c>
      <c r="D81" s="126"/>
      <c r="E81" s="126"/>
      <c r="F81" s="126"/>
      <c r="G81" s="126"/>
      <c r="H81" s="126"/>
      <c r="I81" s="126"/>
      <c r="J81" s="126"/>
      <c r="K81" s="126"/>
      <c r="L81" s="126"/>
      <c r="M81" s="80"/>
      <c r="N81" s="80"/>
      <c r="O81" s="80"/>
      <c r="P81" s="80"/>
      <c r="Q81" s="80"/>
      <c r="R81" s="80"/>
      <c r="S81" s="80"/>
      <c r="T81" s="80"/>
      <c r="U81" s="80"/>
      <c r="V81" s="80"/>
      <c r="W81" s="80"/>
      <c r="X81" s="80"/>
      <c r="Y81" s="80"/>
      <c r="Z81" s="80"/>
      <c r="AA81" s="80"/>
      <c r="AB81" s="80"/>
      <c r="AC81" s="80"/>
      <c r="AD81" s="80"/>
      <c r="AE81" s="6"/>
      <c r="AF81" s="6"/>
      <c r="AG81" s="6"/>
    </row>
    <row r="82" spans="1:330" ht="24.75" thickBot="1">
      <c r="A82" s="6"/>
      <c r="B82" s="67"/>
      <c r="C82" s="126"/>
      <c r="D82" s="126"/>
      <c r="E82" s="126"/>
      <c r="F82" s="126"/>
      <c r="G82" s="126"/>
      <c r="H82" s="126"/>
      <c r="I82" s="126"/>
      <c r="J82" s="126"/>
      <c r="K82" s="126"/>
      <c r="L82" s="126"/>
      <c r="M82" s="80"/>
      <c r="N82" s="80"/>
      <c r="O82" s="80"/>
      <c r="P82" s="80"/>
      <c r="Q82" s="80"/>
      <c r="R82" s="80"/>
      <c r="S82" s="80"/>
      <c r="T82" s="80"/>
      <c r="U82" s="80"/>
      <c r="V82" s="80"/>
      <c r="W82" s="80"/>
      <c r="X82" s="80"/>
      <c r="Y82" s="80"/>
      <c r="Z82" s="80"/>
      <c r="AA82" s="80"/>
      <c r="AB82" s="80"/>
      <c r="AC82" s="80"/>
      <c r="AD82" s="80"/>
      <c r="AE82" s="6"/>
      <c r="AF82" s="6"/>
      <c r="AG82" s="6"/>
    </row>
    <row r="83" spans="1:330" ht="24" customHeight="1" thickBot="1">
      <c r="A83" s="6"/>
      <c r="B83" s="6"/>
      <c r="C83" s="6"/>
      <c r="D83" s="6"/>
      <c r="E83" s="6"/>
      <c r="F83" s="6"/>
      <c r="G83" s="6"/>
      <c r="H83" s="6"/>
      <c r="I83" s="6"/>
      <c r="J83" s="6"/>
      <c r="K83" s="6"/>
      <c r="L83" s="6"/>
      <c r="M83" s="6"/>
      <c r="N83" s="6"/>
      <c r="O83" s="6"/>
      <c r="P83" s="6"/>
      <c r="Q83" s="6"/>
      <c r="R83" s="6"/>
      <c r="S83" s="6"/>
      <c r="T83" s="6"/>
      <c r="U83" s="6"/>
      <c r="V83" s="6"/>
      <c r="W83" s="6"/>
      <c r="X83" s="6"/>
      <c r="Y83" s="6"/>
      <c r="AA83" s="283" t="s">
        <v>12</v>
      </c>
      <c r="AB83" s="284"/>
      <c r="AC83" s="284"/>
      <c r="AD83" s="284"/>
      <c r="AE83" s="285"/>
      <c r="FI83" s="4"/>
      <c r="FJ83" s="4"/>
      <c r="FK83" s="4"/>
      <c r="FL83" s="4"/>
      <c r="FM83" s="4"/>
      <c r="FN83" s="4"/>
      <c r="FO83" s="4"/>
      <c r="FP83" s="4"/>
      <c r="FQ83" s="4"/>
      <c r="FR83" s="4"/>
    </row>
    <row r="84" spans="1:330">
      <c r="A84" s="318" t="s">
        <v>295</v>
      </c>
      <c r="B84" s="318"/>
      <c r="C84" s="318"/>
      <c r="D84" s="318"/>
      <c r="E84" s="318"/>
      <c r="F84" s="318"/>
      <c r="G84" s="318"/>
      <c r="H84" s="318"/>
      <c r="I84" s="6"/>
      <c r="J84" s="6"/>
      <c r="K84" s="6"/>
      <c r="L84" s="6"/>
      <c r="M84" s="6"/>
      <c r="N84" s="6"/>
      <c r="O84" s="6"/>
      <c r="P84" s="6"/>
      <c r="Q84" s="6"/>
      <c r="R84" s="6"/>
      <c r="S84" s="6"/>
      <c r="T84" s="6"/>
      <c r="U84" s="6"/>
      <c r="V84" s="6"/>
      <c r="W84" s="6"/>
      <c r="X84" s="6"/>
      <c r="Y84" s="6"/>
      <c r="Z84" s="6"/>
      <c r="AA84" s="6"/>
      <c r="AB84" s="6"/>
      <c r="AC84" s="6"/>
      <c r="AD84" s="6"/>
      <c r="AE84" s="6"/>
      <c r="AF84" s="6"/>
    </row>
    <row r="85" spans="1:330" s="2" customFormat="1" ht="12" customHeight="1">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4"/>
      <c r="DL85" s="44"/>
      <c r="DM85" s="44"/>
      <c r="DN85" s="44"/>
      <c r="DO85" s="44"/>
      <c r="DP85" s="44"/>
      <c r="DQ85" s="44"/>
      <c r="DR85" s="44"/>
      <c r="DS85" s="44"/>
      <c r="DT85" s="44"/>
      <c r="DU85" s="44"/>
      <c r="DV85" s="44"/>
      <c r="DW85" s="44"/>
      <c r="DX85" s="44"/>
      <c r="DY85" s="44"/>
      <c r="DZ85" s="44"/>
      <c r="EA85" s="44"/>
      <c r="EB85" s="44"/>
      <c r="EC85" s="44"/>
      <c r="ED85" s="44"/>
      <c r="EE85" s="44"/>
      <c r="EF85" s="44"/>
      <c r="EG85" s="44"/>
      <c r="EH85" s="44"/>
      <c r="EI85" s="44"/>
      <c r="EJ85" s="44"/>
      <c r="EK85" s="44"/>
      <c r="EL85" s="44"/>
      <c r="EM85" s="44"/>
      <c r="EN85" s="44"/>
      <c r="EO85" s="44"/>
      <c r="EP85" s="44"/>
      <c r="EQ85" s="44"/>
      <c r="ER85" s="44"/>
      <c r="ES85" s="44"/>
      <c r="ET85" s="44"/>
      <c r="EU85" s="44"/>
      <c r="EV85" s="44"/>
      <c r="EW85" s="44"/>
      <c r="EX85" s="44"/>
      <c r="EY85" s="44"/>
      <c r="EZ85" s="44"/>
      <c r="FA85" s="44"/>
      <c r="FB85" s="44"/>
      <c r="FC85" s="44"/>
      <c r="FD85" s="44"/>
      <c r="FE85" s="44"/>
      <c r="FF85" s="44"/>
      <c r="FG85" s="44"/>
      <c r="FH85" s="44"/>
      <c r="FI85" s="44"/>
      <c r="FJ85" s="44"/>
      <c r="FK85" s="44"/>
      <c r="FL85" s="44"/>
      <c r="FM85" s="44"/>
      <c r="FN85" s="44"/>
      <c r="FO85" s="44"/>
      <c r="FP85" s="44"/>
      <c r="FQ85" s="44"/>
      <c r="FR85" s="44"/>
      <c r="FS85" s="44"/>
      <c r="FT85" s="44"/>
      <c r="FU85" s="44"/>
      <c r="FV85" s="44"/>
      <c r="FW85" s="44"/>
      <c r="FX85" s="44"/>
      <c r="FY85" s="44"/>
      <c r="FZ85" s="44"/>
      <c r="GA85" s="44"/>
      <c r="GB85" s="44"/>
      <c r="GC85" s="44"/>
      <c r="GD85" s="44"/>
      <c r="GE85" s="44"/>
      <c r="GF85" s="44"/>
      <c r="GG85" s="44"/>
      <c r="GH85" s="44"/>
      <c r="GI85" s="44"/>
      <c r="GJ85" s="44"/>
      <c r="GK85" s="44"/>
      <c r="GL85" s="44"/>
      <c r="GM85" s="44"/>
      <c r="GN85" s="44"/>
      <c r="GO85" s="44"/>
      <c r="GP85" s="44"/>
      <c r="GQ85" s="44"/>
      <c r="GR85" s="44"/>
      <c r="GS85" s="44"/>
      <c r="GT85" s="44"/>
      <c r="GU85" s="44"/>
      <c r="GV85" s="44"/>
      <c r="GW85" s="44"/>
      <c r="GX85" s="44"/>
      <c r="GY85" s="44"/>
      <c r="GZ85" s="44"/>
      <c r="HA85" s="44"/>
      <c r="HB85" s="44"/>
      <c r="HC85" s="44"/>
      <c r="HD85" s="44"/>
      <c r="HE85" s="44"/>
      <c r="HF85" s="44"/>
      <c r="HG85" s="44"/>
      <c r="HH85" s="44"/>
      <c r="HI85" s="44"/>
      <c r="HJ85" s="44"/>
      <c r="HK85" s="44"/>
      <c r="HL85" s="44"/>
      <c r="HM85" s="44"/>
      <c r="HN85" s="44"/>
      <c r="HO85" s="44"/>
      <c r="HP85" s="44"/>
      <c r="HQ85" s="44"/>
      <c r="HR85" s="44"/>
      <c r="HS85" s="44"/>
      <c r="HT85" s="44"/>
      <c r="HU85" s="44"/>
      <c r="HV85" s="44"/>
      <c r="HW85" s="44"/>
      <c r="HX85" s="44"/>
      <c r="HY85" s="44"/>
      <c r="HZ85" s="44"/>
      <c r="IA85" s="44"/>
      <c r="IB85" s="44"/>
      <c r="IC85" s="44"/>
      <c r="ID85" s="44"/>
      <c r="IE85" s="44"/>
      <c r="IF85" s="44"/>
      <c r="IG85" s="44"/>
      <c r="IH85" s="44"/>
      <c r="II85" s="44"/>
      <c r="IJ85" s="44"/>
      <c r="IK85" s="44"/>
      <c r="IL85" s="44"/>
      <c r="IM85" s="44"/>
      <c r="IN85" s="44"/>
      <c r="IO85" s="44"/>
      <c r="IP85" s="44"/>
      <c r="IQ85" s="44"/>
      <c r="IR85" s="44"/>
      <c r="IS85" s="44"/>
      <c r="IT85" s="44"/>
      <c r="IU85" s="44"/>
      <c r="IV85" s="44"/>
      <c r="IW85" s="44"/>
      <c r="IX85" s="44"/>
      <c r="IY85" s="44"/>
      <c r="IZ85" s="44"/>
      <c r="JA85" s="44"/>
      <c r="JB85" s="44"/>
      <c r="JC85" s="44"/>
      <c r="JD85" s="44"/>
      <c r="JE85" s="44"/>
      <c r="JF85" s="44"/>
      <c r="JG85" s="44"/>
      <c r="JH85" s="44"/>
      <c r="JI85" s="44"/>
      <c r="JJ85" s="44"/>
      <c r="JK85" s="44"/>
      <c r="JL85" s="44"/>
      <c r="JM85" s="44"/>
      <c r="JN85" s="44"/>
      <c r="JO85" s="44"/>
      <c r="JP85" s="44"/>
      <c r="JQ85" s="44"/>
      <c r="JR85" s="44"/>
      <c r="JS85" s="44"/>
      <c r="JT85" s="44"/>
      <c r="JU85" s="44"/>
      <c r="JV85" s="44"/>
      <c r="JW85" s="44"/>
      <c r="JX85" s="44"/>
      <c r="JY85" s="44"/>
      <c r="JZ85" s="44"/>
      <c r="KA85" s="44"/>
      <c r="KB85" s="44"/>
      <c r="KC85" s="44"/>
      <c r="KD85" s="44"/>
      <c r="KE85" s="44"/>
      <c r="KF85" s="44"/>
      <c r="KG85" s="44"/>
      <c r="KH85" s="44"/>
      <c r="KI85" s="44"/>
      <c r="KJ85" s="44"/>
      <c r="KK85" s="44"/>
      <c r="KL85" s="44"/>
      <c r="KM85" s="44"/>
      <c r="KN85" s="44"/>
      <c r="KO85" s="44"/>
      <c r="KP85" s="44"/>
      <c r="KQ85" s="44"/>
      <c r="KR85" s="44"/>
      <c r="KS85" s="44"/>
      <c r="KT85" s="44"/>
      <c r="KU85" s="44"/>
      <c r="KV85" s="44"/>
      <c r="KW85" s="44"/>
      <c r="KX85" s="44"/>
      <c r="KY85" s="44"/>
      <c r="KZ85" s="44"/>
      <c r="LA85" s="44"/>
      <c r="LB85" s="44"/>
      <c r="LC85" s="44"/>
      <c r="LD85" s="44"/>
      <c r="LE85" s="44"/>
      <c r="LF85" s="44"/>
      <c r="LG85" s="44"/>
      <c r="LH85" s="44"/>
      <c r="LI85" s="44"/>
      <c r="LJ85" s="44"/>
      <c r="LK85" s="44"/>
      <c r="LL85" s="44"/>
      <c r="LM85" s="44"/>
      <c r="LN85" s="44"/>
      <c r="LO85" s="44"/>
      <c r="LP85" s="44"/>
      <c r="LQ85" s="44"/>
      <c r="LR85" s="44"/>
    </row>
    <row r="86" spans="1:330" s="2" customFormat="1" ht="24" customHeight="1">
      <c r="A86" s="4"/>
      <c r="B86" s="15">
        <v>4</v>
      </c>
      <c r="C86" s="15" t="s">
        <v>101</v>
      </c>
      <c r="D86" s="4"/>
      <c r="E86" s="4"/>
      <c r="F86" s="4"/>
      <c r="G86" s="4"/>
      <c r="H86" s="4"/>
      <c r="I86" s="4"/>
      <c r="J86" s="4"/>
      <c r="K86" s="4"/>
      <c r="L86" s="4"/>
      <c r="M86" s="4"/>
      <c r="N86" s="4"/>
      <c r="T86" s="331"/>
      <c r="U86" s="331"/>
      <c r="V86" s="331"/>
      <c r="W86" s="331"/>
      <c r="X86" s="6"/>
      <c r="Y86" s="331"/>
      <c r="Z86" s="331"/>
      <c r="AA86" s="6"/>
      <c r="AB86" s="331"/>
      <c r="AC86" s="331"/>
      <c r="AD86" s="331"/>
      <c r="AE86" s="149"/>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c r="DE86" s="44"/>
      <c r="DF86" s="44"/>
      <c r="DG86" s="44"/>
      <c r="DH86" s="44"/>
      <c r="DI86" s="44"/>
      <c r="DJ86" s="44"/>
      <c r="DK86" s="44"/>
      <c r="DL86" s="44"/>
      <c r="DM86" s="44"/>
      <c r="DN86" s="44"/>
      <c r="DO86" s="44"/>
      <c r="DP86" s="44"/>
      <c r="DQ86" s="44"/>
      <c r="DR86" s="44"/>
      <c r="DS86" s="44"/>
      <c r="DT86" s="44"/>
      <c r="DU86" s="44"/>
      <c r="DV86" s="44"/>
      <c r="DW86" s="44"/>
      <c r="DX86" s="44"/>
      <c r="DY86" s="44"/>
      <c r="DZ86" s="44"/>
      <c r="EA86" s="44"/>
      <c r="EB86" s="44"/>
      <c r="EC86" s="44"/>
      <c r="ED86" s="44"/>
      <c r="EE86" s="44"/>
      <c r="EF86" s="44"/>
      <c r="EG86" s="44"/>
      <c r="EH86" s="44"/>
      <c r="EI86" s="44"/>
      <c r="EJ86" s="44"/>
      <c r="EK86" s="44"/>
      <c r="EL86" s="44"/>
      <c r="EM86" s="44"/>
      <c r="EN86" s="44"/>
      <c r="EO86" s="44"/>
      <c r="EP86" s="44"/>
      <c r="EQ86" s="44"/>
      <c r="ER86" s="44"/>
      <c r="ES86" s="44"/>
      <c r="ET86" s="44"/>
      <c r="EU86" s="44"/>
      <c r="EV86" s="44"/>
      <c r="EW86" s="44"/>
      <c r="EX86" s="44"/>
      <c r="EY86" s="44"/>
      <c r="EZ86" s="44"/>
      <c r="FA86" s="44"/>
      <c r="FB86" s="44"/>
      <c r="FC86" s="44"/>
      <c r="FD86" s="44"/>
      <c r="FE86" s="44"/>
      <c r="FF86" s="44"/>
      <c r="FG86" s="44"/>
      <c r="FH86" s="44"/>
      <c r="FI86" s="44"/>
      <c r="FJ86" s="44"/>
      <c r="FK86" s="44"/>
      <c r="FL86" s="44"/>
      <c r="FM86" s="44"/>
      <c r="FN86" s="44"/>
      <c r="FO86" s="44"/>
      <c r="FP86" s="44"/>
      <c r="FQ86" s="44"/>
      <c r="FR86" s="44"/>
      <c r="FS86" s="44"/>
      <c r="FT86" s="44"/>
      <c r="FU86" s="44"/>
      <c r="FV86" s="44"/>
      <c r="FW86" s="44"/>
      <c r="FX86" s="44"/>
      <c r="FY86" s="44"/>
      <c r="FZ86" s="44"/>
      <c r="GA86" s="44"/>
      <c r="GB86" s="44"/>
      <c r="GC86" s="44"/>
      <c r="GD86" s="44"/>
      <c r="GE86" s="44"/>
      <c r="GF86" s="44"/>
      <c r="GG86" s="44"/>
      <c r="GH86" s="44"/>
      <c r="GI86" s="44"/>
      <c r="GJ86" s="44"/>
      <c r="GK86" s="44"/>
      <c r="GL86" s="44"/>
      <c r="GM86" s="44"/>
      <c r="GN86" s="44"/>
      <c r="GO86" s="44"/>
      <c r="GP86" s="44"/>
      <c r="GQ86" s="44"/>
      <c r="GR86" s="44"/>
      <c r="GS86" s="44"/>
      <c r="GT86" s="44"/>
      <c r="GU86" s="44"/>
      <c r="GV86" s="44"/>
      <c r="GW86" s="44"/>
      <c r="GX86" s="44"/>
      <c r="GY86" s="44"/>
      <c r="GZ86" s="44"/>
      <c r="HA86" s="44"/>
      <c r="HB86" s="44"/>
      <c r="HC86" s="44"/>
      <c r="HD86" s="44"/>
      <c r="HE86" s="44"/>
      <c r="HF86" s="44"/>
      <c r="HG86" s="44"/>
      <c r="HH86" s="44"/>
      <c r="HI86" s="44"/>
      <c r="HJ86" s="44"/>
      <c r="HK86" s="44"/>
      <c r="HL86" s="44"/>
      <c r="HM86" s="44"/>
      <c r="HN86" s="44"/>
      <c r="HO86" s="44"/>
      <c r="HP86" s="44"/>
      <c r="HQ86" s="44"/>
      <c r="HR86" s="44"/>
      <c r="HS86" s="44"/>
      <c r="HT86" s="44"/>
      <c r="HU86" s="44"/>
      <c r="HV86" s="44"/>
      <c r="HW86" s="44"/>
      <c r="HX86" s="44"/>
      <c r="HY86" s="44"/>
      <c r="HZ86" s="44"/>
      <c r="IA86" s="44"/>
      <c r="IB86" s="44"/>
      <c r="IC86" s="44"/>
      <c r="ID86" s="44"/>
      <c r="IE86" s="44"/>
      <c r="IF86" s="44"/>
      <c r="IG86" s="44"/>
      <c r="IH86" s="44"/>
      <c r="II86" s="44"/>
      <c r="IJ86" s="44"/>
      <c r="IK86" s="44"/>
      <c r="IL86" s="44"/>
      <c r="IM86" s="44"/>
      <c r="IN86" s="44"/>
      <c r="IO86" s="44"/>
      <c r="IP86" s="44"/>
      <c r="IQ86" s="44"/>
      <c r="IR86" s="44"/>
      <c r="IS86" s="44"/>
      <c r="IT86" s="44"/>
      <c r="IU86" s="44"/>
      <c r="IV86" s="44"/>
      <c r="IW86" s="44"/>
      <c r="IX86" s="44"/>
      <c r="IY86" s="44"/>
      <c r="IZ86" s="44"/>
      <c r="JA86" s="44"/>
      <c r="JB86" s="44"/>
      <c r="JC86" s="44"/>
      <c r="JD86" s="44"/>
      <c r="JE86" s="44"/>
      <c r="JF86" s="44"/>
      <c r="JG86" s="44"/>
      <c r="JH86" s="44"/>
      <c r="JI86" s="44"/>
      <c r="JJ86" s="44"/>
      <c r="JK86" s="44"/>
      <c r="JL86" s="44"/>
      <c r="JM86" s="44"/>
      <c r="JN86" s="44"/>
      <c r="JO86" s="44"/>
      <c r="JP86" s="44"/>
      <c r="JQ86" s="44"/>
      <c r="JR86" s="44"/>
      <c r="JS86" s="44"/>
      <c r="JT86" s="44"/>
      <c r="JU86" s="44"/>
      <c r="JV86" s="44"/>
      <c r="JW86" s="44"/>
      <c r="JX86" s="44"/>
      <c r="JY86" s="44"/>
      <c r="JZ86" s="44"/>
      <c r="KA86" s="44"/>
      <c r="KB86" s="44"/>
      <c r="KC86" s="44"/>
      <c r="KD86" s="44"/>
      <c r="KE86" s="44"/>
      <c r="KF86" s="44"/>
      <c r="KG86" s="44"/>
      <c r="KH86" s="44"/>
      <c r="KI86" s="44"/>
      <c r="KJ86" s="44"/>
      <c r="KK86" s="44"/>
      <c r="KL86" s="44"/>
      <c r="KM86" s="44"/>
      <c r="KN86" s="44"/>
      <c r="KO86" s="44"/>
      <c r="KP86" s="44"/>
      <c r="KQ86" s="44"/>
      <c r="KR86" s="44"/>
      <c r="KS86" s="44"/>
      <c r="KT86" s="44"/>
      <c r="KU86" s="44"/>
      <c r="KV86" s="44"/>
      <c r="KW86" s="44"/>
      <c r="KX86" s="44"/>
      <c r="KY86" s="44"/>
      <c r="KZ86" s="44"/>
      <c r="LA86" s="44"/>
      <c r="LB86" s="44"/>
      <c r="LC86" s="44"/>
      <c r="LD86" s="44"/>
      <c r="LE86" s="44"/>
      <c r="LF86" s="44"/>
      <c r="LG86" s="44"/>
      <c r="LH86" s="44"/>
      <c r="LI86" s="44"/>
      <c r="LJ86" s="44"/>
      <c r="LK86" s="44"/>
      <c r="LL86" s="44"/>
      <c r="LM86" s="44"/>
      <c r="LN86" s="44"/>
      <c r="LO86" s="44"/>
      <c r="LP86" s="44"/>
      <c r="LQ86" s="44"/>
      <c r="LR86" s="44"/>
    </row>
    <row r="87" spans="1:330" s="2" customFormat="1" ht="24" customHeight="1">
      <c r="A87" s="4"/>
      <c r="B87" s="370" t="s">
        <v>220</v>
      </c>
      <c r="C87" s="370"/>
      <c r="D87" s="370"/>
      <c r="E87" s="370"/>
      <c r="F87" s="370"/>
      <c r="G87" s="370"/>
      <c r="H87" s="370"/>
      <c r="I87" s="370"/>
      <c r="J87" s="370"/>
      <c r="K87" s="370"/>
      <c r="L87" s="370"/>
      <c r="M87" s="370"/>
      <c r="N87" s="370"/>
      <c r="O87" s="370"/>
      <c r="P87" s="370"/>
      <c r="Q87" s="370"/>
      <c r="R87" s="370"/>
      <c r="S87" s="370"/>
      <c r="T87" s="370"/>
      <c r="U87" s="370"/>
      <c r="V87" s="370"/>
      <c r="W87" s="370"/>
      <c r="X87" s="370"/>
      <c r="Y87" s="370"/>
      <c r="Z87" s="148"/>
      <c r="AA87" s="6"/>
      <c r="AB87" s="148"/>
      <c r="AC87" s="148"/>
      <c r="AD87" s="148"/>
      <c r="AE87" s="149"/>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c r="GK87" s="44"/>
      <c r="GL87" s="44"/>
      <c r="GM87" s="44"/>
      <c r="GN87" s="44"/>
      <c r="GO87" s="44"/>
      <c r="GP87" s="44"/>
      <c r="GQ87" s="44"/>
      <c r="GR87" s="44"/>
      <c r="GS87" s="44"/>
      <c r="GT87" s="44"/>
      <c r="GU87" s="44"/>
      <c r="GV87" s="44"/>
      <c r="GW87" s="44"/>
      <c r="GX87" s="44"/>
      <c r="GY87" s="44"/>
      <c r="GZ87" s="44"/>
      <c r="HA87" s="44"/>
      <c r="HB87" s="44"/>
      <c r="HC87" s="44"/>
      <c r="HD87" s="44"/>
      <c r="HE87" s="44"/>
      <c r="HF87" s="44"/>
      <c r="HG87" s="44"/>
      <c r="HH87" s="44"/>
      <c r="HI87" s="44"/>
      <c r="HJ87" s="44"/>
      <c r="HK87" s="44"/>
      <c r="HL87" s="44"/>
      <c r="HM87" s="44"/>
      <c r="HN87" s="44"/>
      <c r="HO87" s="44"/>
      <c r="HP87" s="44"/>
      <c r="HQ87" s="44"/>
      <c r="HR87" s="44"/>
      <c r="HS87" s="44"/>
      <c r="HT87" s="44"/>
      <c r="HU87" s="44"/>
      <c r="HV87" s="44"/>
      <c r="HW87" s="44"/>
      <c r="HX87" s="44"/>
      <c r="HY87" s="44"/>
      <c r="HZ87" s="44"/>
      <c r="IA87" s="44"/>
      <c r="IB87" s="44"/>
      <c r="IC87" s="44"/>
      <c r="ID87" s="44"/>
      <c r="IE87" s="44"/>
      <c r="IF87" s="44"/>
      <c r="IG87" s="44"/>
      <c r="IH87" s="44"/>
      <c r="II87" s="44"/>
      <c r="IJ87" s="44"/>
      <c r="IK87" s="44"/>
      <c r="IL87" s="44"/>
      <c r="IM87" s="44"/>
      <c r="IN87" s="44"/>
      <c r="IO87" s="44"/>
      <c r="IP87" s="44"/>
      <c r="IQ87" s="44"/>
      <c r="IR87" s="44"/>
      <c r="IS87" s="44"/>
      <c r="IT87" s="44"/>
      <c r="IU87" s="44"/>
      <c r="IV87" s="44"/>
      <c r="IW87" s="44"/>
      <c r="IX87" s="44"/>
      <c r="IY87" s="44"/>
      <c r="IZ87" s="44"/>
      <c r="JA87" s="44"/>
      <c r="JB87" s="44"/>
      <c r="JC87" s="44"/>
      <c r="JD87" s="44"/>
      <c r="JE87" s="44"/>
      <c r="JF87" s="44"/>
      <c r="JG87" s="44"/>
      <c r="JH87" s="44"/>
      <c r="JI87" s="44"/>
      <c r="JJ87" s="44"/>
      <c r="JK87" s="44"/>
      <c r="JL87" s="44"/>
      <c r="JM87" s="44"/>
      <c r="JN87" s="44"/>
      <c r="JO87" s="44"/>
      <c r="JP87" s="44"/>
      <c r="JQ87" s="44"/>
      <c r="JR87" s="44"/>
      <c r="JS87" s="44"/>
      <c r="JT87" s="44"/>
      <c r="JU87" s="44"/>
      <c r="JV87" s="44"/>
      <c r="JW87" s="44"/>
      <c r="JX87" s="44"/>
      <c r="JY87" s="44"/>
      <c r="JZ87" s="44"/>
      <c r="KA87" s="44"/>
      <c r="KB87" s="44"/>
      <c r="KC87" s="44"/>
      <c r="KD87" s="44"/>
      <c r="KE87" s="44"/>
      <c r="KF87" s="44"/>
      <c r="KG87" s="44"/>
      <c r="KH87" s="44"/>
      <c r="KI87" s="44"/>
      <c r="KJ87" s="44"/>
      <c r="KK87" s="44"/>
      <c r="KL87" s="44"/>
      <c r="KM87" s="44"/>
      <c r="KN87" s="44"/>
      <c r="KO87" s="44"/>
      <c r="KP87" s="44"/>
      <c r="KQ87" s="44"/>
      <c r="KR87" s="44"/>
      <c r="KS87" s="44"/>
      <c r="KT87" s="44"/>
      <c r="KU87" s="44"/>
      <c r="KV87" s="44"/>
      <c r="KW87" s="44"/>
      <c r="KX87" s="44"/>
      <c r="KY87" s="44"/>
      <c r="KZ87" s="44"/>
      <c r="LA87" s="44"/>
      <c r="LB87" s="44"/>
      <c r="LC87" s="44"/>
      <c r="LD87" s="44"/>
      <c r="LE87" s="44"/>
      <c r="LF87" s="44"/>
      <c r="LG87" s="44"/>
      <c r="LH87" s="44"/>
      <c r="LI87" s="44"/>
      <c r="LJ87" s="44"/>
      <c r="LK87" s="44"/>
      <c r="LL87" s="44"/>
      <c r="LM87" s="44"/>
      <c r="LN87" s="44"/>
      <c r="LO87" s="44"/>
      <c r="LP87" s="44"/>
      <c r="LQ87" s="44"/>
      <c r="LR87" s="44"/>
    </row>
    <row r="88" spans="1:330" s="2" customFormat="1" ht="24" customHeight="1">
      <c r="A88" s="4"/>
      <c r="B88" s="15"/>
      <c r="C88" s="127" t="s">
        <v>102</v>
      </c>
      <c r="D88" s="64"/>
      <c r="E88" s="47"/>
      <c r="F88" s="105"/>
      <c r="G88" s="48" t="s">
        <v>103</v>
      </c>
      <c r="H88" s="48"/>
      <c r="I88" s="48"/>
      <c r="J88" s="48"/>
      <c r="K88" s="48"/>
      <c r="L88" s="48"/>
      <c r="M88" s="48"/>
      <c r="N88" s="128"/>
      <c r="O88" s="49" t="s">
        <v>104</v>
      </c>
      <c r="P88" s="49"/>
      <c r="Q88" s="49"/>
      <c r="R88" s="129"/>
      <c r="S88" s="49"/>
      <c r="T88" s="50"/>
      <c r="U88" s="49" t="s">
        <v>105</v>
      </c>
      <c r="V88" s="49"/>
      <c r="W88" s="49"/>
      <c r="X88" s="49"/>
      <c r="Y88" s="129"/>
      <c r="Z88" s="50"/>
      <c r="AA88" s="49" t="s">
        <v>106</v>
      </c>
      <c r="AB88" s="106"/>
      <c r="AC88" s="112"/>
      <c r="AD88" s="112"/>
      <c r="AE88" s="81"/>
      <c r="AF88" s="81"/>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4"/>
      <c r="KO88" s="44"/>
      <c r="KP88" s="44"/>
      <c r="KQ88" s="44"/>
      <c r="KR88" s="44"/>
      <c r="KS88" s="44"/>
      <c r="KT88" s="44"/>
      <c r="KU88" s="44"/>
      <c r="KV88" s="44"/>
      <c r="KW88" s="44"/>
      <c r="KX88" s="44"/>
      <c r="KY88" s="44"/>
      <c r="KZ88" s="44"/>
      <c r="LA88" s="44"/>
      <c r="LB88" s="44"/>
      <c r="LC88" s="44"/>
      <c r="LD88" s="44"/>
      <c r="LE88" s="44"/>
      <c r="LF88" s="44"/>
      <c r="LG88" s="44"/>
      <c r="LH88" s="44"/>
      <c r="LI88" s="44"/>
      <c r="LJ88" s="44"/>
      <c r="LK88" s="44"/>
      <c r="LL88" s="44"/>
      <c r="LM88" s="44"/>
      <c r="LN88" s="44"/>
      <c r="LO88" s="44"/>
      <c r="LP88" s="44"/>
      <c r="LQ88" s="44"/>
    </row>
    <row r="89" spans="1:330" s="2" customFormat="1" ht="24" customHeight="1">
      <c r="A89" s="4"/>
      <c r="B89" s="15"/>
      <c r="C89" s="130" t="s">
        <v>107</v>
      </c>
      <c r="D89" s="65"/>
      <c r="E89" s="51"/>
      <c r="F89" s="107"/>
      <c r="G89" s="52" t="s">
        <v>124</v>
      </c>
      <c r="H89" s="52"/>
      <c r="I89" s="52"/>
      <c r="J89" s="52"/>
      <c r="K89" s="52"/>
      <c r="L89" s="52"/>
      <c r="M89" s="52"/>
      <c r="N89" s="131"/>
      <c r="O89" s="53" t="s">
        <v>108</v>
      </c>
      <c r="P89" s="53"/>
      <c r="Q89" s="53"/>
      <c r="R89" s="132"/>
      <c r="S89" s="53"/>
      <c r="T89" s="54"/>
      <c r="U89" s="53" t="s">
        <v>109</v>
      </c>
      <c r="V89" s="53"/>
      <c r="W89" s="53"/>
      <c r="X89" s="53"/>
      <c r="Y89" s="132"/>
      <c r="Z89" s="54"/>
      <c r="AA89" s="53" t="s">
        <v>110</v>
      </c>
      <c r="AB89" s="108"/>
      <c r="AC89" s="112"/>
      <c r="AD89" s="112"/>
      <c r="AE89" s="81"/>
      <c r="AF89" s="81"/>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c r="DE89" s="44"/>
      <c r="DF89" s="44"/>
      <c r="DG89" s="44"/>
      <c r="DH89" s="44"/>
      <c r="DI89" s="44"/>
      <c r="DJ89" s="44"/>
      <c r="DK89" s="44"/>
      <c r="DL89" s="44"/>
      <c r="DM89" s="44"/>
      <c r="DN89" s="44"/>
      <c r="DO89" s="44"/>
      <c r="DP89" s="44"/>
      <c r="DQ89" s="44"/>
      <c r="DR89" s="44"/>
      <c r="DS89" s="44"/>
      <c r="DT89" s="44"/>
      <c r="DU89" s="44"/>
      <c r="DV89" s="44"/>
      <c r="DW89" s="44"/>
      <c r="DX89" s="44"/>
      <c r="DY89" s="44"/>
      <c r="DZ89" s="44"/>
      <c r="EA89" s="44"/>
      <c r="EB89" s="44"/>
      <c r="EC89" s="44"/>
      <c r="ED89" s="44"/>
      <c r="EE89" s="44"/>
      <c r="EF89" s="44"/>
      <c r="EG89" s="44"/>
      <c r="EH89" s="44"/>
      <c r="EI89" s="44"/>
      <c r="EJ89" s="44"/>
      <c r="EK89" s="44"/>
      <c r="EL89" s="44"/>
      <c r="EM89" s="44"/>
      <c r="EN89" s="44"/>
      <c r="EO89" s="44"/>
      <c r="EP89" s="44"/>
      <c r="EQ89" s="44"/>
      <c r="ER89" s="44"/>
      <c r="ES89" s="44"/>
      <c r="ET89" s="44"/>
      <c r="EU89" s="44"/>
      <c r="EV89" s="44"/>
      <c r="EW89" s="44"/>
      <c r="EX89" s="44"/>
      <c r="EY89" s="44"/>
      <c r="EZ89" s="44"/>
      <c r="FA89" s="44"/>
      <c r="FB89" s="44"/>
      <c r="FC89" s="44"/>
      <c r="FD89" s="44"/>
      <c r="FE89" s="44"/>
      <c r="FF89" s="44"/>
      <c r="FG89" s="44"/>
      <c r="FH89" s="44"/>
      <c r="FI89" s="44"/>
      <c r="FJ89" s="44"/>
      <c r="FK89" s="44"/>
      <c r="FL89" s="44"/>
      <c r="FM89" s="44"/>
      <c r="FN89" s="44"/>
      <c r="FO89" s="44"/>
      <c r="FP89" s="44"/>
      <c r="FQ89" s="44"/>
      <c r="FR89" s="44"/>
      <c r="FS89" s="44"/>
      <c r="FT89" s="44"/>
      <c r="FU89" s="44"/>
      <c r="FV89" s="44"/>
      <c r="FW89" s="44"/>
      <c r="FX89" s="44"/>
      <c r="FY89" s="44"/>
      <c r="FZ89" s="44"/>
      <c r="GA89" s="44"/>
      <c r="GB89" s="44"/>
      <c r="GC89" s="44"/>
      <c r="GD89" s="44"/>
      <c r="GE89" s="44"/>
      <c r="GF89" s="44"/>
      <c r="GG89" s="44"/>
      <c r="GH89" s="44"/>
      <c r="GI89" s="44"/>
      <c r="GJ89" s="44"/>
      <c r="GK89" s="44"/>
      <c r="GL89" s="44"/>
      <c r="GM89" s="44"/>
      <c r="GN89" s="44"/>
      <c r="GO89" s="44"/>
      <c r="GP89" s="44"/>
      <c r="GQ89" s="44"/>
      <c r="GR89" s="44"/>
      <c r="GS89" s="44"/>
      <c r="GT89" s="44"/>
      <c r="GU89" s="44"/>
      <c r="GV89" s="44"/>
      <c r="GW89" s="44"/>
      <c r="GX89" s="44"/>
      <c r="GY89" s="44"/>
      <c r="GZ89" s="44"/>
      <c r="HA89" s="44"/>
      <c r="HB89" s="44"/>
      <c r="HC89" s="44"/>
      <c r="HD89" s="44"/>
      <c r="HE89" s="44"/>
      <c r="HF89" s="44"/>
      <c r="HG89" s="44"/>
      <c r="HH89" s="44"/>
      <c r="HI89" s="44"/>
      <c r="HJ89" s="44"/>
      <c r="HK89" s="44"/>
      <c r="HL89" s="44"/>
      <c r="HM89" s="44"/>
      <c r="HN89" s="44"/>
      <c r="HO89" s="44"/>
      <c r="HP89" s="44"/>
      <c r="HQ89" s="44"/>
      <c r="HR89" s="44"/>
      <c r="HS89" s="44"/>
      <c r="HT89" s="44"/>
      <c r="HU89" s="44"/>
      <c r="HV89" s="44"/>
      <c r="HW89" s="44"/>
      <c r="HX89" s="44"/>
      <c r="HY89" s="44"/>
      <c r="HZ89" s="44"/>
      <c r="IA89" s="44"/>
      <c r="IB89" s="44"/>
      <c r="IC89" s="44"/>
      <c r="ID89" s="44"/>
      <c r="IE89" s="44"/>
      <c r="IF89" s="44"/>
      <c r="IG89" s="44"/>
      <c r="IH89" s="44"/>
      <c r="II89" s="44"/>
      <c r="IJ89" s="44"/>
      <c r="IK89" s="44"/>
      <c r="IL89" s="44"/>
      <c r="IM89" s="44"/>
      <c r="IN89" s="44"/>
      <c r="IO89" s="44"/>
      <c r="IP89" s="44"/>
      <c r="IQ89" s="44"/>
      <c r="IR89" s="44"/>
      <c r="IS89" s="44"/>
      <c r="IT89" s="44"/>
      <c r="IU89" s="44"/>
      <c r="IV89" s="44"/>
      <c r="IW89" s="44"/>
      <c r="IX89" s="44"/>
      <c r="IY89" s="44"/>
      <c r="IZ89" s="44"/>
      <c r="JA89" s="44"/>
      <c r="JB89" s="44"/>
      <c r="JC89" s="44"/>
      <c r="JD89" s="44"/>
      <c r="JE89" s="44"/>
      <c r="JF89" s="44"/>
      <c r="JG89" s="44"/>
      <c r="JH89" s="44"/>
      <c r="JI89" s="44"/>
      <c r="JJ89" s="44"/>
      <c r="JK89" s="44"/>
      <c r="JL89" s="44"/>
      <c r="JM89" s="44"/>
      <c r="JN89" s="44"/>
      <c r="JO89" s="44"/>
      <c r="JP89" s="44"/>
      <c r="JQ89" s="44"/>
      <c r="JR89" s="44"/>
      <c r="JS89" s="44"/>
      <c r="JT89" s="44"/>
      <c r="JU89" s="44"/>
      <c r="JV89" s="44"/>
      <c r="JW89" s="44"/>
      <c r="JX89" s="44"/>
      <c r="JY89" s="44"/>
      <c r="JZ89" s="44"/>
      <c r="KA89" s="44"/>
      <c r="KB89" s="44"/>
      <c r="KC89" s="44"/>
      <c r="KD89" s="44"/>
      <c r="KE89" s="44"/>
      <c r="KF89" s="44"/>
      <c r="KG89" s="44"/>
      <c r="KH89" s="44"/>
      <c r="KI89" s="44"/>
      <c r="KJ89" s="44"/>
      <c r="KK89" s="44"/>
      <c r="KL89" s="44"/>
      <c r="KM89" s="44"/>
      <c r="KN89" s="44"/>
      <c r="KO89" s="44"/>
      <c r="KP89" s="44"/>
      <c r="KQ89" s="44"/>
      <c r="KR89" s="44"/>
      <c r="KS89" s="44"/>
      <c r="KT89" s="44"/>
      <c r="KU89" s="44"/>
      <c r="KV89" s="44"/>
      <c r="KW89" s="44"/>
      <c r="KX89" s="44"/>
      <c r="KY89" s="44"/>
      <c r="KZ89" s="44"/>
      <c r="LA89" s="44"/>
      <c r="LB89" s="44"/>
      <c r="LC89" s="44"/>
      <c r="LD89" s="44"/>
      <c r="LE89" s="44"/>
      <c r="LF89" s="44"/>
      <c r="LG89" s="44"/>
      <c r="LH89" s="44"/>
      <c r="LI89" s="44"/>
      <c r="LJ89" s="44"/>
      <c r="LK89" s="44"/>
      <c r="LL89" s="44"/>
      <c r="LM89" s="44"/>
      <c r="LN89" s="44"/>
      <c r="LO89" s="44"/>
      <c r="LP89" s="44"/>
      <c r="LQ89" s="44"/>
    </row>
    <row r="90" spans="1:330" s="2" customFormat="1" ht="24" customHeight="1">
      <c r="A90" s="4"/>
      <c r="B90" s="15"/>
      <c r="C90" s="130" t="s">
        <v>111</v>
      </c>
      <c r="D90" s="65"/>
      <c r="E90" s="51"/>
      <c r="F90" s="107"/>
      <c r="G90" s="52" t="s">
        <v>112</v>
      </c>
      <c r="H90" s="52"/>
      <c r="I90" s="52"/>
      <c r="J90" s="52"/>
      <c r="K90" s="52"/>
      <c r="L90" s="52"/>
      <c r="M90" s="52"/>
      <c r="N90" s="131"/>
      <c r="O90" s="53" t="s">
        <v>113</v>
      </c>
      <c r="P90" s="53"/>
      <c r="Q90" s="53"/>
      <c r="R90" s="132"/>
      <c r="S90" s="53"/>
      <c r="T90" s="54"/>
      <c r="U90" s="53" t="s">
        <v>114</v>
      </c>
      <c r="V90" s="53"/>
      <c r="W90" s="53"/>
      <c r="X90" s="53"/>
      <c r="Y90" s="132"/>
      <c r="Z90" s="56"/>
      <c r="AA90" s="55"/>
      <c r="AB90" s="108"/>
      <c r="AC90" s="112"/>
      <c r="AD90" s="112"/>
      <c r="AE90" s="81"/>
      <c r="AF90" s="81"/>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c r="ET90" s="44"/>
      <c r="EU90" s="44"/>
      <c r="EV90" s="44"/>
      <c r="EW90" s="44"/>
      <c r="EX90" s="44"/>
      <c r="EY90" s="44"/>
      <c r="EZ90" s="44"/>
      <c r="FA90" s="44"/>
      <c r="FB90" s="44"/>
      <c r="FC90" s="44"/>
      <c r="FD90" s="44"/>
      <c r="FE90" s="44"/>
      <c r="FF90" s="44"/>
      <c r="FG90" s="44"/>
      <c r="FH90" s="44"/>
      <c r="FI90" s="44"/>
      <c r="FJ90" s="44"/>
      <c r="FK90" s="44"/>
      <c r="FL90" s="44"/>
      <c r="FM90" s="44"/>
      <c r="FN90" s="44"/>
      <c r="FO90" s="44"/>
      <c r="FP90" s="44"/>
      <c r="FQ90" s="44"/>
      <c r="FR90" s="44"/>
      <c r="FS90" s="44"/>
      <c r="FT90" s="44"/>
      <c r="FU90" s="44"/>
      <c r="FV90" s="44"/>
      <c r="FW90" s="44"/>
      <c r="FX90" s="44"/>
      <c r="FY90" s="44"/>
      <c r="FZ90" s="44"/>
      <c r="GA90" s="44"/>
      <c r="GB90" s="44"/>
      <c r="GC90" s="44"/>
      <c r="GD90" s="44"/>
      <c r="GE90" s="44"/>
      <c r="GF90" s="44"/>
      <c r="GG90" s="44"/>
      <c r="GH90" s="44"/>
      <c r="GI90" s="44"/>
      <c r="GJ90" s="44"/>
      <c r="GK90" s="44"/>
      <c r="GL90" s="44"/>
      <c r="GM90" s="44"/>
      <c r="GN90" s="44"/>
      <c r="GO90" s="44"/>
      <c r="GP90" s="44"/>
      <c r="GQ90" s="44"/>
      <c r="GR90" s="44"/>
      <c r="GS90" s="44"/>
      <c r="GT90" s="44"/>
      <c r="GU90" s="44"/>
      <c r="GV90" s="44"/>
      <c r="GW90" s="44"/>
      <c r="GX90" s="44"/>
      <c r="GY90" s="44"/>
      <c r="GZ90" s="44"/>
      <c r="HA90" s="44"/>
      <c r="HB90" s="44"/>
      <c r="HC90" s="44"/>
      <c r="HD90" s="44"/>
      <c r="HE90" s="44"/>
      <c r="HF90" s="44"/>
      <c r="HG90" s="44"/>
      <c r="HH90" s="44"/>
      <c r="HI90" s="44"/>
      <c r="HJ90" s="44"/>
      <c r="HK90" s="44"/>
      <c r="HL90" s="44"/>
      <c r="HM90" s="44"/>
      <c r="HN90" s="44"/>
      <c r="HO90" s="44"/>
      <c r="HP90" s="44"/>
      <c r="HQ90" s="44"/>
      <c r="HR90" s="44"/>
      <c r="HS90" s="44"/>
      <c r="HT90" s="44"/>
      <c r="HU90" s="44"/>
      <c r="HV90" s="44"/>
      <c r="HW90" s="44"/>
      <c r="HX90" s="44"/>
      <c r="HY90" s="44"/>
      <c r="HZ90" s="44"/>
      <c r="IA90" s="44"/>
      <c r="IB90" s="44"/>
      <c r="IC90" s="44"/>
      <c r="ID90" s="44"/>
      <c r="IE90" s="44"/>
      <c r="IF90" s="44"/>
      <c r="IG90" s="44"/>
      <c r="IH90" s="44"/>
      <c r="II90" s="44"/>
      <c r="IJ90" s="44"/>
      <c r="IK90" s="44"/>
      <c r="IL90" s="44"/>
      <c r="IM90" s="44"/>
      <c r="IN90" s="44"/>
      <c r="IO90" s="44"/>
      <c r="IP90" s="44"/>
      <c r="IQ90" s="44"/>
      <c r="IR90" s="44"/>
      <c r="IS90" s="44"/>
      <c r="IT90" s="44"/>
      <c r="IU90" s="44"/>
      <c r="IV90" s="44"/>
      <c r="IW90" s="44"/>
      <c r="IX90" s="44"/>
      <c r="IY90" s="44"/>
      <c r="IZ90" s="44"/>
      <c r="JA90" s="44"/>
      <c r="JB90" s="44"/>
      <c r="JC90" s="44"/>
      <c r="JD90" s="44"/>
      <c r="JE90" s="44"/>
      <c r="JF90" s="44"/>
      <c r="JG90" s="44"/>
      <c r="JH90" s="44"/>
      <c r="JI90" s="44"/>
      <c r="JJ90" s="44"/>
      <c r="JK90" s="44"/>
      <c r="JL90" s="44"/>
      <c r="JM90" s="44"/>
      <c r="JN90" s="44"/>
      <c r="JO90" s="44"/>
      <c r="JP90" s="44"/>
      <c r="JQ90" s="44"/>
      <c r="JR90" s="44"/>
      <c r="JS90" s="44"/>
      <c r="JT90" s="44"/>
      <c r="JU90" s="44"/>
      <c r="JV90" s="44"/>
      <c r="JW90" s="44"/>
      <c r="JX90" s="44"/>
      <c r="JY90" s="44"/>
      <c r="JZ90" s="44"/>
      <c r="KA90" s="44"/>
      <c r="KB90" s="44"/>
      <c r="KC90" s="44"/>
      <c r="KD90" s="44"/>
      <c r="KE90" s="44"/>
      <c r="KF90" s="44"/>
      <c r="KG90" s="44"/>
      <c r="KH90" s="44"/>
      <c r="KI90" s="44"/>
      <c r="KJ90" s="44"/>
      <c r="KK90" s="44"/>
      <c r="KL90" s="44"/>
      <c r="KM90" s="44"/>
      <c r="KN90" s="44"/>
      <c r="KO90" s="44"/>
      <c r="KP90" s="44"/>
      <c r="KQ90" s="44"/>
      <c r="KR90" s="44"/>
      <c r="KS90" s="44"/>
      <c r="KT90" s="44"/>
      <c r="KU90" s="44"/>
      <c r="KV90" s="44"/>
      <c r="KW90" s="44"/>
      <c r="KX90" s="44"/>
      <c r="KY90" s="44"/>
      <c r="KZ90" s="44"/>
      <c r="LA90" s="44"/>
      <c r="LB90" s="44"/>
      <c r="LC90" s="44"/>
      <c r="LD90" s="44"/>
      <c r="LE90" s="44"/>
      <c r="LF90" s="44"/>
      <c r="LG90" s="44"/>
      <c r="LH90" s="44"/>
      <c r="LI90" s="44"/>
      <c r="LJ90" s="44"/>
      <c r="LK90" s="44"/>
      <c r="LL90" s="44"/>
      <c r="LM90" s="44"/>
      <c r="LN90" s="44"/>
      <c r="LO90" s="44"/>
      <c r="LP90" s="44"/>
      <c r="LQ90" s="44"/>
    </row>
    <row r="91" spans="1:330" s="2" customFormat="1" ht="24" customHeight="1">
      <c r="A91" s="4"/>
      <c r="B91" s="15"/>
      <c r="C91" s="130" t="s">
        <v>115</v>
      </c>
      <c r="D91" s="65"/>
      <c r="E91" s="51"/>
      <c r="F91" s="107"/>
      <c r="G91" s="52" t="s">
        <v>116</v>
      </c>
      <c r="H91" s="52"/>
      <c r="I91" s="52"/>
      <c r="J91" s="52"/>
      <c r="K91" s="52"/>
      <c r="L91" s="52"/>
      <c r="M91" s="52"/>
      <c r="N91" s="131"/>
      <c r="O91" s="53" t="s">
        <v>117</v>
      </c>
      <c r="P91" s="53"/>
      <c r="Q91" s="53"/>
      <c r="R91" s="132"/>
      <c r="S91" s="53"/>
      <c r="T91" s="54"/>
      <c r="U91" s="53" t="s">
        <v>118</v>
      </c>
      <c r="V91" s="53"/>
      <c r="W91" s="53"/>
      <c r="X91" s="53"/>
      <c r="Y91" s="57"/>
      <c r="Z91" s="54"/>
      <c r="AA91" s="53" t="s">
        <v>119</v>
      </c>
      <c r="AB91" s="109"/>
      <c r="AC91" s="113"/>
      <c r="AD91" s="112"/>
      <c r="AE91" s="81"/>
      <c r="AF91" s="81"/>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44"/>
      <c r="DU91" s="44"/>
      <c r="DV91" s="44"/>
      <c r="DW91" s="44"/>
      <c r="DX91" s="44"/>
      <c r="DY91" s="44"/>
      <c r="DZ91" s="44"/>
      <c r="EA91" s="44"/>
      <c r="EB91" s="44"/>
      <c r="EC91" s="44"/>
      <c r="ED91" s="44"/>
      <c r="EE91" s="44"/>
      <c r="EF91" s="44"/>
      <c r="EG91" s="44"/>
      <c r="EH91" s="44"/>
      <c r="EI91" s="44"/>
      <c r="EJ91" s="44"/>
      <c r="EK91" s="44"/>
      <c r="EL91" s="44"/>
      <c r="EM91" s="44"/>
      <c r="EN91" s="44"/>
      <c r="EO91" s="44"/>
      <c r="EP91" s="44"/>
      <c r="EQ91" s="44"/>
      <c r="ER91" s="44"/>
      <c r="ES91" s="44"/>
      <c r="ET91" s="44"/>
      <c r="EU91" s="44"/>
      <c r="EV91" s="44"/>
      <c r="EW91" s="44"/>
      <c r="EX91" s="44"/>
      <c r="EY91" s="44"/>
      <c r="EZ91" s="44"/>
      <c r="FA91" s="44"/>
      <c r="FB91" s="44"/>
      <c r="FC91" s="44"/>
      <c r="FD91" s="44"/>
      <c r="FE91" s="44"/>
      <c r="FF91" s="44"/>
      <c r="FG91" s="44"/>
      <c r="FH91" s="44"/>
      <c r="FI91" s="44"/>
      <c r="FJ91" s="44"/>
      <c r="FK91" s="44"/>
      <c r="FL91" s="44"/>
      <c r="FM91" s="44"/>
      <c r="FN91" s="44"/>
      <c r="FO91" s="44"/>
      <c r="FP91" s="44"/>
      <c r="FQ91" s="44"/>
      <c r="FR91" s="44"/>
      <c r="FS91" s="44"/>
      <c r="FT91" s="44"/>
      <c r="FU91" s="44"/>
      <c r="FV91" s="44"/>
      <c r="FW91" s="44"/>
      <c r="FX91" s="44"/>
      <c r="FY91" s="44"/>
      <c r="FZ91" s="44"/>
      <c r="GA91" s="44"/>
      <c r="GB91" s="44"/>
      <c r="GC91" s="44"/>
      <c r="GD91" s="44"/>
      <c r="GE91" s="44"/>
      <c r="GF91" s="44"/>
      <c r="GG91" s="44"/>
      <c r="GH91" s="44"/>
      <c r="GI91" s="44"/>
      <c r="GJ91" s="44"/>
      <c r="GK91" s="44"/>
      <c r="GL91" s="44"/>
      <c r="GM91" s="44"/>
      <c r="GN91" s="44"/>
      <c r="GO91" s="44"/>
      <c r="GP91" s="44"/>
      <c r="GQ91" s="44"/>
      <c r="GR91" s="44"/>
      <c r="GS91" s="44"/>
      <c r="GT91" s="44"/>
      <c r="GU91" s="44"/>
      <c r="GV91" s="44"/>
      <c r="GW91" s="44"/>
      <c r="GX91" s="44"/>
      <c r="GY91" s="44"/>
      <c r="GZ91" s="44"/>
      <c r="HA91" s="44"/>
      <c r="HB91" s="44"/>
      <c r="HC91" s="44"/>
      <c r="HD91" s="44"/>
      <c r="HE91" s="44"/>
      <c r="HF91" s="44"/>
      <c r="HG91" s="44"/>
      <c r="HH91" s="44"/>
      <c r="HI91" s="44"/>
      <c r="HJ91" s="44"/>
      <c r="HK91" s="44"/>
      <c r="HL91" s="44"/>
      <c r="HM91" s="44"/>
      <c r="HN91" s="44"/>
      <c r="HO91" s="44"/>
      <c r="HP91" s="44"/>
      <c r="HQ91" s="44"/>
      <c r="HR91" s="44"/>
      <c r="HS91" s="44"/>
      <c r="HT91" s="44"/>
      <c r="HU91" s="44"/>
      <c r="HV91" s="44"/>
      <c r="HW91" s="44"/>
      <c r="HX91" s="44"/>
      <c r="HY91" s="44"/>
      <c r="HZ91" s="44"/>
      <c r="IA91" s="44"/>
      <c r="IB91" s="44"/>
      <c r="IC91" s="44"/>
      <c r="ID91" s="44"/>
      <c r="IE91" s="44"/>
      <c r="IF91" s="44"/>
      <c r="IG91" s="44"/>
      <c r="IH91" s="44"/>
      <c r="II91" s="44"/>
      <c r="IJ91" s="44"/>
      <c r="IK91" s="44"/>
      <c r="IL91" s="44"/>
      <c r="IM91" s="44"/>
      <c r="IN91" s="44"/>
      <c r="IO91" s="44"/>
      <c r="IP91" s="44"/>
      <c r="IQ91" s="44"/>
      <c r="IR91" s="44"/>
      <c r="IS91" s="44"/>
      <c r="IT91" s="44"/>
      <c r="IU91" s="44"/>
      <c r="IV91" s="44"/>
      <c r="IW91" s="44"/>
      <c r="IX91" s="44"/>
      <c r="IY91" s="44"/>
      <c r="IZ91" s="44"/>
      <c r="JA91" s="44"/>
      <c r="JB91" s="44"/>
      <c r="JC91" s="44"/>
      <c r="JD91" s="44"/>
      <c r="JE91" s="44"/>
      <c r="JF91" s="44"/>
      <c r="JG91" s="44"/>
      <c r="JH91" s="44"/>
      <c r="JI91" s="44"/>
      <c r="JJ91" s="44"/>
      <c r="JK91" s="44"/>
      <c r="JL91" s="44"/>
      <c r="JM91" s="44"/>
      <c r="JN91" s="44"/>
      <c r="JO91" s="44"/>
      <c r="JP91" s="44"/>
      <c r="JQ91" s="44"/>
      <c r="JR91" s="44"/>
      <c r="JS91" s="44"/>
      <c r="JT91" s="44"/>
      <c r="JU91" s="44"/>
      <c r="JV91" s="44"/>
      <c r="JW91" s="44"/>
      <c r="JX91" s="44"/>
      <c r="JY91" s="44"/>
      <c r="JZ91" s="44"/>
      <c r="KA91" s="44"/>
      <c r="KB91" s="44"/>
      <c r="KC91" s="44"/>
      <c r="KD91" s="44"/>
      <c r="KE91" s="44"/>
      <c r="KF91" s="44"/>
      <c r="KG91" s="44"/>
      <c r="KH91" s="44"/>
      <c r="KI91" s="44"/>
      <c r="KJ91" s="44"/>
      <c r="KK91" s="44"/>
      <c r="KL91" s="44"/>
      <c r="KM91" s="44"/>
      <c r="KN91" s="44"/>
      <c r="KO91" s="44"/>
      <c r="KP91" s="44"/>
      <c r="KQ91" s="44"/>
      <c r="KR91" s="44"/>
      <c r="KS91" s="44"/>
      <c r="KT91" s="44"/>
      <c r="KU91" s="44"/>
      <c r="KV91" s="44"/>
      <c r="KW91" s="44"/>
      <c r="KX91" s="44"/>
      <c r="KY91" s="44"/>
      <c r="KZ91" s="44"/>
      <c r="LA91" s="44"/>
      <c r="LB91" s="44"/>
      <c r="LC91" s="44"/>
      <c r="LD91" s="44"/>
      <c r="LE91" s="44"/>
      <c r="LF91" s="44"/>
      <c r="LG91" s="44"/>
      <c r="LH91" s="44"/>
      <c r="LI91" s="44"/>
      <c r="LJ91" s="44"/>
      <c r="LK91" s="44"/>
      <c r="LL91" s="44"/>
      <c r="LM91" s="44"/>
      <c r="LN91" s="44"/>
      <c r="LO91" s="44"/>
      <c r="LP91" s="44"/>
      <c r="LQ91" s="44"/>
    </row>
    <row r="92" spans="1:330" s="2" customFormat="1" ht="24" customHeight="1">
      <c r="A92" s="4"/>
      <c r="B92" s="15"/>
      <c r="C92" s="133" t="s">
        <v>120</v>
      </c>
      <c r="D92" s="66"/>
      <c r="E92" s="58"/>
      <c r="F92" s="110"/>
      <c r="G92" s="59" t="s">
        <v>121</v>
      </c>
      <c r="H92" s="59"/>
      <c r="I92" s="59"/>
      <c r="J92" s="59"/>
      <c r="K92" s="59"/>
      <c r="L92" s="59"/>
      <c r="M92" s="59"/>
      <c r="N92" s="134"/>
      <c r="O92" s="60" t="s">
        <v>122</v>
      </c>
      <c r="P92" s="60"/>
      <c r="Q92" s="60"/>
      <c r="R92" s="135"/>
      <c r="S92" s="60"/>
      <c r="T92" s="61"/>
      <c r="U92" s="60" t="s">
        <v>123</v>
      </c>
      <c r="V92" s="60"/>
      <c r="W92" s="60"/>
      <c r="X92" s="60"/>
      <c r="Y92" s="62"/>
      <c r="Z92" s="63"/>
      <c r="AA92" s="60"/>
      <c r="AB92" s="111"/>
      <c r="AC92" s="113"/>
      <c r="AD92" s="112"/>
      <c r="AE92" s="81"/>
      <c r="AF92" s="81"/>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c r="DO92" s="44"/>
      <c r="DP92" s="44"/>
      <c r="DQ92" s="44"/>
      <c r="DR92" s="44"/>
      <c r="DS92" s="44"/>
      <c r="DT92" s="44"/>
      <c r="DU92" s="44"/>
      <c r="DV92" s="44"/>
      <c r="DW92" s="44"/>
      <c r="DX92" s="44"/>
      <c r="DY92" s="44"/>
      <c r="DZ92" s="44"/>
      <c r="EA92" s="44"/>
      <c r="EB92" s="44"/>
      <c r="EC92" s="44"/>
      <c r="ED92" s="44"/>
      <c r="EE92" s="44"/>
      <c r="EF92" s="44"/>
      <c r="EG92" s="44"/>
      <c r="EH92" s="44"/>
      <c r="EI92" s="44"/>
      <c r="EJ92" s="44"/>
      <c r="EK92" s="44"/>
      <c r="EL92" s="44"/>
      <c r="EM92" s="44"/>
      <c r="EN92" s="44"/>
      <c r="EO92" s="44"/>
      <c r="EP92" s="44"/>
      <c r="EQ92" s="44"/>
      <c r="ER92" s="44"/>
      <c r="ES92" s="44"/>
      <c r="ET92" s="44"/>
      <c r="EU92" s="44"/>
      <c r="EV92" s="44"/>
      <c r="EW92" s="44"/>
      <c r="EX92" s="44"/>
      <c r="EY92" s="44"/>
      <c r="EZ92" s="44"/>
      <c r="FA92" s="44"/>
      <c r="FB92" s="44"/>
      <c r="FC92" s="44"/>
      <c r="FD92" s="44"/>
      <c r="FE92" s="44"/>
      <c r="FF92" s="44"/>
      <c r="FG92" s="44"/>
      <c r="FH92" s="44"/>
      <c r="FI92" s="44"/>
      <c r="FJ92" s="44"/>
      <c r="FK92" s="44"/>
      <c r="FL92" s="44"/>
      <c r="FM92" s="44"/>
      <c r="FN92" s="44"/>
      <c r="FO92" s="44"/>
      <c r="FP92" s="44"/>
      <c r="FQ92" s="44"/>
      <c r="FR92" s="44"/>
      <c r="FS92" s="44"/>
      <c r="FT92" s="44"/>
      <c r="FU92" s="44"/>
      <c r="FV92" s="44"/>
      <c r="FW92" s="44"/>
      <c r="FX92" s="44"/>
      <c r="FY92" s="44"/>
      <c r="FZ92" s="44"/>
      <c r="GA92" s="44"/>
      <c r="GB92" s="44"/>
      <c r="GC92" s="44"/>
      <c r="GD92" s="44"/>
      <c r="GE92" s="44"/>
      <c r="GF92" s="44"/>
      <c r="GG92" s="44"/>
      <c r="GH92" s="44"/>
      <c r="GI92" s="44"/>
      <c r="GJ92" s="44"/>
      <c r="GK92" s="44"/>
      <c r="GL92" s="44"/>
      <c r="GM92" s="44"/>
      <c r="GN92" s="44"/>
      <c r="GO92" s="44"/>
      <c r="GP92" s="44"/>
      <c r="GQ92" s="44"/>
      <c r="GR92" s="44"/>
      <c r="GS92" s="44"/>
      <c r="GT92" s="44"/>
      <c r="GU92" s="44"/>
      <c r="GV92" s="44"/>
      <c r="GW92" s="44"/>
      <c r="GX92" s="44"/>
      <c r="GY92" s="44"/>
      <c r="GZ92" s="44"/>
      <c r="HA92" s="44"/>
      <c r="HB92" s="44"/>
      <c r="HC92" s="44"/>
      <c r="HD92" s="44"/>
      <c r="HE92" s="44"/>
      <c r="HF92" s="44"/>
      <c r="HG92" s="44"/>
      <c r="HH92" s="44"/>
      <c r="HI92" s="44"/>
      <c r="HJ92" s="44"/>
      <c r="HK92" s="44"/>
      <c r="HL92" s="44"/>
      <c r="HM92" s="44"/>
      <c r="HN92" s="44"/>
      <c r="HO92" s="44"/>
      <c r="HP92" s="44"/>
      <c r="HQ92" s="44"/>
      <c r="HR92" s="44"/>
      <c r="HS92" s="44"/>
      <c r="HT92" s="44"/>
      <c r="HU92" s="44"/>
      <c r="HV92" s="44"/>
      <c r="HW92" s="44"/>
      <c r="HX92" s="44"/>
      <c r="HY92" s="44"/>
      <c r="HZ92" s="44"/>
      <c r="IA92" s="44"/>
      <c r="IB92" s="44"/>
      <c r="IC92" s="44"/>
      <c r="ID92" s="44"/>
      <c r="IE92" s="44"/>
      <c r="IF92" s="44"/>
      <c r="IG92" s="44"/>
      <c r="IH92" s="44"/>
      <c r="II92" s="44"/>
      <c r="IJ92" s="44"/>
      <c r="IK92" s="44"/>
      <c r="IL92" s="44"/>
      <c r="IM92" s="44"/>
      <c r="IN92" s="44"/>
      <c r="IO92" s="44"/>
      <c r="IP92" s="44"/>
      <c r="IQ92" s="44"/>
      <c r="IR92" s="44"/>
      <c r="IS92" s="44"/>
      <c r="IT92" s="44"/>
      <c r="IU92" s="44"/>
      <c r="IV92" s="44"/>
      <c r="IW92" s="44"/>
      <c r="IX92" s="44"/>
      <c r="IY92" s="44"/>
      <c r="IZ92" s="44"/>
      <c r="JA92" s="44"/>
      <c r="JB92" s="44"/>
      <c r="JC92" s="44"/>
      <c r="JD92" s="44"/>
      <c r="JE92" s="44"/>
      <c r="JF92" s="44"/>
      <c r="JG92" s="44"/>
      <c r="JH92" s="44"/>
      <c r="JI92" s="44"/>
      <c r="JJ92" s="44"/>
      <c r="JK92" s="44"/>
      <c r="JL92" s="44"/>
      <c r="JM92" s="44"/>
      <c r="JN92" s="44"/>
      <c r="JO92" s="44"/>
      <c r="JP92" s="44"/>
      <c r="JQ92" s="44"/>
      <c r="JR92" s="44"/>
      <c r="JS92" s="44"/>
      <c r="JT92" s="44"/>
      <c r="JU92" s="44"/>
      <c r="JV92" s="44"/>
      <c r="JW92" s="44"/>
      <c r="JX92" s="44"/>
      <c r="JY92" s="44"/>
      <c r="JZ92" s="44"/>
      <c r="KA92" s="44"/>
      <c r="KB92" s="44"/>
      <c r="KC92" s="44"/>
      <c r="KD92" s="44"/>
      <c r="KE92" s="44"/>
      <c r="KF92" s="44"/>
      <c r="KG92" s="44"/>
      <c r="KH92" s="44"/>
      <c r="KI92" s="44"/>
      <c r="KJ92" s="44"/>
      <c r="KK92" s="44"/>
      <c r="KL92" s="44"/>
      <c r="KM92" s="44"/>
      <c r="KN92" s="44"/>
      <c r="KO92" s="44"/>
      <c r="KP92" s="44"/>
      <c r="KQ92" s="44"/>
      <c r="KR92" s="44"/>
      <c r="KS92" s="44"/>
      <c r="KT92" s="44"/>
      <c r="KU92" s="44"/>
      <c r="KV92" s="44"/>
      <c r="KW92" s="44"/>
      <c r="KX92" s="44"/>
      <c r="KY92" s="44"/>
      <c r="KZ92" s="44"/>
      <c r="LA92" s="44"/>
      <c r="LB92" s="44"/>
      <c r="LC92" s="44"/>
      <c r="LD92" s="44"/>
      <c r="LE92" s="44"/>
      <c r="LF92" s="44"/>
      <c r="LG92" s="44"/>
      <c r="LH92" s="44"/>
      <c r="LI92" s="44"/>
      <c r="LJ92" s="44"/>
      <c r="LK92" s="44"/>
      <c r="LL92" s="44"/>
      <c r="LM92" s="44"/>
      <c r="LN92" s="44"/>
      <c r="LO92" s="44"/>
      <c r="LP92" s="44"/>
      <c r="LQ92" s="44"/>
    </row>
    <row r="93" spans="1:330" s="2" customFormat="1" ht="24" customHeight="1">
      <c r="A93" s="4"/>
      <c r="B93" s="15"/>
      <c r="C93" s="15"/>
      <c r="D93" s="4"/>
      <c r="E93" s="4"/>
      <c r="F93" s="4"/>
      <c r="G93" s="4"/>
      <c r="H93" s="4"/>
      <c r="I93" s="4"/>
      <c r="J93" s="4"/>
      <c r="K93" s="4"/>
      <c r="L93" s="4"/>
      <c r="M93" s="4"/>
      <c r="N93" s="4"/>
      <c r="T93" s="148"/>
      <c r="U93" s="148"/>
      <c r="V93" s="148"/>
      <c r="W93" s="148"/>
      <c r="X93" s="6"/>
      <c r="Y93" s="148"/>
      <c r="Z93" s="148"/>
      <c r="AA93" s="6"/>
      <c r="AB93" s="148"/>
      <c r="AC93" s="148"/>
      <c r="AD93" s="148"/>
      <c r="AE93" s="149"/>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4"/>
      <c r="DI93" s="44"/>
      <c r="DJ93" s="44"/>
      <c r="DK93" s="44"/>
      <c r="DL93" s="44"/>
      <c r="DM93" s="44"/>
      <c r="DN93" s="44"/>
      <c r="DO93" s="44"/>
      <c r="DP93" s="44"/>
      <c r="DQ93" s="44"/>
      <c r="DR93" s="44"/>
      <c r="DS93" s="44"/>
      <c r="DT93" s="44"/>
      <c r="DU93" s="44"/>
      <c r="DV93" s="44"/>
      <c r="DW93" s="44"/>
      <c r="DX93" s="44"/>
      <c r="DY93" s="44"/>
      <c r="DZ93" s="44"/>
      <c r="EA93" s="44"/>
      <c r="EB93" s="44"/>
      <c r="EC93" s="44"/>
      <c r="ED93" s="44"/>
      <c r="EE93" s="44"/>
      <c r="EF93" s="44"/>
      <c r="EG93" s="44"/>
      <c r="EH93" s="44"/>
      <c r="EI93" s="44"/>
      <c r="EJ93" s="44"/>
      <c r="EK93" s="44"/>
      <c r="EL93" s="44"/>
      <c r="EM93" s="44"/>
      <c r="EN93" s="44"/>
      <c r="EO93" s="44"/>
      <c r="EP93" s="44"/>
      <c r="EQ93" s="44"/>
      <c r="ER93" s="44"/>
      <c r="ES93" s="44"/>
      <c r="ET93" s="44"/>
      <c r="EU93" s="44"/>
      <c r="EV93" s="44"/>
      <c r="EW93" s="44"/>
      <c r="EX93" s="44"/>
      <c r="EY93" s="44"/>
      <c r="EZ93" s="44"/>
      <c r="FA93" s="44"/>
      <c r="FB93" s="44"/>
      <c r="FC93" s="44"/>
      <c r="FD93" s="44"/>
      <c r="FE93" s="44"/>
      <c r="FF93" s="44"/>
      <c r="FG93" s="44"/>
      <c r="FH93" s="44"/>
      <c r="FI93" s="44"/>
      <c r="FJ93" s="44"/>
      <c r="FK93" s="44"/>
      <c r="FL93" s="44"/>
      <c r="FM93" s="44"/>
      <c r="FN93" s="44"/>
      <c r="FO93" s="44"/>
      <c r="FP93" s="44"/>
      <c r="FQ93" s="44"/>
      <c r="FR93" s="44"/>
      <c r="FS93" s="44"/>
      <c r="FT93" s="44"/>
      <c r="FU93" s="44"/>
      <c r="FV93" s="44"/>
      <c r="FW93" s="44"/>
      <c r="FX93" s="44"/>
      <c r="FY93" s="44"/>
      <c r="FZ93" s="44"/>
      <c r="GA93" s="44"/>
      <c r="GB93" s="44"/>
      <c r="GC93" s="44"/>
      <c r="GD93" s="44"/>
      <c r="GE93" s="44"/>
      <c r="GF93" s="44"/>
      <c r="GG93" s="44"/>
      <c r="GH93" s="44"/>
      <c r="GI93" s="44"/>
      <c r="GJ93" s="44"/>
      <c r="GK93" s="44"/>
      <c r="GL93" s="44"/>
      <c r="GM93" s="44"/>
      <c r="GN93" s="44"/>
      <c r="GO93" s="44"/>
      <c r="GP93" s="44"/>
      <c r="GQ93" s="44"/>
      <c r="GR93" s="44"/>
      <c r="GS93" s="44"/>
      <c r="GT93" s="44"/>
      <c r="GU93" s="44"/>
      <c r="GV93" s="44"/>
      <c r="GW93" s="44"/>
      <c r="GX93" s="44"/>
      <c r="GY93" s="44"/>
      <c r="GZ93" s="44"/>
      <c r="HA93" s="44"/>
      <c r="HB93" s="44"/>
      <c r="HC93" s="44"/>
      <c r="HD93" s="44"/>
      <c r="HE93" s="44"/>
      <c r="HF93" s="44"/>
      <c r="HG93" s="44"/>
      <c r="HH93" s="44"/>
      <c r="HI93" s="44"/>
      <c r="HJ93" s="44"/>
      <c r="HK93" s="44"/>
      <c r="HL93" s="44"/>
      <c r="HM93" s="44"/>
      <c r="HN93" s="44"/>
      <c r="HO93" s="44"/>
      <c r="HP93" s="44"/>
      <c r="HQ93" s="44"/>
      <c r="HR93" s="44"/>
      <c r="HS93" s="44"/>
      <c r="HT93" s="44"/>
      <c r="HU93" s="44"/>
      <c r="HV93" s="44"/>
      <c r="HW93" s="44"/>
      <c r="HX93" s="44"/>
      <c r="HY93" s="44"/>
      <c r="HZ93" s="44"/>
      <c r="IA93" s="44"/>
      <c r="IB93" s="44"/>
      <c r="IC93" s="44"/>
      <c r="ID93" s="44"/>
      <c r="IE93" s="44"/>
      <c r="IF93" s="44"/>
      <c r="IG93" s="44"/>
      <c r="IH93" s="44"/>
      <c r="II93" s="44"/>
      <c r="IJ93" s="44"/>
      <c r="IK93" s="44"/>
      <c r="IL93" s="44"/>
      <c r="IM93" s="44"/>
      <c r="IN93" s="44"/>
      <c r="IO93" s="44"/>
      <c r="IP93" s="44"/>
      <c r="IQ93" s="44"/>
      <c r="IR93" s="44"/>
      <c r="IS93" s="44"/>
      <c r="IT93" s="44"/>
      <c r="IU93" s="44"/>
      <c r="IV93" s="44"/>
      <c r="IW93" s="44"/>
      <c r="IX93" s="44"/>
      <c r="IY93" s="44"/>
      <c r="IZ93" s="44"/>
      <c r="JA93" s="44"/>
      <c r="JB93" s="44"/>
      <c r="JC93" s="44"/>
      <c r="JD93" s="44"/>
      <c r="JE93" s="44"/>
      <c r="JF93" s="44"/>
      <c r="JG93" s="44"/>
      <c r="JH93" s="44"/>
      <c r="JI93" s="44"/>
      <c r="JJ93" s="44"/>
      <c r="JK93" s="44"/>
      <c r="JL93" s="44"/>
      <c r="JM93" s="44"/>
      <c r="JN93" s="44"/>
      <c r="JO93" s="44"/>
      <c r="JP93" s="44"/>
      <c r="JQ93" s="44"/>
      <c r="JR93" s="44"/>
      <c r="JS93" s="44"/>
      <c r="JT93" s="44"/>
      <c r="JU93" s="44"/>
      <c r="JV93" s="44"/>
      <c r="JW93" s="44"/>
      <c r="JX93" s="44"/>
      <c r="JY93" s="44"/>
      <c r="JZ93" s="44"/>
      <c r="KA93" s="44"/>
      <c r="KB93" s="44"/>
      <c r="KC93" s="44"/>
      <c r="KD93" s="44"/>
      <c r="KE93" s="44"/>
      <c r="KF93" s="44"/>
      <c r="KG93" s="44"/>
      <c r="KH93" s="44"/>
      <c r="KI93" s="44"/>
      <c r="KJ93" s="44"/>
      <c r="KK93" s="44"/>
      <c r="KL93" s="44"/>
      <c r="KM93" s="44"/>
      <c r="KN93" s="44"/>
      <c r="KO93" s="44"/>
      <c r="KP93" s="44"/>
      <c r="KQ93" s="44"/>
      <c r="KR93" s="44"/>
      <c r="KS93" s="44"/>
      <c r="KT93" s="44"/>
      <c r="KU93" s="44"/>
      <c r="KV93" s="44"/>
      <c r="KW93" s="44"/>
      <c r="KX93" s="44"/>
      <c r="KY93" s="44"/>
      <c r="KZ93" s="44"/>
      <c r="LA93" s="44"/>
      <c r="LB93" s="44"/>
      <c r="LC93" s="44"/>
      <c r="LD93" s="44"/>
      <c r="LE93" s="44"/>
      <c r="LF93" s="44"/>
      <c r="LG93" s="44"/>
      <c r="LH93" s="44"/>
      <c r="LI93" s="44"/>
      <c r="LJ93" s="44"/>
      <c r="LK93" s="44"/>
      <c r="LL93" s="44"/>
      <c r="LM93" s="44"/>
      <c r="LN93" s="44"/>
      <c r="LO93" s="44"/>
      <c r="LP93" s="44"/>
      <c r="LQ93" s="44"/>
      <c r="LR93" s="44"/>
    </row>
    <row r="94" spans="1:330" s="2" customFormat="1" ht="24" customHeight="1">
      <c r="A94" s="4"/>
      <c r="B94" s="15" t="s">
        <v>125</v>
      </c>
      <c r="C94" s="15"/>
      <c r="D94" s="4"/>
      <c r="E94" s="4"/>
      <c r="F94" s="4"/>
      <c r="G94" s="4"/>
      <c r="H94" s="4"/>
      <c r="I94" s="4"/>
      <c r="J94" s="4"/>
      <c r="K94" s="4"/>
      <c r="L94" s="4"/>
      <c r="M94" s="4"/>
      <c r="N94" s="4"/>
      <c r="T94" s="148"/>
      <c r="U94" s="148"/>
      <c r="V94" s="148"/>
      <c r="W94" s="148"/>
      <c r="X94" s="6"/>
      <c r="Y94" s="148"/>
      <c r="Z94" s="148"/>
      <c r="AA94" s="6"/>
      <c r="AB94" s="148"/>
      <c r="AC94" s="148"/>
      <c r="AD94" s="148"/>
      <c r="AE94" s="149"/>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c r="DO94" s="44"/>
      <c r="DP94" s="44"/>
      <c r="DQ94" s="44"/>
      <c r="DR94" s="44"/>
      <c r="DS94" s="44"/>
      <c r="DT94" s="44"/>
      <c r="DU94" s="44"/>
      <c r="DV94" s="44"/>
      <c r="DW94" s="44"/>
      <c r="DX94" s="44"/>
      <c r="DY94" s="44"/>
      <c r="DZ94" s="44"/>
      <c r="EA94" s="44"/>
      <c r="EB94" s="44"/>
      <c r="EC94" s="44"/>
      <c r="ED94" s="44"/>
      <c r="EE94" s="44"/>
      <c r="EF94" s="44"/>
      <c r="EG94" s="44"/>
      <c r="EH94" s="44"/>
      <c r="EI94" s="44"/>
      <c r="EJ94" s="44"/>
      <c r="EK94" s="44"/>
      <c r="EL94" s="44"/>
      <c r="EM94" s="44"/>
      <c r="EN94" s="44"/>
      <c r="EO94" s="44"/>
      <c r="EP94" s="44"/>
      <c r="EQ94" s="44"/>
      <c r="ER94" s="44"/>
      <c r="ES94" s="44"/>
      <c r="ET94" s="44"/>
      <c r="EU94" s="44"/>
      <c r="EV94" s="44"/>
      <c r="EW94" s="44"/>
      <c r="EX94" s="44"/>
      <c r="EY94" s="44"/>
      <c r="EZ94" s="44"/>
      <c r="FA94" s="44"/>
      <c r="FB94" s="44"/>
      <c r="FC94" s="44"/>
      <c r="FD94" s="44"/>
      <c r="FE94" s="44"/>
      <c r="FF94" s="44"/>
      <c r="FG94" s="44"/>
      <c r="FH94" s="44"/>
      <c r="FI94" s="44"/>
      <c r="FJ94" s="44"/>
      <c r="FK94" s="44"/>
      <c r="FL94" s="44"/>
      <c r="FM94" s="44"/>
      <c r="FN94" s="44"/>
      <c r="FO94" s="44"/>
      <c r="FP94" s="44"/>
      <c r="FQ94" s="44"/>
      <c r="FR94" s="44"/>
      <c r="FS94" s="44"/>
      <c r="FT94" s="44"/>
      <c r="FU94" s="44"/>
      <c r="FV94" s="44"/>
      <c r="FW94" s="44"/>
      <c r="FX94" s="44"/>
      <c r="FY94" s="44"/>
      <c r="FZ94" s="44"/>
      <c r="GA94" s="44"/>
      <c r="GB94" s="44"/>
      <c r="GC94" s="44"/>
      <c r="GD94" s="44"/>
      <c r="GE94" s="44"/>
      <c r="GF94" s="44"/>
      <c r="GG94" s="44"/>
      <c r="GH94" s="44"/>
      <c r="GI94" s="44"/>
      <c r="GJ94" s="44"/>
      <c r="GK94" s="44"/>
      <c r="GL94" s="44"/>
      <c r="GM94" s="44"/>
      <c r="GN94" s="44"/>
      <c r="GO94" s="44"/>
      <c r="GP94" s="44"/>
      <c r="GQ94" s="44"/>
      <c r="GR94" s="44"/>
      <c r="GS94" s="44"/>
      <c r="GT94" s="44"/>
      <c r="GU94" s="44"/>
      <c r="GV94" s="44"/>
      <c r="GW94" s="44"/>
      <c r="GX94" s="44"/>
      <c r="GY94" s="44"/>
      <c r="GZ94" s="44"/>
      <c r="HA94" s="44"/>
      <c r="HB94" s="44"/>
      <c r="HC94" s="44"/>
      <c r="HD94" s="44"/>
      <c r="HE94" s="44"/>
      <c r="HF94" s="44"/>
      <c r="HG94" s="44"/>
      <c r="HH94" s="44"/>
      <c r="HI94" s="44"/>
      <c r="HJ94" s="44"/>
      <c r="HK94" s="44"/>
      <c r="HL94" s="44"/>
      <c r="HM94" s="44"/>
      <c r="HN94" s="44"/>
      <c r="HO94" s="44"/>
      <c r="HP94" s="44"/>
      <c r="HQ94" s="44"/>
      <c r="HR94" s="44"/>
      <c r="HS94" s="44"/>
      <c r="HT94" s="44"/>
      <c r="HU94" s="44"/>
      <c r="HV94" s="44"/>
      <c r="HW94" s="44"/>
      <c r="HX94" s="44"/>
      <c r="HY94" s="44"/>
      <c r="HZ94" s="44"/>
      <c r="IA94" s="44"/>
      <c r="IB94" s="44"/>
      <c r="IC94" s="44"/>
      <c r="ID94" s="44"/>
      <c r="IE94" s="44"/>
      <c r="IF94" s="44"/>
      <c r="IG94" s="44"/>
      <c r="IH94" s="44"/>
      <c r="II94" s="44"/>
      <c r="IJ94" s="44"/>
      <c r="IK94" s="44"/>
      <c r="IL94" s="44"/>
      <c r="IM94" s="44"/>
      <c r="IN94" s="44"/>
      <c r="IO94" s="44"/>
      <c r="IP94" s="44"/>
      <c r="IQ94" s="44"/>
      <c r="IR94" s="44"/>
      <c r="IS94" s="44"/>
      <c r="IT94" s="44"/>
      <c r="IU94" s="44"/>
      <c r="IV94" s="44"/>
      <c r="IW94" s="44"/>
      <c r="IX94" s="44"/>
      <c r="IY94" s="44"/>
      <c r="IZ94" s="44"/>
      <c r="JA94" s="44"/>
      <c r="JB94" s="44"/>
      <c r="JC94" s="44"/>
      <c r="JD94" s="44"/>
      <c r="JE94" s="44"/>
      <c r="JF94" s="44"/>
      <c r="JG94" s="44"/>
      <c r="JH94" s="44"/>
      <c r="JI94" s="44"/>
      <c r="JJ94" s="44"/>
      <c r="JK94" s="44"/>
      <c r="JL94" s="44"/>
      <c r="JM94" s="44"/>
      <c r="JN94" s="44"/>
      <c r="JO94" s="44"/>
      <c r="JP94" s="44"/>
      <c r="JQ94" s="44"/>
      <c r="JR94" s="44"/>
      <c r="JS94" s="44"/>
      <c r="JT94" s="44"/>
      <c r="JU94" s="44"/>
      <c r="JV94" s="44"/>
      <c r="JW94" s="44"/>
      <c r="JX94" s="44"/>
      <c r="JY94" s="44"/>
      <c r="JZ94" s="44"/>
      <c r="KA94" s="44"/>
      <c r="KB94" s="44"/>
      <c r="KC94" s="44"/>
      <c r="KD94" s="44"/>
      <c r="KE94" s="44"/>
      <c r="KF94" s="44"/>
      <c r="KG94" s="44"/>
      <c r="KH94" s="44"/>
      <c r="KI94" s="44"/>
      <c r="KJ94" s="44"/>
      <c r="KK94" s="44"/>
      <c r="KL94" s="44"/>
      <c r="KM94" s="44"/>
      <c r="KN94" s="44"/>
      <c r="KO94" s="44"/>
      <c r="KP94" s="44"/>
      <c r="KQ94" s="44"/>
      <c r="KR94" s="44"/>
      <c r="KS94" s="44"/>
      <c r="KT94" s="44"/>
      <c r="KU94" s="44"/>
      <c r="KV94" s="44"/>
      <c r="KW94" s="44"/>
      <c r="KX94" s="44"/>
      <c r="KY94" s="44"/>
      <c r="KZ94" s="44"/>
      <c r="LA94" s="44"/>
      <c r="LB94" s="44"/>
      <c r="LC94" s="44"/>
      <c r="LD94" s="44"/>
      <c r="LE94" s="44"/>
      <c r="LF94" s="44"/>
      <c r="LG94" s="44"/>
      <c r="LH94" s="44"/>
      <c r="LI94" s="44"/>
      <c r="LJ94" s="44"/>
      <c r="LK94" s="44"/>
      <c r="LL94" s="44"/>
      <c r="LM94" s="44"/>
      <c r="LN94" s="44"/>
      <c r="LO94" s="44"/>
      <c r="LP94" s="44"/>
      <c r="LQ94" s="44"/>
      <c r="LR94" s="44"/>
    </row>
    <row r="95" spans="1:330" s="2" customFormat="1" ht="39.75" customHeight="1">
      <c r="B95" s="4"/>
      <c r="C95" s="371" t="s">
        <v>48</v>
      </c>
      <c r="D95" s="371"/>
      <c r="E95" s="371"/>
      <c r="F95" s="371"/>
      <c r="G95" s="371"/>
      <c r="H95" s="371"/>
      <c r="I95" s="371"/>
      <c r="J95" s="371"/>
      <c r="K95" s="371"/>
      <c r="L95" s="371"/>
      <c r="M95" s="371"/>
      <c r="N95" s="371"/>
      <c r="O95" s="371"/>
      <c r="P95" s="371"/>
      <c r="Q95" s="371"/>
      <c r="R95" s="371"/>
      <c r="S95" s="371"/>
      <c r="T95" s="371"/>
      <c r="U95" s="371"/>
      <c r="V95" s="371"/>
      <c r="W95" s="371"/>
      <c r="X95" s="371"/>
      <c r="Y95" s="371"/>
      <c r="Z95" s="371"/>
      <c r="AA95" s="371"/>
      <c r="AB95" s="371"/>
      <c r="AC95" s="371"/>
      <c r="AD95" s="371"/>
      <c r="AE95" s="371"/>
      <c r="AF95" s="371"/>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4"/>
      <c r="ER95" s="44"/>
      <c r="ES95" s="44"/>
      <c r="ET95" s="44"/>
      <c r="EU95" s="44"/>
      <c r="EV95" s="44"/>
      <c r="EW95" s="44"/>
      <c r="EX95" s="44"/>
      <c r="EY95" s="44"/>
      <c r="EZ95" s="44"/>
      <c r="FA95" s="44"/>
      <c r="FB95" s="44"/>
      <c r="FC95" s="44"/>
      <c r="FD95" s="44"/>
      <c r="FE95" s="44"/>
      <c r="FF95" s="44"/>
      <c r="FG95" s="44"/>
      <c r="FH95" s="44"/>
      <c r="FI95" s="44"/>
      <c r="FJ95" s="44"/>
      <c r="FK95" s="44"/>
      <c r="FL95" s="44"/>
      <c r="FM95" s="44"/>
      <c r="FN95" s="44"/>
      <c r="FO95" s="44"/>
      <c r="FP95" s="44"/>
      <c r="FQ95" s="44"/>
      <c r="FR95" s="44"/>
      <c r="FS95" s="44"/>
      <c r="FT95" s="44"/>
      <c r="FU95" s="44"/>
      <c r="FV95" s="44"/>
      <c r="FW95" s="44"/>
      <c r="FX95" s="44"/>
      <c r="FY95" s="44"/>
      <c r="FZ95" s="44"/>
      <c r="GA95" s="44"/>
      <c r="GB95" s="44"/>
      <c r="GC95" s="44"/>
      <c r="GD95" s="44"/>
      <c r="GE95" s="44"/>
      <c r="GF95" s="44"/>
      <c r="GG95" s="44"/>
      <c r="GH95" s="44"/>
      <c r="GI95" s="44"/>
      <c r="GJ95" s="44"/>
      <c r="GK95" s="44"/>
      <c r="GL95" s="44"/>
      <c r="GM95" s="44"/>
      <c r="GN95" s="44"/>
      <c r="GO95" s="44"/>
      <c r="GP95" s="44"/>
      <c r="GQ95" s="44"/>
      <c r="GR95" s="44"/>
      <c r="GS95" s="44"/>
      <c r="GT95" s="44"/>
      <c r="GU95" s="44"/>
      <c r="GV95" s="44"/>
      <c r="GW95" s="44"/>
      <c r="GX95" s="44"/>
      <c r="GY95" s="44"/>
      <c r="GZ95" s="44"/>
      <c r="HA95" s="44"/>
      <c r="HB95" s="44"/>
      <c r="HC95" s="44"/>
      <c r="HD95" s="44"/>
      <c r="HE95" s="44"/>
      <c r="HF95" s="44"/>
      <c r="HG95" s="44"/>
      <c r="HH95" s="44"/>
      <c r="HI95" s="44"/>
      <c r="HJ95" s="44"/>
      <c r="HK95" s="44"/>
      <c r="HL95" s="44"/>
      <c r="HM95" s="44"/>
      <c r="HN95" s="44"/>
      <c r="HO95" s="44"/>
      <c r="HP95" s="44"/>
      <c r="HQ95" s="44"/>
      <c r="HR95" s="44"/>
      <c r="HS95" s="44"/>
      <c r="HT95" s="44"/>
      <c r="HU95" s="44"/>
      <c r="HV95" s="44"/>
      <c r="HW95" s="44"/>
      <c r="HX95" s="44"/>
      <c r="HY95" s="44"/>
      <c r="HZ95" s="44"/>
      <c r="IA95" s="44"/>
      <c r="IB95" s="44"/>
      <c r="IC95" s="44"/>
      <c r="ID95" s="44"/>
      <c r="IE95" s="44"/>
      <c r="IF95" s="44"/>
      <c r="IG95" s="44"/>
      <c r="IH95" s="44"/>
      <c r="II95" s="44"/>
      <c r="IJ95" s="44"/>
      <c r="IK95" s="44"/>
      <c r="IL95" s="44"/>
      <c r="IM95" s="44"/>
      <c r="IN95" s="44"/>
      <c r="IO95" s="44"/>
      <c r="IP95" s="44"/>
      <c r="IQ95" s="44"/>
      <c r="IR95" s="44"/>
      <c r="IS95" s="44"/>
      <c r="IT95" s="44"/>
      <c r="IU95" s="44"/>
      <c r="IV95" s="44"/>
      <c r="IW95" s="44"/>
      <c r="IX95" s="44"/>
      <c r="IY95" s="44"/>
      <c r="IZ95" s="44"/>
      <c r="JA95" s="44"/>
      <c r="JB95" s="44"/>
      <c r="JC95" s="44"/>
      <c r="JD95" s="44"/>
      <c r="JE95" s="44"/>
      <c r="JF95" s="44"/>
      <c r="JG95" s="44"/>
      <c r="JH95" s="44"/>
      <c r="JI95" s="44"/>
      <c r="JJ95" s="44"/>
      <c r="JK95" s="44"/>
      <c r="JL95" s="44"/>
      <c r="JM95" s="44"/>
      <c r="JN95" s="44"/>
      <c r="JO95" s="44"/>
      <c r="JP95" s="44"/>
      <c r="JQ95" s="44"/>
      <c r="JR95" s="44"/>
      <c r="JS95" s="44"/>
      <c r="JT95" s="44"/>
      <c r="JU95" s="44"/>
      <c r="JV95" s="44"/>
      <c r="JW95" s="44"/>
      <c r="JX95" s="44"/>
      <c r="JY95" s="44"/>
      <c r="JZ95" s="44"/>
      <c r="KA95" s="44"/>
      <c r="KB95" s="44"/>
      <c r="KC95" s="44"/>
      <c r="KD95" s="44"/>
      <c r="KE95" s="44"/>
      <c r="KF95" s="44"/>
      <c r="KG95" s="44"/>
      <c r="KH95" s="44"/>
      <c r="KI95" s="44"/>
      <c r="KJ95" s="44"/>
      <c r="KK95" s="44"/>
      <c r="KL95" s="44"/>
      <c r="KM95" s="44"/>
      <c r="KN95" s="44"/>
      <c r="KO95" s="44"/>
      <c r="KP95" s="44"/>
      <c r="KQ95" s="44"/>
      <c r="KR95" s="44"/>
      <c r="KS95" s="44"/>
      <c r="KT95" s="44"/>
      <c r="KU95" s="44"/>
      <c r="KV95" s="44"/>
      <c r="KW95" s="44"/>
      <c r="KX95" s="44"/>
      <c r="KY95" s="44"/>
      <c r="KZ95" s="44"/>
      <c r="LA95" s="44"/>
      <c r="LB95" s="44"/>
      <c r="LC95" s="44"/>
      <c r="LD95" s="44"/>
      <c r="LE95" s="44"/>
      <c r="LF95" s="44"/>
      <c r="LG95" s="44"/>
      <c r="LH95" s="44"/>
      <c r="LI95" s="44"/>
      <c r="LJ95" s="44"/>
      <c r="LK95" s="44"/>
      <c r="LL95" s="44"/>
      <c r="LM95" s="44"/>
      <c r="LN95" s="44"/>
      <c r="LO95" s="44"/>
      <c r="LP95" s="44"/>
      <c r="LQ95" s="44"/>
      <c r="LR95" s="44"/>
    </row>
    <row r="96" spans="1:330" s="2" customFormat="1" ht="21.75" customHeight="1">
      <c r="A96" s="6"/>
      <c r="B96" s="23"/>
      <c r="C96" s="23"/>
      <c r="D96" s="23"/>
      <c r="E96" s="23"/>
      <c r="F96" s="23"/>
      <c r="G96" s="23"/>
      <c r="H96" s="23"/>
      <c r="I96" s="23"/>
      <c r="J96" s="23"/>
      <c r="K96" s="23"/>
      <c r="L96" s="6"/>
      <c r="M96" s="6"/>
      <c r="N96" s="4"/>
      <c r="O96" s="13"/>
      <c r="P96" s="4"/>
      <c r="Q96" s="4"/>
      <c r="R96" s="4"/>
      <c r="S96" s="4"/>
      <c r="T96" s="4"/>
      <c r="U96" s="4"/>
      <c r="V96" s="4"/>
      <c r="W96" s="4"/>
      <c r="X96" s="4"/>
      <c r="Y96" s="4"/>
      <c r="Z96" s="4"/>
      <c r="AA96" s="4"/>
      <c r="AB96" s="4"/>
      <c r="AC96" s="4"/>
      <c r="AD96" s="4"/>
      <c r="AE96" s="4"/>
      <c r="AF96" s="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44"/>
      <c r="EN96" s="44"/>
      <c r="EO96" s="44"/>
      <c r="EP96" s="44"/>
      <c r="EQ96" s="44"/>
      <c r="ER96" s="44"/>
      <c r="ES96" s="44"/>
      <c r="ET96" s="44"/>
      <c r="EU96" s="44"/>
      <c r="EV96" s="44"/>
      <c r="EW96" s="44"/>
      <c r="EX96" s="44"/>
      <c r="EY96" s="44"/>
      <c r="EZ96" s="44"/>
      <c r="FA96" s="44"/>
      <c r="FB96" s="44"/>
      <c r="FC96" s="44"/>
      <c r="FD96" s="44"/>
      <c r="FE96" s="44"/>
      <c r="FF96" s="44"/>
      <c r="FG96" s="44"/>
      <c r="FH96" s="44"/>
      <c r="FI96" s="44"/>
      <c r="FJ96" s="44"/>
      <c r="FK96" s="44"/>
      <c r="FL96" s="44"/>
      <c r="FM96" s="44"/>
      <c r="FN96" s="44"/>
      <c r="FO96" s="44"/>
      <c r="FP96" s="44"/>
      <c r="FQ96" s="44"/>
      <c r="FR96" s="44"/>
      <c r="FS96" s="44"/>
      <c r="FT96" s="44"/>
      <c r="FU96" s="44"/>
      <c r="FV96" s="44"/>
      <c r="FW96" s="44"/>
      <c r="FX96" s="44"/>
      <c r="FY96" s="44"/>
      <c r="FZ96" s="44"/>
      <c r="GA96" s="44"/>
      <c r="GB96" s="44"/>
      <c r="GC96" s="44"/>
      <c r="GD96" s="44"/>
      <c r="GE96" s="44"/>
      <c r="GF96" s="44"/>
      <c r="GG96" s="44"/>
      <c r="GH96" s="44"/>
      <c r="GI96" s="44"/>
      <c r="GJ96" s="44"/>
      <c r="GK96" s="44"/>
      <c r="GL96" s="44"/>
      <c r="GM96" s="44"/>
      <c r="GN96" s="44"/>
      <c r="GO96" s="44"/>
      <c r="GP96" s="44"/>
      <c r="GQ96" s="44"/>
      <c r="GR96" s="44"/>
      <c r="GS96" s="44"/>
      <c r="GT96" s="44"/>
      <c r="GU96" s="44"/>
      <c r="GV96" s="44"/>
      <c r="GW96" s="44"/>
      <c r="GX96" s="44"/>
      <c r="GY96" s="44"/>
      <c r="GZ96" s="44"/>
      <c r="HA96" s="44"/>
      <c r="HB96" s="44"/>
      <c r="HC96" s="44"/>
      <c r="HD96" s="44"/>
      <c r="HE96" s="44"/>
      <c r="HF96" s="44"/>
      <c r="HG96" s="44"/>
      <c r="HH96" s="44"/>
      <c r="HI96" s="44"/>
      <c r="HJ96" s="44"/>
      <c r="HK96" s="44"/>
      <c r="HL96" s="44"/>
      <c r="HM96" s="44"/>
      <c r="HN96" s="44"/>
      <c r="HO96" s="44"/>
      <c r="HP96" s="44"/>
      <c r="HQ96" s="44"/>
      <c r="HR96" s="44"/>
      <c r="HS96" s="44"/>
      <c r="HT96" s="44"/>
      <c r="HU96" s="44"/>
      <c r="HV96" s="44"/>
      <c r="HW96" s="44"/>
      <c r="HX96" s="44"/>
      <c r="HY96" s="44"/>
      <c r="HZ96" s="44"/>
      <c r="IA96" s="44"/>
      <c r="IB96" s="44"/>
      <c r="IC96" s="44"/>
      <c r="ID96" s="44"/>
      <c r="IE96" s="44"/>
      <c r="IF96" s="44"/>
      <c r="IG96" s="44"/>
      <c r="IH96" s="44"/>
      <c r="II96" s="44"/>
      <c r="IJ96" s="44"/>
      <c r="IK96" s="44"/>
      <c r="IL96" s="44"/>
      <c r="IM96" s="44"/>
      <c r="IN96" s="44"/>
      <c r="IO96" s="44"/>
      <c r="IP96" s="44"/>
      <c r="IQ96" s="44"/>
      <c r="IR96" s="44"/>
      <c r="IS96" s="44"/>
      <c r="IT96" s="44"/>
      <c r="IU96" s="44"/>
      <c r="IV96" s="44"/>
      <c r="IW96" s="44"/>
      <c r="IX96" s="44"/>
      <c r="IY96" s="44"/>
      <c r="IZ96" s="44"/>
      <c r="JA96" s="44"/>
      <c r="JB96" s="44"/>
      <c r="JC96" s="44"/>
      <c r="JD96" s="44"/>
      <c r="JE96" s="44"/>
      <c r="JF96" s="44"/>
      <c r="JG96" s="44"/>
      <c r="JH96" s="44"/>
      <c r="JI96" s="44"/>
      <c r="JJ96" s="44"/>
      <c r="JK96" s="44"/>
      <c r="JL96" s="44"/>
      <c r="JM96" s="44"/>
      <c r="JN96" s="44"/>
      <c r="JO96" s="44"/>
      <c r="JP96" s="44"/>
      <c r="JQ96" s="44"/>
      <c r="JR96" s="44"/>
      <c r="JS96" s="44"/>
      <c r="JT96" s="44"/>
      <c r="JU96" s="44"/>
      <c r="JV96" s="44"/>
      <c r="JW96" s="44"/>
      <c r="JX96" s="44"/>
      <c r="JY96" s="44"/>
      <c r="JZ96" s="44"/>
      <c r="KA96" s="44"/>
      <c r="KB96" s="44"/>
      <c r="KC96" s="44"/>
      <c r="KD96" s="44"/>
      <c r="KE96" s="44"/>
      <c r="KF96" s="44"/>
      <c r="KG96" s="44"/>
      <c r="KH96" s="44"/>
      <c r="KI96" s="44"/>
      <c r="KJ96" s="44"/>
      <c r="KK96" s="44"/>
      <c r="KL96" s="44"/>
      <c r="KM96" s="44"/>
      <c r="KN96" s="44"/>
      <c r="KO96" s="44"/>
      <c r="KP96" s="44"/>
      <c r="KQ96" s="44"/>
      <c r="KR96" s="44"/>
      <c r="KS96" s="44"/>
      <c r="KT96" s="44"/>
      <c r="KU96" s="44"/>
      <c r="KV96" s="44"/>
      <c r="KW96" s="44"/>
      <c r="KX96" s="44"/>
      <c r="KY96" s="44"/>
      <c r="KZ96" s="44"/>
      <c r="LA96" s="44"/>
      <c r="LB96" s="44"/>
      <c r="LC96" s="44"/>
      <c r="LD96" s="44"/>
      <c r="LE96" s="44"/>
      <c r="LF96" s="44"/>
      <c r="LG96" s="44"/>
      <c r="LH96" s="44"/>
      <c r="LI96" s="44"/>
      <c r="LJ96" s="44"/>
      <c r="LK96" s="44"/>
      <c r="LL96" s="44"/>
      <c r="LM96" s="44"/>
      <c r="LN96" s="44"/>
      <c r="LO96" s="44"/>
      <c r="LP96" s="44"/>
      <c r="LQ96" s="44"/>
      <c r="LR96" s="44"/>
    </row>
    <row r="97" spans="1:330" s="2" customFormat="1" ht="24" customHeight="1">
      <c r="A97" s="6"/>
      <c r="B97" s="6"/>
      <c r="C97" s="177" t="s">
        <v>49</v>
      </c>
      <c r="D97" s="178"/>
      <c r="E97" s="178"/>
      <c r="F97" s="178"/>
      <c r="G97" s="178"/>
      <c r="H97" s="178"/>
      <c r="I97" s="179"/>
      <c r="J97" s="177" t="s">
        <v>50</v>
      </c>
      <c r="K97" s="178"/>
      <c r="L97" s="178"/>
      <c r="M97" s="179"/>
      <c r="N97" s="177" t="s">
        <v>51</v>
      </c>
      <c r="O97" s="178"/>
      <c r="P97" s="178"/>
      <c r="Q97" s="178"/>
      <c r="R97" s="178"/>
      <c r="S97" s="178"/>
      <c r="T97" s="178"/>
      <c r="U97" s="179"/>
      <c r="V97" s="332" t="s">
        <v>52</v>
      </c>
      <c r="W97" s="332"/>
      <c r="X97" s="333" t="s">
        <v>53</v>
      </c>
      <c r="Y97" s="334"/>
      <c r="Z97" s="334"/>
      <c r="AA97" s="335"/>
      <c r="AB97" s="177" t="s">
        <v>54</v>
      </c>
      <c r="AC97" s="178"/>
      <c r="AD97" s="178"/>
      <c r="AE97" s="178"/>
      <c r="AF97" s="179"/>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44"/>
      <c r="FC97" s="44"/>
      <c r="FD97" s="44"/>
      <c r="FE97" s="44"/>
      <c r="FF97" s="44"/>
      <c r="FG97" s="44"/>
      <c r="FH97" s="44"/>
      <c r="FI97" s="44"/>
      <c r="FJ97" s="44"/>
      <c r="FK97" s="44"/>
      <c r="FL97" s="44"/>
      <c r="FM97" s="44"/>
      <c r="FN97" s="44"/>
      <c r="FO97" s="44"/>
      <c r="FP97" s="44"/>
      <c r="FQ97" s="44"/>
      <c r="FR97" s="44"/>
      <c r="FS97" s="44"/>
      <c r="FT97" s="44"/>
      <c r="FU97" s="44"/>
      <c r="FV97" s="44"/>
      <c r="FW97" s="44"/>
      <c r="FX97" s="44"/>
      <c r="FY97" s="44"/>
      <c r="FZ97" s="44"/>
      <c r="GA97" s="44"/>
      <c r="GB97" s="44"/>
      <c r="GC97" s="44"/>
      <c r="GD97" s="44"/>
      <c r="GE97" s="44"/>
      <c r="GF97" s="44"/>
      <c r="GG97" s="44"/>
      <c r="GH97" s="44"/>
      <c r="GI97" s="44"/>
      <c r="GJ97" s="44"/>
      <c r="GK97" s="44"/>
      <c r="GL97" s="44"/>
      <c r="GM97" s="44"/>
      <c r="GN97" s="44"/>
      <c r="GO97" s="44"/>
      <c r="GP97" s="44"/>
      <c r="GQ97" s="44"/>
      <c r="GR97" s="44"/>
      <c r="GS97" s="44"/>
      <c r="GT97" s="44"/>
      <c r="GU97" s="44"/>
      <c r="GV97" s="44"/>
      <c r="GW97" s="44"/>
      <c r="GX97" s="44"/>
      <c r="GY97" s="44"/>
      <c r="GZ97" s="44"/>
      <c r="HA97" s="44"/>
      <c r="HB97" s="44"/>
      <c r="HC97" s="44"/>
      <c r="HD97" s="44"/>
      <c r="HE97" s="44"/>
      <c r="HF97" s="44"/>
      <c r="HG97" s="44"/>
      <c r="HH97" s="44"/>
      <c r="HI97" s="44"/>
      <c r="HJ97" s="44"/>
      <c r="HK97" s="44"/>
      <c r="HL97" s="44"/>
      <c r="HM97" s="44"/>
      <c r="HN97" s="44"/>
      <c r="HO97" s="44"/>
      <c r="HP97" s="44"/>
      <c r="HQ97" s="44"/>
      <c r="HR97" s="44"/>
      <c r="HS97" s="44"/>
      <c r="HT97" s="44"/>
      <c r="HU97" s="44"/>
      <c r="HV97" s="44"/>
      <c r="HW97" s="44"/>
      <c r="HX97" s="44"/>
      <c r="HY97" s="44"/>
      <c r="HZ97" s="44"/>
      <c r="IA97" s="44"/>
      <c r="IB97" s="44"/>
      <c r="IC97" s="44"/>
      <c r="ID97" s="44"/>
      <c r="IE97" s="44"/>
      <c r="IF97" s="44"/>
      <c r="IG97" s="44"/>
      <c r="IH97" s="44"/>
      <c r="II97" s="44"/>
      <c r="IJ97" s="44"/>
      <c r="IK97" s="44"/>
      <c r="IL97" s="44"/>
      <c r="IM97" s="44"/>
      <c r="IN97" s="44"/>
      <c r="IO97" s="44"/>
      <c r="IP97" s="44"/>
      <c r="IQ97" s="44"/>
      <c r="IR97" s="44"/>
      <c r="IS97" s="44"/>
      <c r="IT97" s="44"/>
      <c r="IU97" s="44"/>
      <c r="IV97" s="44"/>
      <c r="IW97" s="44"/>
      <c r="IX97" s="44"/>
      <c r="IY97" s="44"/>
      <c r="IZ97" s="44"/>
      <c r="JA97" s="44"/>
      <c r="JB97" s="44"/>
      <c r="JC97" s="44"/>
      <c r="JD97" s="44"/>
      <c r="JE97" s="44"/>
      <c r="JF97" s="44"/>
      <c r="JG97" s="44"/>
      <c r="JH97" s="44"/>
      <c r="JI97" s="44"/>
      <c r="JJ97" s="44"/>
      <c r="JK97" s="44"/>
      <c r="JL97" s="44"/>
      <c r="JM97" s="44"/>
      <c r="JN97" s="44"/>
      <c r="JO97" s="44"/>
      <c r="JP97" s="44"/>
      <c r="JQ97" s="44"/>
      <c r="JR97" s="44"/>
      <c r="JS97" s="44"/>
      <c r="JT97" s="44"/>
      <c r="JU97" s="44"/>
      <c r="JV97" s="44"/>
      <c r="JW97" s="44"/>
      <c r="JX97" s="44"/>
      <c r="JY97" s="44"/>
      <c r="JZ97" s="44"/>
      <c r="KA97" s="44"/>
      <c r="KB97" s="44"/>
      <c r="KC97" s="44"/>
      <c r="KD97" s="44"/>
      <c r="KE97" s="44"/>
      <c r="KF97" s="44"/>
      <c r="KG97" s="44"/>
      <c r="KH97" s="44"/>
      <c r="KI97" s="44"/>
      <c r="KJ97" s="44"/>
      <c r="KK97" s="44"/>
      <c r="KL97" s="44"/>
      <c r="KM97" s="44"/>
      <c r="KN97" s="44"/>
      <c r="KO97" s="44"/>
      <c r="KP97" s="44"/>
      <c r="KQ97" s="44"/>
      <c r="KR97" s="44"/>
      <c r="KS97" s="44"/>
      <c r="KT97" s="44"/>
      <c r="KU97" s="44"/>
      <c r="KV97" s="44"/>
      <c r="KW97" s="44"/>
      <c r="KX97" s="44"/>
      <c r="KY97" s="44"/>
      <c r="KZ97" s="44"/>
      <c r="LA97" s="44"/>
      <c r="LB97" s="44"/>
      <c r="LC97" s="44"/>
      <c r="LD97" s="44"/>
      <c r="LE97" s="44"/>
      <c r="LF97" s="44"/>
      <c r="LG97" s="44"/>
      <c r="LH97" s="44"/>
      <c r="LI97" s="44"/>
      <c r="LJ97" s="44"/>
      <c r="LK97" s="44"/>
      <c r="LL97" s="44"/>
      <c r="LM97" s="44"/>
      <c r="LN97" s="44"/>
      <c r="LO97" s="44"/>
      <c r="LP97" s="44"/>
      <c r="LQ97" s="44"/>
      <c r="LR97" s="44"/>
    </row>
    <row r="98" spans="1:330" s="2" customFormat="1" ht="24" customHeight="1">
      <c r="A98" s="6"/>
      <c r="B98" s="6"/>
      <c r="C98" s="319"/>
      <c r="D98" s="320"/>
      <c r="E98" s="320"/>
      <c r="F98" s="320"/>
      <c r="G98" s="320"/>
      <c r="H98" s="320"/>
      <c r="I98" s="321"/>
      <c r="J98" s="319"/>
      <c r="K98" s="320"/>
      <c r="L98" s="320"/>
      <c r="M98" s="321"/>
      <c r="N98" s="319"/>
      <c r="O98" s="320"/>
      <c r="P98" s="320"/>
      <c r="Q98" s="320"/>
      <c r="R98" s="320"/>
      <c r="S98" s="320"/>
      <c r="T98" s="320"/>
      <c r="U98" s="321"/>
      <c r="V98" s="319"/>
      <c r="W98" s="321"/>
      <c r="X98" s="319"/>
      <c r="Y98" s="320"/>
      <c r="Z98" s="320"/>
      <c r="AA98" s="321"/>
      <c r="AB98" s="319"/>
      <c r="AC98" s="320"/>
      <c r="AD98" s="320"/>
      <c r="AE98" s="320"/>
      <c r="AF98" s="321"/>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c r="EO98" s="44"/>
      <c r="EP98" s="44"/>
      <c r="EQ98" s="44"/>
      <c r="ER98" s="44"/>
      <c r="ES98" s="44"/>
      <c r="ET98" s="44"/>
      <c r="EU98" s="44"/>
      <c r="EV98" s="44"/>
      <c r="EW98" s="44"/>
      <c r="EX98" s="44"/>
      <c r="EY98" s="44"/>
      <c r="EZ98" s="44"/>
      <c r="FA98" s="44"/>
      <c r="FB98" s="44"/>
      <c r="FC98" s="44"/>
      <c r="FD98" s="44"/>
      <c r="FE98" s="44"/>
      <c r="FF98" s="44"/>
      <c r="FG98" s="44"/>
      <c r="FH98" s="44"/>
      <c r="FI98" s="44"/>
      <c r="FJ98" s="44"/>
      <c r="FK98" s="44"/>
      <c r="FL98" s="44"/>
      <c r="FM98" s="44"/>
      <c r="FN98" s="44"/>
      <c r="FO98" s="44"/>
      <c r="FP98" s="44"/>
      <c r="FQ98" s="44"/>
      <c r="FR98" s="44"/>
      <c r="FS98" s="44"/>
      <c r="FT98" s="44"/>
      <c r="FU98" s="44"/>
      <c r="FV98" s="44"/>
      <c r="FW98" s="44"/>
      <c r="FX98" s="44"/>
      <c r="FY98" s="44"/>
      <c r="FZ98" s="44"/>
      <c r="GA98" s="44"/>
      <c r="GB98" s="44"/>
      <c r="GC98" s="44"/>
      <c r="GD98" s="44"/>
      <c r="GE98" s="44"/>
      <c r="GF98" s="44"/>
      <c r="GG98" s="44"/>
      <c r="GH98" s="44"/>
      <c r="GI98" s="44"/>
      <c r="GJ98" s="44"/>
      <c r="GK98" s="44"/>
      <c r="GL98" s="44"/>
      <c r="GM98" s="44"/>
      <c r="GN98" s="44"/>
      <c r="GO98" s="44"/>
      <c r="GP98" s="44"/>
      <c r="GQ98" s="44"/>
      <c r="GR98" s="44"/>
      <c r="GS98" s="44"/>
      <c r="GT98" s="44"/>
      <c r="GU98" s="44"/>
      <c r="GV98" s="44"/>
      <c r="GW98" s="44"/>
      <c r="GX98" s="44"/>
      <c r="GY98" s="44"/>
      <c r="GZ98" s="44"/>
      <c r="HA98" s="44"/>
      <c r="HB98" s="44"/>
      <c r="HC98" s="44"/>
      <c r="HD98" s="44"/>
      <c r="HE98" s="44"/>
      <c r="HF98" s="44"/>
      <c r="HG98" s="44"/>
      <c r="HH98" s="44"/>
      <c r="HI98" s="44"/>
      <c r="HJ98" s="44"/>
      <c r="HK98" s="44"/>
      <c r="HL98" s="44"/>
      <c r="HM98" s="44"/>
      <c r="HN98" s="44"/>
      <c r="HO98" s="44"/>
      <c r="HP98" s="44"/>
      <c r="HQ98" s="44"/>
      <c r="HR98" s="44"/>
      <c r="HS98" s="44"/>
      <c r="HT98" s="44"/>
      <c r="HU98" s="44"/>
      <c r="HV98" s="44"/>
      <c r="HW98" s="44"/>
      <c r="HX98" s="44"/>
      <c r="HY98" s="44"/>
      <c r="HZ98" s="44"/>
      <c r="IA98" s="44"/>
      <c r="IB98" s="44"/>
      <c r="IC98" s="44"/>
      <c r="ID98" s="44"/>
      <c r="IE98" s="44"/>
      <c r="IF98" s="44"/>
      <c r="IG98" s="44"/>
      <c r="IH98" s="44"/>
      <c r="II98" s="44"/>
      <c r="IJ98" s="44"/>
      <c r="IK98" s="44"/>
      <c r="IL98" s="44"/>
      <c r="IM98" s="44"/>
      <c r="IN98" s="44"/>
      <c r="IO98" s="44"/>
      <c r="IP98" s="44"/>
      <c r="IQ98" s="44"/>
      <c r="IR98" s="44"/>
      <c r="IS98" s="44"/>
      <c r="IT98" s="44"/>
      <c r="IU98" s="44"/>
      <c r="IV98" s="44"/>
      <c r="IW98" s="44"/>
      <c r="IX98" s="44"/>
      <c r="IY98" s="44"/>
      <c r="IZ98" s="44"/>
      <c r="JA98" s="44"/>
      <c r="JB98" s="44"/>
      <c r="JC98" s="44"/>
      <c r="JD98" s="44"/>
      <c r="JE98" s="44"/>
      <c r="JF98" s="44"/>
      <c r="JG98" s="44"/>
      <c r="JH98" s="44"/>
      <c r="JI98" s="44"/>
      <c r="JJ98" s="44"/>
      <c r="JK98" s="44"/>
      <c r="JL98" s="44"/>
      <c r="JM98" s="44"/>
      <c r="JN98" s="44"/>
      <c r="JO98" s="44"/>
      <c r="JP98" s="44"/>
      <c r="JQ98" s="44"/>
      <c r="JR98" s="44"/>
      <c r="JS98" s="44"/>
      <c r="JT98" s="44"/>
      <c r="JU98" s="44"/>
      <c r="JV98" s="44"/>
      <c r="JW98" s="44"/>
      <c r="JX98" s="44"/>
      <c r="JY98" s="44"/>
      <c r="JZ98" s="44"/>
      <c r="KA98" s="44"/>
      <c r="KB98" s="44"/>
      <c r="KC98" s="44"/>
      <c r="KD98" s="44"/>
      <c r="KE98" s="44"/>
      <c r="KF98" s="44"/>
      <c r="KG98" s="44"/>
      <c r="KH98" s="44"/>
      <c r="KI98" s="44"/>
      <c r="KJ98" s="44"/>
      <c r="KK98" s="44"/>
      <c r="KL98" s="44"/>
      <c r="KM98" s="44"/>
      <c r="KN98" s="44"/>
      <c r="KO98" s="44"/>
      <c r="KP98" s="44"/>
      <c r="KQ98" s="44"/>
      <c r="KR98" s="44"/>
      <c r="KS98" s="44"/>
      <c r="KT98" s="44"/>
      <c r="KU98" s="44"/>
      <c r="KV98" s="44"/>
      <c r="KW98" s="44"/>
      <c r="KX98" s="44"/>
      <c r="KY98" s="44"/>
      <c r="KZ98" s="44"/>
      <c r="LA98" s="44"/>
      <c r="LB98" s="44"/>
      <c r="LC98" s="44"/>
      <c r="LD98" s="44"/>
      <c r="LE98" s="44"/>
      <c r="LF98" s="44"/>
      <c r="LG98" s="44"/>
      <c r="LH98" s="44"/>
      <c r="LI98" s="44"/>
      <c r="LJ98" s="44"/>
      <c r="LK98" s="44"/>
      <c r="LL98" s="44"/>
      <c r="LM98" s="44"/>
      <c r="LN98" s="44"/>
      <c r="LO98" s="44"/>
      <c r="LP98" s="44"/>
      <c r="LQ98" s="44"/>
      <c r="LR98" s="44"/>
    </row>
    <row r="99" spans="1:330" s="2" customFormat="1" ht="24" customHeight="1">
      <c r="A99" s="6"/>
      <c r="B99" s="6"/>
      <c r="C99" s="322"/>
      <c r="D99" s="323"/>
      <c r="E99" s="323"/>
      <c r="F99" s="323"/>
      <c r="G99" s="323"/>
      <c r="H99" s="323"/>
      <c r="I99" s="324"/>
      <c r="J99" s="322"/>
      <c r="K99" s="323"/>
      <c r="L99" s="323"/>
      <c r="M99" s="324"/>
      <c r="N99" s="322"/>
      <c r="O99" s="323"/>
      <c r="P99" s="323"/>
      <c r="Q99" s="323"/>
      <c r="R99" s="323"/>
      <c r="S99" s="323"/>
      <c r="T99" s="323"/>
      <c r="U99" s="324"/>
      <c r="V99" s="322"/>
      <c r="W99" s="324"/>
      <c r="X99" s="322"/>
      <c r="Y99" s="323"/>
      <c r="Z99" s="323"/>
      <c r="AA99" s="324"/>
      <c r="AB99" s="322"/>
      <c r="AC99" s="323"/>
      <c r="AD99" s="323"/>
      <c r="AE99" s="323"/>
      <c r="AF99" s="32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c r="EO99" s="44"/>
      <c r="EP99" s="44"/>
      <c r="EQ99" s="44"/>
      <c r="ER99" s="44"/>
      <c r="ES99" s="44"/>
      <c r="ET99" s="44"/>
      <c r="EU99" s="44"/>
      <c r="EV99" s="44"/>
      <c r="EW99" s="44"/>
      <c r="EX99" s="44"/>
      <c r="EY99" s="44"/>
      <c r="EZ99" s="44"/>
      <c r="FA99" s="44"/>
      <c r="FB99" s="44"/>
      <c r="FC99" s="44"/>
      <c r="FD99" s="44"/>
      <c r="FE99" s="44"/>
      <c r="FF99" s="44"/>
      <c r="FG99" s="44"/>
      <c r="FH99" s="44"/>
      <c r="FI99" s="44"/>
      <c r="FJ99" s="44"/>
      <c r="FK99" s="44"/>
      <c r="FL99" s="44"/>
      <c r="FM99" s="44"/>
      <c r="FN99" s="44"/>
      <c r="FO99" s="44"/>
      <c r="FP99" s="44"/>
      <c r="FQ99" s="44"/>
      <c r="FR99" s="44"/>
      <c r="FS99" s="44"/>
      <c r="FT99" s="44"/>
      <c r="FU99" s="44"/>
      <c r="FV99" s="44"/>
      <c r="FW99" s="44"/>
      <c r="FX99" s="44"/>
      <c r="FY99" s="44"/>
      <c r="FZ99" s="44"/>
      <c r="GA99" s="44"/>
      <c r="GB99" s="44"/>
      <c r="GC99" s="44"/>
      <c r="GD99" s="44"/>
      <c r="GE99" s="44"/>
      <c r="GF99" s="44"/>
      <c r="GG99" s="44"/>
      <c r="GH99" s="44"/>
      <c r="GI99" s="44"/>
      <c r="GJ99" s="44"/>
      <c r="GK99" s="44"/>
      <c r="GL99" s="44"/>
      <c r="GM99" s="44"/>
      <c r="GN99" s="44"/>
      <c r="GO99" s="44"/>
      <c r="GP99" s="44"/>
      <c r="GQ99" s="44"/>
      <c r="GR99" s="44"/>
      <c r="GS99" s="44"/>
      <c r="GT99" s="44"/>
      <c r="GU99" s="44"/>
      <c r="GV99" s="44"/>
      <c r="GW99" s="44"/>
      <c r="GX99" s="44"/>
      <c r="GY99" s="44"/>
      <c r="GZ99" s="44"/>
      <c r="HA99" s="44"/>
      <c r="HB99" s="44"/>
      <c r="HC99" s="44"/>
      <c r="HD99" s="44"/>
      <c r="HE99" s="44"/>
      <c r="HF99" s="44"/>
      <c r="HG99" s="44"/>
      <c r="HH99" s="44"/>
      <c r="HI99" s="44"/>
      <c r="HJ99" s="44"/>
      <c r="HK99" s="44"/>
      <c r="HL99" s="44"/>
      <c r="HM99" s="44"/>
      <c r="HN99" s="44"/>
      <c r="HO99" s="44"/>
      <c r="HP99" s="44"/>
      <c r="HQ99" s="44"/>
      <c r="HR99" s="44"/>
      <c r="HS99" s="44"/>
      <c r="HT99" s="44"/>
      <c r="HU99" s="44"/>
      <c r="HV99" s="44"/>
      <c r="HW99" s="44"/>
      <c r="HX99" s="44"/>
      <c r="HY99" s="44"/>
      <c r="HZ99" s="44"/>
      <c r="IA99" s="44"/>
      <c r="IB99" s="44"/>
      <c r="IC99" s="44"/>
      <c r="ID99" s="44"/>
      <c r="IE99" s="44"/>
      <c r="IF99" s="44"/>
      <c r="IG99" s="44"/>
      <c r="IH99" s="44"/>
      <c r="II99" s="44"/>
      <c r="IJ99" s="44"/>
      <c r="IK99" s="44"/>
      <c r="IL99" s="44"/>
      <c r="IM99" s="44"/>
      <c r="IN99" s="44"/>
      <c r="IO99" s="44"/>
      <c r="IP99" s="44"/>
      <c r="IQ99" s="44"/>
      <c r="IR99" s="44"/>
      <c r="IS99" s="44"/>
      <c r="IT99" s="44"/>
      <c r="IU99" s="44"/>
      <c r="IV99" s="44"/>
      <c r="IW99" s="44"/>
      <c r="IX99" s="44"/>
      <c r="IY99" s="44"/>
      <c r="IZ99" s="44"/>
      <c r="JA99" s="44"/>
      <c r="JB99" s="44"/>
      <c r="JC99" s="44"/>
      <c r="JD99" s="44"/>
      <c r="JE99" s="44"/>
      <c r="JF99" s="44"/>
      <c r="JG99" s="44"/>
      <c r="JH99" s="44"/>
      <c r="JI99" s="44"/>
      <c r="JJ99" s="44"/>
      <c r="JK99" s="44"/>
      <c r="JL99" s="44"/>
      <c r="JM99" s="44"/>
      <c r="JN99" s="44"/>
      <c r="JO99" s="44"/>
      <c r="JP99" s="44"/>
      <c r="JQ99" s="44"/>
      <c r="JR99" s="44"/>
      <c r="JS99" s="44"/>
      <c r="JT99" s="44"/>
      <c r="JU99" s="44"/>
      <c r="JV99" s="44"/>
      <c r="JW99" s="44"/>
      <c r="JX99" s="44"/>
      <c r="JY99" s="44"/>
      <c r="JZ99" s="44"/>
      <c r="KA99" s="44"/>
      <c r="KB99" s="44"/>
      <c r="KC99" s="44"/>
      <c r="KD99" s="44"/>
      <c r="KE99" s="44"/>
      <c r="KF99" s="44"/>
      <c r="KG99" s="44"/>
      <c r="KH99" s="44"/>
      <c r="KI99" s="44"/>
      <c r="KJ99" s="44"/>
      <c r="KK99" s="44"/>
      <c r="KL99" s="44"/>
      <c r="KM99" s="44"/>
      <c r="KN99" s="44"/>
      <c r="KO99" s="44"/>
      <c r="KP99" s="44"/>
      <c r="KQ99" s="44"/>
      <c r="KR99" s="44"/>
      <c r="KS99" s="44"/>
      <c r="KT99" s="44"/>
      <c r="KU99" s="44"/>
      <c r="KV99" s="44"/>
      <c r="KW99" s="44"/>
      <c r="KX99" s="44"/>
      <c r="KY99" s="44"/>
      <c r="KZ99" s="44"/>
      <c r="LA99" s="44"/>
      <c r="LB99" s="44"/>
      <c r="LC99" s="44"/>
      <c r="LD99" s="44"/>
      <c r="LE99" s="44"/>
      <c r="LF99" s="44"/>
      <c r="LG99" s="44"/>
      <c r="LH99" s="44"/>
      <c r="LI99" s="44"/>
      <c r="LJ99" s="44"/>
      <c r="LK99" s="44"/>
      <c r="LL99" s="44"/>
      <c r="LM99" s="44"/>
      <c r="LN99" s="44"/>
      <c r="LO99" s="44"/>
      <c r="LP99" s="44"/>
      <c r="LQ99" s="44"/>
      <c r="LR99" s="44"/>
    </row>
    <row r="100" spans="1:330" s="1" customFormat="1" ht="24" customHeight="1">
      <c r="A100" s="6"/>
      <c r="B100" s="6"/>
      <c r="C100" s="322"/>
      <c r="D100" s="323"/>
      <c r="E100" s="323"/>
      <c r="F100" s="323"/>
      <c r="G100" s="323"/>
      <c r="H100" s="323"/>
      <c r="I100" s="324"/>
      <c r="J100" s="322"/>
      <c r="K100" s="323"/>
      <c r="L100" s="323"/>
      <c r="M100" s="324"/>
      <c r="N100" s="322"/>
      <c r="O100" s="323"/>
      <c r="P100" s="323"/>
      <c r="Q100" s="323"/>
      <c r="R100" s="323"/>
      <c r="S100" s="323"/>
      <c r="T100" s="323"/>
      <c r="U100" s="324"/>
      <c r="V100" s="322"/>
      <c r="W100" s="324"/>
      <c r="X100" s="322"/>
      <c r="Y100" s="323"/>
      <c r="Z100" s="323"/>
      <c r="AA100" s="324"/>
      <c r="AB100" s="322"/>
      <c r="AC100" s="323"/>
      <c r="AD100" s="323"/>
      <c r="AE100" s="323"/>
      <c r="AF100" s="324"/>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45"/>
      <c r="EA100" s="45"/>
      <c r="EB100" s="45"/>
      <c r="EC100" s="45"/>
      <c r="ED100" s="45"/>
      <c r="EE100" s="45"/>
      <c r="EF100" s="45"/>
      <c r="EG100" s="45"/>
      <c r="EH100" s="45"/>
      <c r="EI100" s="45"/>
      <c r="EJ100" s="45"/>
      <c r="EK100" s="45"/>
      <c r="EL100" s="45"/>
      <c r="EM100" s="45"/>
      <c r="EN100" s="45"/>
      <c r="EO100" s="45"/>
      <c r="EP100" s="45"/>
      <c r="EQ100" s="45"/>
      <c r="ER100" s="45"/>
      <c r="ES100" s="45"/>
      <c r="ET100" s="45"/>
      <c r="EU100" s="45"/>
      <c r="EV100" s="45"/>
      <c r="EW100" s="45"/>
      <c r="EX100" s="45"/>
      <c r="EY100" s="45"/>
      <c r="EZ100" s="45"/>
      <c r="FA100" s="45"/>
      <c r="FB100" s="45"/>
      <c r="FC100" s="45"/>
      <c r="FD100" s="45"/>
      <c r="FE100" s="45"/>
      <c r="FF100" s="45"/>
      <c r="FG100" s="45"/>
      <c r="FH100" s="45"/>
      <c r="FI100" s="45"/>
      <c r="FJ100" s="45"/>
      <c r="FK100" s="45"/>
      <c r="FL100" s="45"/>
      <c r="FM100" s="45"/>
      <c r="FN100" s="45"/>
      <c r="FO100" s="45"/>
      <c r="FP100" s="45"/>
      <c r="FQ100" s="45"/>
      <c r="FR100" s="45"/>
      <c r="FS100" s="45"/>
      <c r="FT100" s="45"/>
      <c r="FU100" s="45"/>
      <c r="FV100" s="45"/>
      <c r="FW100" s="45"/>
      <c r="FX100" s="45"/>
      <c r="FY100" s="45"/>
      <c r="FZ100" s="45"/>
      <c r="GA100" s="45"/>
      <c r="GB100" s="45"/>
      <c r="GC100" s="45"/>
      <c r="GD100" s="45"/>
      <c r="GE100" s="45"/>
      <c r="GF100" s="45"/>
      <c r="GG100" s="45"/>
      <c r="GH100" s="45"/>
      <c r="GI100" s="45"/>
      <c r="GJ100" s="45"/>
      <c r="GK100" s="45"/>
      <c r="GL100" s="45"/>
      <c r="GM100" s="45"/>
      <c r="GN100" s="45"/>
      <c r="GO100" s="45"/>
      <c r="GP100" s="45"/>
      <c r="GQ100" s="45"/>
      <c r="GR100" s="45"/>
      <c r="GS100" s="45"/>
      <c r="GT100" s="45"/>
      <c r="GU100" s="45"/>
      <c r="GV100" s="45"/>
      <c r="GW100" s="45"/>
      <c r="GX100" s="45"/>
      <c r="GY100" s="45"/>
      <c r="GZ100" s="45"/>
      <c r="HA100" s="45"/>
      <c r="HB100" s="45"/>
      <c r="HC100" s="45"/>
      <c r="HD100" s="45"/>
      <c r="HE100" s="45"/>
      <c r="HF100" s="45"/>
      <c r="HG100" s="45"/>
      <c r="HH100" s="45"/>
      <c r="HI100" s="45"/>
      <c r="HJ100" s="45"/>
      <c r="HK100" s="45"/>
      <c r="HL100" s="45"/>
      <c r="HM100" s="45"/>
      <c r="HN100" s="45"/>
      <c r="HO100" s="45"/>
      <c r="HP100" s="45"/>
      <c r="HQ100" s="45"/>
      <c r="HR100" s="45"/>
      <c r="HS100" s="45"/>
      <c r="HT100" s="45"/>
      <c r="HU100" s="45"/>
      <c r="HV100" s="45"/>
      <c r="HW100" s="45"/>
      <c r="HX100" s="45"/>
      <c r="HY100" s="45"/>
      <c r="HZ100" s="45"/>
      <c r="IA100" s="45"/>
      <c r="IB100" s="45"/>
      <c r="IC100" s="45"/>
      <c r="ID100" s="45"/>
      <c r="IE100" s="45"/>
      <c r="IF100" s="45"/>
      <c r="IG100" s="45"/>
      <c r="IH100" s="45"/>
      <c r="II100" s="45"/>
      <c r="IJ100" s="45"/>
      <c r="IK100" s="45"/>
      <c r="IL100" s="45"/>
      <c r="IM100" s="45"/>
      <c r="IN100" s="45"/>
      <c r="IO100" s="45"/>
      <c r="IP100" s="45"/>
      <c r="IQ100" s="45"/>
      <c r="IR100" s="45"/>
      <c r="IS100" s="45"/>
      <c r="IT100" s="45"/>
      <c r="IU100" s="45"/>
      <c r="IV100" s="45"/>
      <c r="IW100" s="45"/>
      <c r="IX100" s="45"/>
      <c r="IY100" s="45"/>
      <c r="IZ100" s="45"/>
      <c r="JA100" s="45"/>
      <c r="JB100" s="45"/>
      <c r="JC100" s="45"/>
      <c r="JD100" s="45"/>
      <c r="JE100" s="45"/>
      <c r="JF100" s="45"/>
      <c r="JG100" s="45"/>
      <c r="JH100" s="45"/>
      <c r="JI100" s="45"/>
      <c r="JJ100" s="45"/>
      <c r="JK100" s="45"/>
      <c r="JL100" s="45"/>
      <c r="JM100" s="45"/>
      <c r="JN100" s="45"/>
      <c r="JO100" s="45"/>
      <c r="JP100" s="45"/>
      <c r="JQ100" s="45"/>
      <c r="JR100" s="45"/>
      <c r="JS100" s="45"/>
      <c r="JT100" s="45"/>
      <c r="JU100" s="45"/>
      <c r="JV100" s="45"/>
      <c r="JW100" s="45"/>
      <c r="JX100" s="45"/>
      <c r="JY100" s="45"/>
      <c r="JZ100" s="45"/>
      <c r="KA100" s="45"/>
      <c r="KB100" s="45"/>
      <c r="KC100" s="45"/>
      <c r="KD100" s="45"/>
      <c r="KE100" s="45"/>
      <c r="KF100" s="45"/>
      <c r="KG100" s="45"/>
      <c r="KH100" s="45"/>
      <c r="KI100" s="45"/>
      <c r="KJ100" s="45"/>
      <c r="KK100" s="45"/>
      <c r="KL100" s="45"/>
      <c r="KM100" s="45"/>
      <c r="KN100" s="45"/>
      <c r="KO100" s="45"/>
      <c r="KP100" s="45"/>
      <c r="KQ100" s="45"/>
      <c r="KR100" s="45"/>
      <c r="KS100" s="45"/>
      <c r="KT100" s="45"/>
      <c r="KU100" s="45"/>
      <c r="KV100" s="45"/>
      <c r="KW100" s="45"/>
      <c r="KX100" s="45"/>
      <c r="KY100" s="45"/>
      <c r="KZ100" s="45"/>
      <c r="LA100" s="45"/>
      <c r="LB100" s="45"/>
      <c r="LC100" s="45"/>
      <c r="LD100" s="45"/>
      <c r="LE100" s="45"/>
      <c r="LF100" s="45"/>
      <c r="LG100" s="45"/>
      <c r="LH100" s="45"/>
      <c r="LI100" s="45"/>
      <c r="LJ100" s="45"/>
      <c r="LK100" s="45"/>
      <c r="LL100" s="45"/>
      <c r="LM100" s="45"/>
      <c r="LN100" s="45"/>
      <c r="LO100" s="45"/>
      <c r="LP100" s="45"/>
      <c r="LQ100" s="45"/>
      <c r="LR100" s="45"/>
    </row>
    <row r="101" spans="1:330" s="1" customFormat="1" ht="24" customHeight="1">
      <c r="A101" s="6"/>
      <c r="B101" s="6"/>
      <c r="C101" s="322"/>
      <c r="D101" s="323"/>
      <c r="E101" s="323"/>
      <c r="F101" s="323"/>
      <c r="G101" s="323"/>
      <c r="H101" s="323"/>
      <c r="I101" s="324"/>
      <c r="J101" s="322"/>
      <c r="K101" s="323"/>
      <c r="L101" s="323"/>
      <c r="M101" s="324"/>
      <c r="N101" s="322"/>
      <c r="O101" s="323"/>
      <c r="P101" s="323"/>
      <c r="Q101" s="323"/>
      <c r="R101" s="323"/>
      <c r="S101" s="323"/>
      <c r="T101" s="323"/>
      <c r="U101" s="324"/>
      <c r="V101" s="322"/>
      <c r="W101" s="324"/>
      <c r="X101" s="322"/>
      <c r="Y101" s="323"/>
      <c r="Z101" s="323"/>
      <c r="AA101" s="324"/>
      <c r="AB101" s="322"/>
      <c r="AC101" s="323"/>
      <c r="AD101" s="323"/>
      <c r="AE101" s="323"/>
      <c r="AF101" s="324"/>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c r="EN101" s="45"/>
      <c r="EO101" s="45"/>
      <c r="EP101" s="45"/>
      <c r="EQ101" s="45"/>
      <c r="ER101" s="45"/>
      <c r="ES101" s="45"/>
      <c r="ET101" s="45"/>
      <c r="EU101" s="45"/>
      <c r="EV101" s="45"/>
      <c r="EW101" s="45"/>
      <c r="EX101" s="45"/>
      <c r="EY101" s="45"/>
      <c r="EZ101" s="45"/>
      <c r="FA101" s="45"/>
      <c r="FB101" s="45"/>
      <c r="FC101" s="45"/>
      <c r="FD101" s="45"/>
      <c r="FE101" s="45"/>
      <c r="FF101" s="45"/>
      <c r="FG101" s="45"/>
      <c r="FH101" s="45"/>
      <c r="FI101" s="45"/>
      <c r="FJ101" s="45"/>
      <c r="FK101" s="45"/>
      <c r="FL101" s="45"/>
      <c r="FM101" s="45"/>
      <c r="FN101" s="45"/>
      <c r="FO101" s="45"/>
      <c r="FP101" s="45"/>
      <c r="FQ101" s="45"/>
      <c r="FR101" s="45"/>
      <c r="FS101" s="45"/>
      <c r="FT101" s="45"/>
      <c r="FU101" s="45"/>
      <c r="FV101" s="45"/>
      <c r="FW101" s="45"/>
      <c r="FX101" s="45"/>
      <c r="FY101" s="45"/>
      <c r="FZ101" s="45"/>
      <c r="GA101" s="45"/>
      <c r="GB101" s="45"/>
      <c r="GC101" s="45"/>
      <c r="GD101" s="45"/>
      <c r="GE101" s="45"/>
      <c r="GF101" s="45"/>
      <c r="GG101" s="45"/>
      <c r="GH101" s="45"/>
      <c r="GI101" s="45"/>
      <c r="GJ101" s="45"/>
      <c r="GK101" s="45"/>
      <c r="GL101" s="45"/>
      <c r="GM101" s="45"/>
      <c r="GN101" s="45"/>
      <c r="GO101" s="45"/>
      <c r="GP101" s="45"/>
      <c r="GQ101" s="45"/>
      <c r="GR101" s="45"/>
      <c r="GS101" s="45"/>
      <c r="GT101" s="45"/>
      <c r="GU101" s="45"/>
      <c r="GV101" s="45"/>
      <c r="GW101" s="45"/>
      <c r="GX101" s="45"/>
      <c r="GY101" s="45"/>
      <c r="GZ101" s="45"/>
      <c r="HA101" s="45"/>
      <c r="HB101" s="45"/>
      <c r="HC101" s="45"/>
      <c r="HD101" s="45"/>
      <c r="HE101" s="45"/>
      <c r="HF101" s="45"/>
      <c r="HG101" s="45"/>
      <c r="HH101" s="45"/>
      <c r="HI101" s="45"/>
      <c r="HJ101" s="45"/>
      <c r="HK101" s="45"/>
      <c r="HL101" s="45"/>
      <c r="HM101" s="45"/>
      <c r="HN101" s="45"/>
      <c r="HO101" s="45"/>
      <c r="HP101" s="45"/>
      <c r="HQ101" s="45"/>
      <c r="HR101" s="45"/>
      <c r="HS101" s="45"/>
      <c r="HT101" s="45"/>
      <c r="HU101" s="45"/>
      <c r="HV101" s="45"/>
      <c r="HW101" s="45"/>
      <c r="HX101" s="45"/>
      <c r="HY101" s="45"/>
      <c r="HZ101" s="45"/>
      <c r="IA101" s="45"/>
      <c r="IB101" s="45"/>
      <c r="IC101" s="45"/>
      <c r="ID101" s="45"/>
      <c r="IE101" s="45"/>
      <c r="IF101" s="45"/>
      <c r="IG101" s="45"/>
      <c r="IH101" s="45"/>
      <c r="II101" s="45"/>
      <c r="IJ101" s="45"/>
      <c r="IK101" s="45"/>
      <c r="IL101" s="45"/>
      <c r="IM101" s="45"/>
      <c r="IN101" s="45"/>
      <c r="IO101" s="45"/>
      <c r="IP101" s="45"/>
      <c r="IQ101" s="45"/>
      <c r="IR101" s="45"/>
      <c r="IS101" s="45"/>
      <c r="IT101" s="45"/>
      <c r="IU101" s="45"/>
      <c r="IV101" s="45"/>
      <c r="IW101" s="45"/>
      <c r="IX101" s="45"/>
      <c r="IY101" s="45"/>
      <c r="IZ101" s="45"/>
      <c r="JA101" s="45"/>
      <c r="JB101" s="45"/>
      <c r="JC101" s="45"/>
      <c r="JD101" s="45"/>
      <c r="JE101" s="45"/>
      <c r="JF101" s="45"/>
      <c r="JG101" s="45"/>
      <c r="JH101" s="45"/>
      <c r="JI101" s="45"/>
      <c r="JJ101" s="45"/>
      <c r="JK101" s="45"/>
      <c r="JL101" s="45"/>
      <c r="JM101" s="45"/>
      <c r="JN101" s="45"/>
      <c r="JO101" s="45"/>
      <c r="JP101" s="45"/>
      <c r="JQ101" s="45"/>
      <c r="JR101" s="45"/>
      <c r="JS101" s="45"/>
      <c r="JT101" s="45"/>
      <c r="JU101" s="45"/>
      <c r="JV101" s="45"/>
      <c r="JW101" s="45"/>
      <c r="JX101" s="45"/>
      <c r="JY101" s="45"/>
      <c r="JZ101" s="45"/>
      <c r="KA101" s="45"/>
      <c r="KB101" s="45"/>
      <c r="KC101" s="45"/>
      <c r="KD101" s="45"/>
      <c r="KE101" s="45"/>
      <c r="KF101" s="45"/>
      <c r="KG101" s="45"/>
      <c r="KH101" s="45"/>
      <c r="KI101" s="45"/>
      <c r="KJ101" s="45"/>
      <c r="KK101" s="45"/>
      <c r="KL101" s="45"/>
      <c r="KM101" s="45"/>
      <c r="KN101" s="45"/>
      <c r="KO101" s="45"/>
      <c r="KP101" s="45"/>
      <c r="KQ101" s="45"/>
      <c r="KR101" s="45"/>
      <c r="KS101" s="45"/>
      <c r="KT101" s="45"/>
      <c r="KU101" s="45"/>
      <c r="KV101" s="45"/>
      <c r="KW101" s="45"/>
      <c r="KX101" s="45"/>
      <c r="KY101" s="45"/>
      <c r="KZ101" s="45"/>
      <c r="LA101" s="45"/>
      <c r="LB101" s="45"/>
      <c r="LC101" s="45"/>
      <c r="LD101" s="45"/>
      <c r="LE101" s="45"/>
      <c r="LF101" s="45"/>
      <c r="LG101" s="45"/>
      <c r="LH101" s="45"/>
      <c r="LI101" s="45"/>
      <c r="LJ101" s="45"/>
      <c r="LK101" s="45"/>
      <c r="LL101" s="45"/>
      <c r="LM101" s="45"/>
      <c r="LN101" s="45"/>
      <c r="LO101" s="45"/>
      <c r="LP101" s="45"/>
      <c r="LQ101" s="45"/>
      <c r="LR101" s="45"/>
    </row>
    <row r="102" spans="1:330" s="2" customFormat="1" ht="24" customHeight="1">
      <c r="A102" s="6"/>
      <c r="B102" s="6"/>
      <c r="C102" s="322"/>
      <c r="D102" s="323"/>
      <c r="E102" s="323"/>
      <c r="F102" s="323"/>
      <c r="G102" s="323"/>
      <c r="H102" s="323"/>
      <c r="I102" s="324"/>
      <c r="J102" s="322"/>
      <c r="K102" s="323"/>
      <c r="L102" s="323"/>
      <c r="M102" s="324"/>
      <c r="N102" s="322"/>
      <c r="O102" s="323"/>
      <c r="P102" s="323"/>
      <c r="Q102" s="323"/>
      <c r="R102" s="323"/>
      <c r="S102" s="323"/>
      <c r="T102" s="323"/>
      <c r="U102" s="324"/>
      <c r="V102" s="322"/>
      <c r="W102" s="324"/>
      <c r="X102" s="322"/>
      <c r="Y102" s="323"/>
      <c r="Z102" s="323"/>
      <c r="AA102" s="324"/>
      <c r="AB102" s="322"/>
      <c r="AC102" s="323"/>
      <c r="AD102" s="323"/>
      <c r="AE102" s="323"/>
      <c r="AF102" s="32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4"/>
      <c r="GD102" s="44"/>
      <c r="GE102" s="44"/>
      <c r="GF102" s="44"/>
      <c r="GG102" s="44"/>
      <c r="GH102" s="44"/>
      <c r="GI102" s="44"/>
      <c r="GJ102" s="44"/>
      <c r="GK102" s="44"/>
      <c r="GL102" s="44"/>
      <c r="GM102" s="44"/>
      <c r="GN102" s="44"/>
      <c r="GO102" s="44"/>
      <c r="GP102" s="44"/>
      <c r="GQ102" s="44"/>
      <c r="GR102" s="44"/>
      <c r="GS102" s="44"/>
      <c r="GT102" s="44"/>
      <c r="GU102" s="44"/>
      <c r="GV102" s="44"/>
      <c r="GW102" s="44"/>
      <c r="GX102" s="44"/>
      <c r="GY102" s="44"/>
      <c r="GZ102" s="44"/>
      <c r="HA102" s="44"/>
      <c r="HB102" s="44"/>
      <c r="HC102" s="44"/>
      <c r="HD102" s="44"/>
      <c r="HE102" s="44"/>
      <c r="HF102" s="44"/>
      <c r="HG102" s="44"/>
      <c r="HH102" s="44"/>
      <c r="HI102" s="44"/>
      <c r="HJ102" s="44"/>
      <c r="HK102" s="44"/>
      <c r="HL102" s="44"/>
      <c r="HM102" s="44"/>
      <c r="HN102" s="44"/>
      <c r="HO102" s="44"/>
      <c r="HP102" s="44"/>
      <c r="HQ102" s="44"/>
      <c r="HR102" s="44"/>
      <c r="HS102" s="44"/>
      <c r="HT102" s="44"/>
      <c r="HU102" s="44"/>
      <c r="HV102" s="44"/>
      <c r="HW102" s="44"/>
      <c r="HX102" s="44"/>
      <c r="HY102" s="44"/>
      <c r="HZ102" s="44"/>
      <c r="IA102" s="44"/>
      <c r="IB102" s="44"/>
      <c r="IC102" s="44"/>
      <c r="ID102" s="44"/>
      <c r="IE102" s="44"/>
      <c r="IF102" s="44"/>
      <c r="IG102" s="44"/>
      <c r="IH102" s="44"/>
      <c r="II102" s="44"/>
      <c r="IJ102" s="44"/>
      <c r="IK102" s="44"/>
      <c r="IL102" s="44"/>
      <c r="IM102" s="44"/>
      <c r="IN102" s="44"/>
      <c r="IO102" s="44"/>
      <c r="IP102" s="44"/>
      <c r="IQ102" s="44"/>
      <c r="IR102" s="44"/>
      <c r="IS102" s="44"/>
      <c r="IT102" s="44"/>
      <c r="IU102" s="44"/>
      <c r="IV102" s="44"/>
      <c r="IW102" s="44"/>
      <c r="IX102" s="44"/>
      <c r="IY102" s="44"/>
      <c r="IZ102" s="44"/>
      <c r="JA102" s="44"/>
      <c r="JB102" s="44"/>
      <c r="JC102" s="44"/>
      <c r="JD102" s="44"/>
      <c r="JE102" s="44"/>
      <c r="JF102" s="44"/>
      <c r="JG102" s="44"/>
      <c r="JH102" s="44"/>
      <c r="JI102" s="44"/>
      <c r="JJ102" s="44"/>
      <c r="JK102" s="44"/>
      <c r="JL102" s="44"/>
      <c r="JM102" s="44"/>
      <c r="JN102" s="44"/>
      <c r="JO102" s="44"/>
      <c r="JP102" s="44"/>
      <c r="JQ102" s="44"/>
      <c r="JR102" s="44"/>
      <c r="JS102" s="44"/>
      <c r="JT102" s="44"/>
      <c r="JU102" s="44"/>
      <c r="JV102" s="44"/>
      <c r="JW102" s="44"/>
      <c r="JX102" s="44"/>
      <c r="JY102" s="44"/>
      <c r="JZ102" s="44"/>
      <c r="KA102" s="44"/>
      <c r="KB102" s="44"/>
      <c r="KC102" s="44"/>
      <c r="KD102" s="44"/>
      <c r="KE102" s="44"/>
      <c r="KF102" s="44"/>
      <c r="KG102" s="44"/>
      <c r="KH102" s="44"/>
      <c r="KI102" s="44"/>
      <c r="KJ102" s="44"/>
      <c r="KK102" s="44"/>
      <c r="KL102" s="44"/>
      <c r="KM102" s="44"/>
      <c r="KN102" s="44"/>
      <c r="KO102" s="44"/>
      <c r="KP102" s="44"/>
      <c r="KQ102" s="44"/>
      <c r="KR102" s="44"/>
      <c r="KS102" s="44"/>
      <c r="KT102" s="44"/>
      <c r="KU102" s="44"/>
      <c r="KV102" s="44"/>
      <c r="KW102" s="44"/>
      <c r="KX102" s="44"/>
      <c r="KY102" s="44"/>
      <c r="KZ102" s="44"/>
      <c r="LA102" s="44"/>
      <c r="LB102" s="44"/>
      <c r="LC102" s="44"/>
      <c r="LD102" s="44"/>
      <c r="LE102" s="44"/>
      <c r="LF102" s="44"/>
      <c r="LG102" s="44"/>
      <c r="LH102" s="44"/>
      <c r="LI102" s="44"/>
      <c r="LJ102" s="44"/>
      <c r="LK102" s="44"/>
      <c r="LL102" s="44"/>
      <c r="LM102" s="44"/>
      <c r="LN102" s="44"/>
      <c r="LO102" s="44"/>
      <c r="LP102" s="44"/>
      <c r="LQ102" s="44"/>
      <c r="LR102" s="44"/>
    </row>
    <row r="103" spans="1:330" s="2" customFormat="1" ht="24" customHeight="1">
      <c r="A103" s="6"/>
      <c r="B103" s="6"/>
      <c r="C103" s="322"/>
      <c r="D103" s="323"/>
      <c r="E103" s="323"/>
      <c r="F103" s="323"/>
      <c r="G103" s="323"/>
      <c r="H103" s="323"/>
      <c r="I103" s="324"/>
      <c r="J103" s="322"/>
      <c r="K103" s="323"/>
      <c r="L103" s="323"/>
      <c r="M103" s="324"/>
      <c r="N103" s="322"/>
      <c r="O103" s="323"/>
      <c r="P103" s="323"/>
      <c r="Q103" s="323"/>
      <c r="R103" s="323"/>
      <c r="S103" s="323"/>
      <c r="T103" s="323"/>
      <c r="U103" s="324"/>
      <c r="V103" s="322"/>
      <c r="W103" s="324"/>
      <c r="X103" s="322"/>
      <c r="Y103" s="323"/>
      <c r="Z103" s="323"/>
      <c r="AA103" s="324"/>
      <c r="AB103" s="322"/>
      <c r="AC103" s="323"/>
      <c r="AD103" s="323"/>
      <c r="AE103" s="323"/>
      <c r="AF103" s="32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44"/>
      <c r="DJ103" s="44"/>
      <c r="DK103" s="44"/>
      <c r="DL103" s="44"/>
      <c r="DM103" s="44"/>
      <c r="DN103" s="44"/>
      <c r="DO103" s="44"/>
      <c r="DP103" s="44"/>
      <c r="DQ103" s="44"/>
      <c r="DR103" s="44"/>
      <c r="DS103" s="44"/>
      <c r="DT103" s="44"/>
      <c r="DU103" s="44"/>
      <c r="DV103" s="44"/>
      <c r="DW103" s="44"/>
      <c r="DX103" s="44"/>
      <c r="DY103" s="44"/>
      <c r="DZ103" s="44"/>
      <c r="EA103" s="44"/>
      <c r="EB103" s="44"/>
      <c r="EC103" s="44"/>
      <c r="ED103" s="44"/>
      <c r="EE103" s="44"/>
      <c r="EF103" s="44"/>
      <c r="EG103" s="44"/>
      <c r="EH103" s="44"/>
      <c r="EI103" s="44"/>
      <c r="EJ103" s="44"/>
      <c r="EK103" s="44"/>
      <c r="EL103" s="44"/>
      <c r="EM103" s="44"/>
      <c r="EN103" s="44"/>
      <c r="EO103" s="44"/>
      <c r="EP103" s="44"/>
      <c r="EQ103" s="44"/>
      <c r="ER103" s="44"/>
      <c r="ES103" s="44"/>
      <c r="ET103" s="44"/>
      <c r="EU103" s="44"/>
      <c r="EV103" s="44"/>
      <c r="EW103" s="44"/>
      <c r="EX103" s="44"/>
      <c r="EY103" s="44"/>
      <c r="EZ103" s="44"/>
      <c r="FA103" s="44"/>
      <c r="FB103" s="44"/>
      <c r="FC103" s="44"/>
      <c r="FD103" s="44"/>
      <c r="FE103" s="44"/>
      <c r="FF103" s="44"/>
      <c r="FG103" s="44"/>
      <c r="FH103" s="44"/>
      <c r="FI103" s="44"/>
      <c r="FJ103" s="44"/>
      <c r="FK103" s="44"/>
      <c r="FL103" s="44"/>
      <c r="FM103" s="44"/>
      <c r="FN103" s="44"/>
      <c r="FO103" s="44"/>
      <c r="FP103" s="44"/>
      <c r="FQ103" s="44"/>
      <c r="FR103" s="44"/>
      <c r="FS103" s="44"/>
      <c r="FT103" s="44"/>
      <c r="FU103" s="44"/>
      <c r="FV103" s="44"/>
      <c r="FW103" s="44"/>
      <c r="FX103" s="44"/>
      <c r="FY103" s="44"/>
      <c r="FZ103" s="44"/>
      <c r="GA103" s="44"/>
      <c r="GB103" s="44"/>
      <c r="GC103" s="44"/>
      <c r="GD103" s="44"/>
      <c r="GE103" s="44"/>
      <c r="GF103" s="44"/>
      <c r="GG103" s="44"/>
      <c r="GH103" s="44"/>
      <c r="GI103" s="44"/>
      <c r="GJ103" s="44"/>
      <c r="GK103" s="44"/>
      <c r="GL103" s="44"/>
      <c r="GM103" s="44"/>
      <c r="GN103" s="44"/>
      <c r="GO103" s="44"/>
      <c r="GP103" s="44"/>
      <c r="GQ103" s="44"/>
      <c r="GR103" s="44"/>
      <c r="GS103" s="44"/>
      <c r="GT103" s="44"/>
      <c r="GU103" s="44"/>
      <c r="GV103" s="44"/>
      <c r="GW103" s="44"/>
      <c r="GX103" s="44"/>
      <c r="GY103" s="44"/>
      <c r="GZ103" s="44"/>
      <c r="HA103" s="44"/>
      <c r="HB103" s="44"/>
      <c r="HC103" s="44"/>
      <c r="HD103" s="44"/>
      <c r="HE103" s="44"/>
      <c r="HF103" s="44"/>
      <c r="HG103" s="44"/>
      <c r="HH103" s="44"/>
      <c r="HI103" s="44"/>
      <c r="HJ103" s="44"/>
      <c r="HK103" s="44"/>
      <c r="HL103" s="44"/>
      <c r="HM103" s="44"/>
      <c r="HN103" s="44"/>
      <c r="HO103" s="44"/>
      <c r="HP103" s="44"/>
      <c r="HQ103" s="44"/>
      <c r="HR103" s="44"/>
      <c r="HS103" s="44"/>
      <c r="HT103" s="44"/>
      <c r="HU103" s="44"/>
      <c r="HV103" s="44"/>
      <c r="HW103" s="44"/>
      <c r="HX103" s="44"/>
      <c r="HY103" s="44"/>
      <c r="HZ103" s="44"/>
      <c r="IA103" s="44"/>
      <c r="IB103" s="44"/>
      <c r="IC103" s="44"/>
      <c r="ID103" s="44"/>
      <c r="IE103" s="44"/>
      <c r="IF103" s="44"/>
      <c r="IG103" s="44"/>
      <c r="IH103" s="44"/>
      <c r="II103" s="44"/>
      <c r="IJ103" s="44"/>
      <c r="IK103" s="44"/>
      <c r="IL103" s="44"/>
      <c r="IM103" s="44"/>
      <c r="IN103" s="44"/>
      <c r="IO103" s="44"/>
      <c r="IP103" s="44"/>
      <c r="IQ103" s="44"/>
      <c r="IR103" s="44"/>
      <c r="IS103" s="44"/>
      <c r="IT103" s="44"/>
      <c r="IU103" s="44"/>
      <c r="IV103" s="44"/>
      <c r="IW103" s="44"/>
      <c r="IX103" s="44"/>
      <c r="IY103" s="44"/>
      <c r="IZ103" s="44"/>
      <c r="JA103" s="44"/>
      <c r="JB103" s="44"/>
      <c r="JC103" s="44"/>
      <c r="JD103" s="44"/>
      <c r="JE103" s="44"/>
      <c r="JF103" s="44"/>
      <c r="JG103" s="44"/>
      <c r="JH103" s="44"/>
      <c r="JI103" s="44"/>
      <c r="JJ103" s="44"/>
      <c r="JK103" s="44"/>
      <c r="JL103" s="44"/>
      <c r="JM103" s="44"/>
      <c r="JN103" s="44"/>
      <c r="JO103" s="44"/>
      <c r="JP103" s="44"/>
      <c r="JQ103" s="44"/>
      <c r="JR103" s="44"/>
      <c r="JS103" s="44"/>
      <c r="JT103" s="44"/>
      <c r="JU103" s="44"/>
      <c r="JV103" s="44"/>
      <c r="JW103" s="44"/>
      <c r="JX103" s="44"/>
      <c r="JY103" s="44"/>
      <c r="JZ103" s="44"/>
      <c r="KA103" s="44"/>
      <c r="KB103" s="44"/>
      <c r="KC103" s="44"/>
      <c r="KD103" s="44"/>
      <c r="KE103" s="44"/>
      <c r="KF103" s="44"/>
      <c r="KG103" s="44"/>
      <c r="KH103" s="44"/>
      <c r="KI103" s="44"/>
      <c r="KJ103" s="44"/>
      <c r="KK103" s="44"/>
      <c r="KL103" s="44"/>
      <c r="KM103" s="44"/>
      <c r="KN103" s="44"/>
      <c r="KO103" s="44"/>
      <c r="KP103" s="44"/>
      <c r="KQ103" s="44"/>
      <c r="KR103" s="44"/>
      <c r="KS103" s="44"/>
      <c r="KT103" s="44"/>
      <c r="KU103" s="44"/>
      <c r="KV103" s="44"/>
      <c r="KW103" s="44"/>
      <c r="KX103" s="44"/>
      <c r="KY103" s="44"/>
      <c r="KZ103" s="44"/>
      <c r="LA103" s="44"/>
      <c r="LB103" s="44"/>
      <c r="LC103" s="44"/>
      <c r="LD103" s="44"/>
      <c r="LE103" s="44"/>
      <c r="LF103" s="44"/>
      <c r="LG103" s="44"/>
      <c r="LH103" s="44"/>
      <c r="LI103" s="44"/>
      <c r="LJ103" s="44"/>
      <c r="LK103" s="44"/>
      <c r="LL103" s="44"/>
      <c r="LM103" s="44"/>
      <c r="LN103" s="44"/>
      <c r="LO103" s="44"/>
      <c r="LP103" s="44"/>
      <c r="LQ103" s="44"/>
      <c r="LR103" s="44"/>
    </row>
    <row r="104" spans="1:330" s="2" customFormat="1" ht="24" customHeight="1">
      <c r="A104" s="6"/>
      <c r="B104" s="6"/>
      <c r="C104" s="325"/>
      <c r="D104" s="326"/>
      <c r="E104" s="326"/>
      <c r="F104" s="326"/>
      <c r="G104" s="326"/>
      <c r="H104" s="326"/>
      <c r="I104" s="327"/>
      <c r="J104" s="325"/>
      <c r="K104" s="326"/>
      <c r="L104" s="326"/>
      <c r="M104" s="327"/>
      <c r="N104" s="325"/>
      <c r="O104" s="326"/>
      <c r="P104" s="326"/>
      <c r="Q104" s="326"/>
      <c r="R104" s="326"/>
      <c r="S104" s="326"/>
      <c r="T104" s="326"/>
      <c r="U104" s="327"/>
      <c r="V104" s="325"/>
      <c r="W104" s="327"/>
      <c r="X104" s="325"/>
      <c r="Y104" s="326"/>
      <c r="Z104" s="326"/>
      <c r="AA104" s="327"/>
      <c r="AB104" s="325"/>
      <c r="AC104" s="326"/>
      <c r="AD104" s="326"/>
      <c r="AE104" s="326"/>
      <c r="AF104" s="327"/>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44"/>
      <c r="DJ104" s="44"/>
      <c r="DK104" s="44"/>
      <c r="DL104" s="44"/>
      <c r="DM104" s="44"/>
      <c r="DN104" s="44"/>
      <c r="DO104" s="44"/>
      <c r="DP104" s="44"/>
      <c r="DQ104" s="44"/>
      <c r="DR104" s="44"/>
      <c r="DS104" s="44"/>
      <c r="DT104" s="44"/>
      <c r="DU104" s="44"/>
      <c r="DV104" s="44"/>
      <c r="DW104" s="44"/>
      <c r="DX104" s="44"/>
      <c r="DY104" s="44"/>
      <c r="DZ104" s="44"/>
      <c r="EA104" s="44"/>
      <c r="EB104" s="44"/>
      <c r="EC104" s="44"/>
      <c r="ED104" s="44"/>
      <c r="EE104" s="44"/>
      <c r="EF104" s="44"/>
      <c r="EG104" s="44"/>
      <c r="EH104" s="44"/>
      <c r="EI104" s="44"/>
      <c r="EJ104" s="44"/>
      <c r="EK104" s="44"/>
      <c r="EL104" s="44"/>
      <c r="EM104" s="44"/>
      <c r="EN104" s="44"/>
      <c r="EO104" s="44"/>
      <c r="EP104" s="44"/>
      <c r="EQ104" s="44"/>
      <c r="ER104" s="44"/>
      <c r="ES104" s="44"/>
      <c r="ET104" s="44"/>
      <c r="EU104" s="44"/>
      <c r="EV104" s="44"/>
      <c r="EW104" s="44"/>
      <c r="EX104" s="44"/>
      <c r="EY104" s="44"/>
      <c r="EZ104" s="44"/>
      <c r="FA104" s="44"/>
      <c r="FB104" s="44"/>
      <c r="FC104" s="44"/>
      <c r="FD104" s="44"/>
      <c r="FE104" s="44"/>
      <c r="FF104" s="44"/>
      <c r="FG104" s="44"/>
      <c r="FH104" s="44"/>
      <c r="FI104" s="44"/>
      <c r="FJ104" s="44"/>
      <c r="FK104" s="44"/>
      <c r="FL104" s="44"/>
      <c r="FM104" s="44"/>
      <c r="FN104" s="44"/>
      <c r="FO104" s="44"/>
      <c r="FP104" s="44"/>
      <c r="FQ104" s="44"/>
      <c r="FR104" s="44"/>
      <c r="FS104" s="44"/>
      <c r="FT104" s="44"/>
      <c r="FU104" s="44"/>
      <c r="FV104" s="44"/>
      <c r="FW104" s="44"/>
      <c r="FX104" s="44"/>
      <c r="FY104" s="44"/>
      <c r="FZ104" s="44"/>
      <c r="GA104" s="44"/>
      <c r="GB104" s="44"/>
      <c r="GC104" s="44"/>
      <c r="GD104" s="44"/>
      <c r="GE104" s="44"/>
      <c r="GF104" s="44"/>
      <c r="GG104" s="44"/>
      <c r="GH104" s="44"/>
      <c r="GI104" s="44"/>
      <c r="GJ104" s="44"/>
      <c r="GK104" s="44"/>
      <c r="GL104" s="44"/>
      <c r="GM104" s="44"/>
      <c r="GN104" s="44"/>
      <c r="GO104" s="44"/>
      <c r="GP104" s="44"/>
      <c r="GQ104" s="44"/>
      <c r="GR104" s="44"/>
      <c r="GS104" s="44"/>
      <c r="GT104" s="44"/>
      <c r="GU104" s="44"/>
      <c r="GV104" s="44"/>
      <c r="GW104" s="44"/>
      <c r="GX104" s="44"/>
      <c r="GY104" s="44"/>
      <c r="GZ104" s="44"/>
      <c r="HA104" s="44"/>
      <c r="HB104" s="44"/>
      <c r="HC104" s="44"/>
      <c r="HD104" s="44"/>
      <c r="HE104" s="44"/>
      <c r="HF104" s="44"/>
      <c r="HG104" s="44"/>
      <c r="HH104" s="44"/>
      <c r="HI104" s="44"/>
      <c r="HJ104" s="44"/>
      <c r="HK104" s="44"/>
      <c r="HL104" s="44"/>
      <c r="HM104" s="44"/>
      <c r="HN104" s="44"/>
      <c r="HO104" s="44"/>
      <c r="HP104" s="44"/>
      <c r="HQ104" s="44"/>
      <c r="HR104" s="44"/>
      <c r="HS104" s="44"/>
      <c r="HT104" s="44"/>
      <c r="HU104" s="44"/>
      <c r="HV104" s="44"/>
      <c r="HW104" s="44"/>
      <c r="HX104" s="44"/>
      <c r="HY104" s="44"/>
      <c r="HZ104" s="44"/>
      <c r="IA104" s="44"/>
      <c r="IB104" s="44"/>
      <c r="IC104" s="44"/>
      <c r="ID104" s="44"/>
      <c r="IE104" s="44"/>
      <c r="IF104" s="44"/>
      <c r="IG104" s="44"/>
      <c r="IH104" s="44"/>
      <c r="II104" s="44"/>
      <c r="IJ104" s="44"/>
      <c r="IK104" s="44"/>
      <c r="IL104" s="44"/>
      <c r="IM104" s="44"/>
      <c r="IN104" s="44"/>
      <c r="IO104" s="44"/>
      <c r="IP104" s="44"/>
      <c r="IQ104" s="44"/>
      <c r="IR104" s="44"/>
      <c r="IS104" s="44"/>
      <c r="IT104" s="44"/>
      <c r="IU104" s="44"/>
      <c r="IV104" s="44"/>
      <c r="IW104" s="44"/>
      <c r="IX104" s="44"/>
      <c r="IY104" s="44"/>
      <c r="IZ104" s="44"/>
      <c r="JA104" s="44"/>
      <c r="JB104" s="44"/>
      <c r="JC104" s="44"/>
      <c r="JD104" s="44"/>
      <c r="JE104" s="44"/>
      <c r="JF104" s="44"/>
      <c r="JG104" s="44"/>
      <c r="JH104" s="44"/>
      <c r="JI104" s="44"/>
      <c r="JJ104" s="44"/>
      <c r="JK104" s="44"/>
      <c r="JL104" s="44"/>
      <c r="JM104" s="44"/>
      <c r="JN104" s="44"/>
      <c r="JO104" s="44"/>
      <c r="JP104" s="44"/>
      <c r="JQ104" s="44"/>
      <c r="JR104" s="44"/>
      <c r="JS104" s="44"/>
      <c r="JT104" s="44"/>
      <c r="JU104" s="44"/>
      <c r="JV104" s="44"/>
      <c r="JW104" s="44"/>
      <c r="JX104" s="44"/>
      <c r="JY104" s="44"/>
      <c r="JZ104" s="44"/>
      <c r="KA104" s="44"/>
      <c r="KB104" s="44"/>
      <c r="KC104" s="44"/>
      <c r="KD104" s="44"/>
      <c r="KE104" s="44"/>
      <c r="KF104" s="44"/>
      <c r="KG104" s="44"/>
      <c r="KH104" s="44"/>
      <c r="KI104" s="44"/>
      <c r="KJ104" s="44"/>
      <c r="KK104" s="44"/>
      <c r="KL104" s="44"/>
      <c r="KM104" s="44"/>
      <c r="KN104" s="44"/>
      <c r="KO104" s="44"/>
      <c r="KP104" s="44"/>
      <c r="KQ104" s="44"/>
      <c r="KR104" s="44"/>
      <c r="KS104" s="44"/>
      <c r="KT104" s="44"/>
      <c r="KU104" s="44"/>
      <c r="KV104" s="44"/>
      <c r="KW104" s="44"/>
      <c r="KX104" s="44"/>
      <c r="KY104" s="44"/>
      <c r="KZ104" s="44"/>
      <c r="LA104" s="44"/>
      <c r="LB104" s="44"/>
      <c r="LC104" s="44"/>
      <c r="LD104" s="44"/>
      <c r="LE104" s="44"/>
      <c r="LF104" s="44"/>
      <c r="LG104" s="44"/>
      <c r="LH104" s="44"/>
      <c r="LI104" s="44"/>
      <c r="LJ104" s="44"/>
      <c r="LK104" s="44"/>
      <c r="LL104" s="44"/>
      <c r="LM104" s="44"/>
      <c r="LN104" s="44"/>
      <c r="LO104" s="44"/>
      <c r="LP104" s="44"/>
      <c r="LQ104" s="44"/>
      <c r="LR104" s="44"/>
    </row>
    <row r="105" spans="1:330" s="2" customFormat="1" ht="24" customHeight="1">
      <c r="A105" s="6"/>
      <c r="B105" s="6"/>
      <c r="C105" s="319"/>
      <c r="D105" s="320"/>
      <c r="E105" s="320"/>
      <c r="F105" s="320"/>
      <c r="G105" s="320"/>
      <c r="H105" s="320"/>
      <c r="I105" s="321"/>
      <c r="J105" s="319"/>
      <c r="K105" s="320"/>
      <c r="L105" s="320"/>
      <c r="M105" s="321"/>
      <c r="N105" s="319"/>
      <c r="O105" s="320"/>
      <c r="P105" s="320"/>
      <c r="Q105" s="320"/>
      <c r="R105" s="320"/>
      <c r="S105" s="320"/>
      <c r="T105" s="320"/>
      <c r="U105" s="321"/>
      <c r="V105" s="319"/>
      <c r="W105" s="321"/>
      <c r="X105" s="319"/>
      <c r="Y105" s="320"/>
      <c r="Z105" s="320"/>
      <c r="AA105" s="321"/>
      <c r="AB105" s="319"/>
      <c r="AC105" s="320"/>
      <c r="AD105" s="320"/>
      <c r="AE105" s="320"/>
      <c r="AF105" s="321"/>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44"/>
      <c r="DJ105" s="44"/>
      <c r="DK105" s="44"/>
      <c r="DL105" s="44"/>
      <c r="DM105" s="44"/>
      <c r="DN105" s="44"/>
      <c r="DO105" s="44"/>
      <c r="DP105" s="44"/>
      <c r="DQ105" s="44"/>
      <c r="DR105" s="44"/>
      <c r="DS105" s="44"/>
      <c r="DT105" s="44"/>
      <c r="DU105" s="44"/>
      <c r="DV105" s="44"/>
      <c r="DW105" s="44"/>
      <c r="DX105" s="44"/>
      <c r="DY105" s="44"/>
      <c r="DZ105" s="44"/>
      <c r="EA105" s="44"/>
      <c r="EB105" s="44"/>
      <c r="EC105" s="44"/>
      <c r="ED105" s="44"/>
      <c r="EE105" s="44"/>
      <c r="EF105" s="44"/>
      <c r="EG105" s="44"/>
      <c r="EH105" s="44"/>
      <c r="EI105" s="44"/>
      <c r="EJ105" s="44"/>
      <c r="EK105" s="44"/>
      <c r="EL105" s="44"/>
      <c r="EM105" s="44"/>
      <c r="EN105" s="44"/>
      <c r="EO105" s="44"/>
      <c r="EP105" s="44"/>
      <c r="EQ105" s="44"/>
      <c r="ER105" s="44"/>
      <c r="ES105" s="44"/>
      <c r="ET105" s="44"/>
      <c r="EU105" s="44"/>
      <c r="EV105" s="44"/>
      <c r="EW105" s="44"/>
      <c r="EX105" s="44"/>
      <c r="EY105" s="44"/>
      <c r="EZ105" s="44"/>
      <c r="FA105" s="44"/>
      <c r="FB105" s="44"/>
      <c r="FC105" s="44"/>
      <c r="FD105" s="44"/>
      <c r="FE105" s="44"/>
      <c r="FF105" s="44"/>
      <c r="FG105" s="44"/>
      <c r="FH105" s="44"/>
      <c r="FI105" s="44"/>
      <c r="FJ105" s="44"/>
      <c r="FK105" s="44"/>
      <c r="FL105" s="44"/>
      <c r="FM105" s="44"/>
      <c r="FN105" s="44"/>
      <c r="FO105" s="44"/>
      <c r="FP105" s="44"/>
      <c r="FQ105" s="44"/>
      <c r="FR105" s="44"/>
      <c r="FS105" s="44"/>
      <c r="FT105" s="44"/>
      <c r="FU105" s="44"/>
      <c r="FV105" s="44"/>
      <c r="FW105" s="44"/>
      <c r="FX105" s="44"/>
      <c r="FY105" s="44"/>
      <c r="FZ105" s="44"/>
      <c r="GA105" s="44"/>
      <c r="GB105" s="44"/>
      <c r="GC105" s="44"/>
      <c r="GD105" s="44"/>
      <c r="GE105" s="44"/>
      <c r="GF105" s="44"/>
      <c r="GG105" s="44"/>
      <c r="GH105" s="44"/>
      <c r="GI105" s="44"/>
      <c r="GJ105" s="44"/>
      <c r="GK105" s="44"/>
      <c r="GL105" s="44"/>
      <c r="GM105" s="44"/>
      <c r="GN105" s="44"/>
      <c r="GO105" s="44"/>
      <c r="GP105" s="44"/>
      <c r="GQ105" s="44"/>
      <c r="GR105" s="44"/>
      <c r="GS105" s="44"/>
      <c r="GT105" s="44"/>
      <c r="GU105" s="44"/>
      <c r="GV105" s="44"/>
      <c r="GW105" s="44"/>
      <c r="GX105" s="44"/>
      <c r="GY105" s="44"/>
      <c r="GZ105" s="44"/>
      <c r="HA105" s="44"/>
      <c r="HB105" s="44"/>
      <c r="HC105" s="44"/>
      <c r="HD105" s="44"/>
      <c r="HE105" s="44"/>
      <c r="HF105" s="44"/>
      <c r="HG105" s="44"/>
      <c r="HH105" s="44"/>
      <c r="HI105" s="44"/>
      <c r="HJ105" s="44"/>
      <c r="HK105" s="44"/>
      <c r="HL105" s="44"/>
      <c r="HM105" s="44"/>
      <c r="HN105" s="44"/>
      <c r="HO105" s="44"/>
      <c r="HP105" s="44"/>
      <c r="HQ105" s="44"/>
      <c r="HR105" s="44"/>
      <c r="HS105" s="44"/>
      <c r="HT105" s="44"/>
      <c r="HU105" s="44"/>
      <c r="HV105" s="44"/>
      <c r="HW105" s="44"/>
      <c r="HX105" s="44"/>
      <c r="HY105" s="44"/>
      <c r="HZ105" s="44"/>
      <c r="IA105" s="44"/>
      <c r="IB105" s="44"/>
      <c r="IC105" s="44"/>
      <c r="ID105" s="44"/>
      <c r="IE105" s="44"/>
      <c r="IF105" s="44"/>
      <c r="IG105" s="44"/>
      <c r="IH105" s="44"/>
      <c r="II105" s="44"/>
      <c r="IJ105" s="44"/>
      <c r="IK105" s="44"/>
      <c r="IL105" s="44"/>
      <c r="IM105" s="44"/>
      <c r="IN105" s="44"/>
      <c r="IO105" s="44"/>
      <c r="IP105" s="44"/>
      <c r="IQ105" s="44"/>
      <c r="IR105" s="44"/>
      <c r="IS105" s="44"/>
      <c r="IT105" s="44"/>
      <c r="IU105" s="44"/>
      <c r="IV105" s="44"/>
      <c r="IW105" s="44"/>
      <c r="IX105" s="44"/>
      <c r="IY105" s="44"/>
      <c r="IZ105" s="44"/>
      <c r="JA105" s="44"/>
      <c r="JB105" s="44"/>
      <c r="JC105" s="44"/>
      <c r="JD105" s="44"/>
      <c r="JE105" s="44"/>
      <c r="JF105" s="44"/>
      <c r="JG105" s="44"/>
      <c r="JH105" s="44"/>
      <c r="JI105" s="44"/>
      <c r="JJ105" s="44"/>
      <c r="JK105" s="44"/>
      <c r="JL105" s="44"/>
      <c r="JM105" s="44"/>
      <c r="JN105" s="44"/>
      <c r="JO105" s="44"/>
      <c r="JP105" s="44"/>
      <c r="JQ105" s="44"/>
      <c r="JR105" s="44"/>
      <c r="JS105" s="44"/>
      <c r="JT105" s="44"/>
      <c r="JU105" s="44"/>
      <c r="JV105" s="44"/>
      <c r="JW105" s="44"/>
      <c r="JX105" s="44"/>
      <c r="JY105" s="44"/>
      <c r="JZ105" s="44"/>
      <c r="KA105" s="44"/>
      <c r="KB105" s="44"/>
      <c r="KC105" s="44"/>
      <c r="KD105" s="44"/>
      <c r="KE105" s="44"/>
      <c r="KF105" s="44"/>
      <c r="KG105" s="44"/>
      <c r="KH105" s="44"/>
      <c r="KI105" s="44"/>
      <c r="KJ105" s="44"/>
      <c r="KK105" s="44"/>
      <c r="KL105" s="44"/>
      <c r="KM105" s="44"/>
      <c r="KN105" s="44"/>
      <c r="KO105" s="44"/>
      <c r="KP105" s="44"/>
      <c r="KQ105" s="44"/>
      <c r="KR105" s="44"/>
      <c r="KS105" s="44"/>
      <c r="KT105" s="44"/>
      <c r="KU105" s="44"/>
      <c r="KV105" s="44"/>
      <c r="KW105" s="44"/>
      <c r="KX105" s="44"/>
      <c r="KY105" s="44"/>
      <c r="KZ105" s="44"/>
      <c r="LA105" s="44"/>
      <c r="LB105" s="44"/>
      <c r="LC105" s="44"/>
      <c r="LD105" s="44"/>
      <c r="LE105" s="44"/>
      <c r="LF105" s="44"/>
      <c r="LG105" s="44"/>
      <c r="LH105" s="44"/>
      <c r="LI105" s="44"/>
      <c r="LJ105" s="44"/>
      <c r="LK105" s="44"/>
      <c r="LL105" s="44"/>
      <c r="LM105" s="44"/>
      <c r="LN105" s="44"/>
      <c r="LO105" s="44"/>
      <c r="LP105" s="44"/>
      <c r="LQ105" s="44"/>
      <c r="LR105" s="44"/>
    </row>
    <row r="106" spans="1:330" s="2" customFormat="1" ht="24" customHeight="1">
      <c r="A106" s="6"/>
      <c r="B106" s="6"/>
      <c r="C106" s="322"/>
      <c r="D106" s="323"/>
      <c r="E106" s="323"/>
      <c r="F106" s="323"/>
      <c r="G106" s="323"/>
      <c r="H106" s="323"/>
      <c r="I106" s="324"/>
      <c r="J106" s="322"/>
      <c r="K106" s="323"/>
      <c r="L106" s="323"/>
      <c r="M106" s="324"/>
      <c r="N106" s="322"/>
      <c r="O106" s="323"/>
      <c r="P106" s="323"/>
      <c r="Q106" s="323"/>
      <c r="R106" s="323"/>
      <c r="S106" s="323"/>
      <c r="T106" s="323"/>
      <c r="U106" s="324"/>
      <c r="V106" s="322"/>
      <c r="W106" s="324"/>
      <c r="X106" s="322"/>
      <c r="Y106" s="323"/>
      <c r="Z106" s="323"/>
      <c r="AA106" s="324"/>
      <c r="AB106" s="322"/>
      <c r="AC106" s="323"/>
      <c r="AD106" s="323"/>
      <c r="AE106" s="323"/>
      <c r="AF106" s="32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44"/>
      <c r="DF106" s="44"/>
      <c r="DG106" s="44"/>
      <c r="DH106" s="44"/>
      <c r="DI106" s="44"/>
      <c r="DJ106" s="44"/>
      <c r="DK106" s="44"/>
      <c r="DL106" s="44"/>
      <c r="DM106" s="44"/>
      <c r="DN106" s="44"/>
      <c r="DO106" s="44"/>
      <c r="DP106" s="44"/>
      <c r="DQ106" s="44"/>
      <c r="DR106" s="44"/>
      <c r="DS106" s="44"/>
      <c r="DT106" s="44"/>
      <c r="DU106" s="44"/>
      <c r="DV106" s="44"/>
      <c r="DW106" s="44"/>
      <c r="DX106" s="44"/>
      <c r="DY106" s="44"/>
      <c r="DZ106" s="44"/>
      <c r="EA106" s="44"/>
      <c r="EB106" s="44"/>
      <c r="EC106" s="44"/>
      <c r="ED106" s="44"/>
      <c r="EE106" s="44"/>
      <c r="EF106" s="44"/>
      <c r="EG106" s="44"/>
      <c r="EH106" s="44"/>
      <c r="EI106" s="44"/>
      <c r="EJ106" s="44"/>
      <c r="EK106" s="44"/>
      <c r="EL106" s="44"/>
      <c r="EM106" s="44"/>
      <c r="EN106" s="44"/>
      <c r="EO106" s="44"/>
      <c r="EP106" s="44"/>
      <c r="EQ106" s="44"/>
      <c r="ER106" s="44"/>
      <c r="ES106" s="44"/>
      <c r="ET106" s="44"/>
      <c r="EU106" s="44"/>
      <c r="EV106" s="44"/>
      <c r="EW106" s="44"/>
      <c r="EX106" s="44"/>
      <c r="EY106" s="44"/>
      <c r="EZ106" s="44"/>
      <c r="FA106" s="44"/>
      <c r="FB106" s="44"/>
      <c r="FC106" s="44"/>
      <c r="FD106" s="44"/>
      <c r="FE106" s="44"/>
      <c r="FF106" s="44"/>
      <c r="FG106" s="44"/>
      <c r="FH106" s="44"/>
      <c r="FI106" s="44"/>
      <c r="FJ106" s="44"/>
      <c r="FK106" s="44"/>
      <c r="FL106" s="44"/>
      <c r="FM106" s="44"/>
      <c r="FN106" s="44"/>
      <c r="FO106" s="44"/>
      <c r="FP106" s="44"/>
      <c r="FQ106" s="44"/>
      <c r="FR106" s="44"/>
      <c r="FS106" s="44"/>
      <c r="FT106" s="44"/>
      <c r="FU106" s="44"/>
      <c r="FV106" s="44"/>
      <c r="FW106" s="44"/>
      <c r="FX106" s="44"/>
      <c r="FY106" s="44"/>
      <c r="FZ106" s="44"/>
      <c r="GA106" s="44"/>
      <c r="GB106" s="44"/>
      <c r="GC106" s="44"/>
      <c r="GD106" s="44"/>
      <c r="GE106" s="44"/>
      <c r="GF106" s="44"/>
      <c r="GG106" s="44"/>
      <c r="GH106" s="44"/>
      <c r="GI106" s="44"/>
      <c r="GJ106" s="44"/>
      <c r="GK106" s="44"/>
      <c r="GL106" s="44"/>
      <c r="GM106" s="44"/>
      <c r="GN106" s="44"/>
      <c r="GO106" s="44"/>
      <c r="GP106" s="44"/>
      <c r="GQ106" s="44"/>
      <c r="GR106" s="44"/>
      <c r="GS106" s="44"/>
      <c r="GT106" s="44"/>
      <c r="GU106" s="44"/>
      <c r="GV106" s="44"/>
      <c r="GW106" s="44"/>
      <c r="GX106" s="44"/>
      <c r="GY106" s="44"/>
      <c r="GZ106" s="44"/>
      <c r="HA106" s="44"/>
      <c r="HB106" s="44"/>
      <c r="HC106" s="44"/>
      <c r="HD106" s="44"/>
      <c r="HE106" s="44"/>
      <c r="HF106" s="44"/>
      <c r="HG106" s="44"/>
      <c r="HH106" s="44"/>
      <c r="HI106" s="44"/>
      <c r="HJ106" s="44"/>
      <c r="HK106" s="44"/>
      <c r="HL106" s="44"/>
      <c r="HM106" s="44"/>
      <c r="HN106" s="44"/>
      <c r="HO106" s="44"/>
      <c r="HP106" s="44"/>
      <c r="HQ106" s="44"/>
      <c r="HR106" s="44"/>
      <c r="HS106" s="44"/>
      <c r="HT106" s="44"/>
      <c r="HU106" s="44"/>
      <c r="HV106" s="44"/>
      <c r="HW106" s="44"/>
      <c r="HX106" s="44"/>
      <c r="HY106" s="44"/>
      <c r="HZ106" s="44"/>
      <c r="IA106" s="44"/>
      <c r="IB106" s="44"/>
      <c r="IC106" s="44"/>
      <c r="ID106" s="44"/>
      <c r="IE106" s="44"/>
      <c r="IF106" s="44"/>
      <c r="IG106" s="44"/>
      <c r="IH106" s="44"/>
      <c r="II106" s="44"/>
      <c r="IJ106" s="44"/>
      <c r="IK106" s="44"/>
      <c r="IL106" s="44"/>
      <c r="IM106" s="44"/>
      <c r="IN106" s="44"/>
      <c r="IO106" s="44"/>
      <c r="IP106" s="44"/>
      <c r="IQ106" s="44"/>
      <c r="IR106" s="44"/>
      <c r="IS106" s="44"/>
      <c r="IT106" s="44"/>
      <c r="IU106" s="44"/>
      <c r="IV106" s="44"/>
      <c r="IW106" s="44"/>
      <c r="IX106" s="44"/>
      <c r="IY106" s="44"/>
      <c r="IZ106" s="44"/>
      <c r="JA106" s="44"/>
      <c r="JB106" s="44"/>
      <c r="JC106" s="44"/>
      <c r="JD106" s="44"/>
      <c r="JE106" s="44"/>
      <c r="JF106" s="44"/>
      <c r="JG106" s="44"/>
      <c r="JH106" s="44"/>
      <c r="JI106" s="44"/>
      <c r="JJ106" s="44"/>
      <c r="JK106" s="44"/>
      <c r="JL106" s="44"/>
      <c r="JM106" s="44"/>
      <c r="JN106" s="44"/>
      <c r="JO106" s="44"/>
      <c r="JP106" s="44"/>
      <c r="JQ106" s="44"/>
      <c r="JR106" s="44"/>
      <c r="JS106" s="44"/>
      <c r="JT106" s="44"/>
      <c r="JU106" s="44"/>
      <c r="JV106" s="44"/>
      <c r="JW106" s="44"/>
      <c r="JX106" s="44"/>
      <c r="JY106" s="44"/>
      <c r="JZ106" s="44"/>
      <c r="KA106" s="44"/>
      <c r="KB106" s="44"/>
      <c r="KC106" s="44"/>
      <c r="KD106" s="44"/>
      <c r="KE106" s="44"/>
      <c r="KF106" s="44"/>
      <c r="KG106" s="44"/>
      <c r="KH106" s="44"/>
      <c r="KI106" s="44"/>
      <c r="KJ106" s="44"/>
      <c r="KK106" s="44"/>
      <c r="KL106" s="44"/>
      <c r="KM106" s="44"/>
      <c r="KN106" s="44"/>
      <c r="KO106" s="44"/>
      <c r="KP106" s="44"/>
      <c r="KQ106" s="44"/>
      <c r="KR106" s="44"/>
      <c r="KS106" s="44"/>
      <c r="KT106" s="44"/>
      <c r="KU106" s="44"/>
      <c r="KV106" s="44"/>
      <c r="KW106" s="44"/>
      <c r="KX106" s="44"/>
      <c r="KY106" s="44"/>
      <c r="KZ106" s="44"/>
      <c r="LA106" s="44"/>
      <c r="LB106" s="44"/>
      <c r="LC106" s="44"/>
      <c r="LD106" s="44"/>
      <c r="LE106" s="44"/>
      <c r="LF106" s="44"/>
      <c r="LG106" s="44"/>
      <c r="LH106" s="44"/>
      <c r="LI106" s="44"/>
      <c r="LJ106" s="44"/>
      <c r="LK106" s="44"/>
      <c r="LL106" s="44"/>
      <c r="LM106" s="44"/>
      <c r="LN106" s="44"/>
      <c r="LO106" s="44"/>
      <c r="LP106" s="44"/>
      <c r="LQ106" s="44"/>
      <c r="LR106" s="44"/>
    </row>
    <row r="107" spans="1:330" s="2" customFormat="1" ht="24" customHeight="1">
      <c r="A107" s="6"/>
      <c r="B107" s="6"/>
      <c r="C107" s="322"/>
      <c r="D107" s="323"/>
      <c r="E107" s="323"/>
      <c r="F107" s="323"/>
      <c r="G107" s="323"/>
      <c r="H107" s="323"/>
      <c r="I107" s="324"/>
      <c r="J107" s="322"/>
      <c r="K107" s="323"/>
      <c r="L107" s="323"/>
      <c r="M107" s="324"/>
      <c r="N107" s="322"/>
      <c r="O107" s="323"/>
      <c r="P107" s="323"/>
      <c r="Q107" s="323"/>
      <c r="R107" s="323"/>
      <c r="S107" s="323"/>
      <c r="T107" s="323"/>
      <c r="U107" s="324"/>
      <c r="V107" s="322"/>
      <c r="W107" s="324"/>
      <c r="X107" s="322"/>
      <c r="Y107" s="323"/>
      <c r="Z107" s="323"/>
      <c r="AA107" s="324"/>
      <c r="AB107" s="322"/>
      <c r="AC107" s="323"/>
      <c r="AD107" s="323"/>
      <c r="AE107" s="323"/>
      <c r="AF107" s="32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c r="DE107" s="44"/>
      <c r="DF107" s="44"/>
      <c r="DG107" s="44"/>
      <c r="DH107" s="44"/>
      <c r="DI107" s="44"/>
      <c r="DJ107" s="44"/>
      <c r="DK107" s="44"/>
      <c r="DL107" s="44"/>
      <c r="DM107" s="44"/>
      <c r="DN107" s="44"/>
      <c r="DO107" s="44"/>
      <c r="DP107" s="44"/>
      <c r="DQ107" s="44"/>
      <c r="DR107" s="44"/>
      <c r="DS107" s="44"/>
      <c r="DT107" s="44"/>
      <c r="DU107" s="44"/>
      <c r="DV107" s="44"/>
      <c r="DW107" s="44"/>
      <c r="DX107" s="44"/>
      <c r="DY107" s="44"/>
      <c r="DZ107" s="44"/>
      <c r="EA107" s="44"/>
      <c r="EB107" s="44"/>
      <c r="EC107" s="44"/>
      <c r="ED107" s="44"/>
      <c r="EE107" s="44"/>
      <c r="EF107" s="44"/>
      <c r="EG107" s="44"/>
      <c r="EH107" s="44"/>
      <c r="EI107" s="44"/>
      <c r="EJ107" s="44"/>
      <c r="EK107" s="44"/>
      <c r="EL107" s="44"/>
      <c r="EM107" s="44"/>
      <c r="EN107" s="44"/>
      <c r="EO107" s="44"/>
      <c r="EP107" s="44"/>
      <c r="EQ107" s="44"/>
      <c r="ER107" s="44"/>
      <c r="ES107" s="44"/>
      <c r="ET107" s="44"/>
      <c r="EU107" s="44"/>
      <c r="EV107" s="44"/>
      <c r="EW107" s="44"/>
      <c r="EX107" s="44"/>
      <c r="EY107" s="44"/>
      <c r="EZ107" s="44"/>
      <c r="FA107" s="44"/>
      <c r="FB107" s="44"/>
      <c r="FC107" s="44"/>
      <c r="FD107" s="44"/>
      <c r="FE107" s="44"/>
      <c r="FF107" s="44"/>
      <c r="FG107" s="44"/>
      <c r="FH107" s="44"/>
      <c r="FI107" s="44"/>
      <c r="FJ107" s="44"/>
      <c r="FK107" s="44"/>
      <c r="FL107" s="44"/>
      <c r="FM107" s="44"/>
      <c r="FN107" s="44"/>
      <c r="FO107" s="44"/>
      <c r="FP107" s="44"/>
      <c r="FQ107" s="44"/>
      <c r="FR107" s="44"/>
      <c r="FS107" s="44"/>
      <c r="FT107" s="44"/>
      <c r="FU107" s="44"/>
      <c r="FV107" s="44"/>
      <c r="FW107" s="44"/>
      <c r="FX107" s="44"/>
      <c r="FY107" s="44"/>
      <c r="FZ107" s="44"/>
      <c r="GA107" s="44"/>
      <c r="GB107" s="44"/>
      <c r="GC107" s="44"/>
      <c r="GD107" s="44"/>
      <c r="GE107" s="44"/>
      <c r="GF107" s="44"/>
      <c r="GG107" s="44"/>
      <c r="GH107" s="44"/>
      <c r="GI107" s="44"/>
      <c r="GJ107" s="44"/>
      <c r="GK107" s="44"/>
      <c r="GL107" s="44"/>
      <c r="GM107" s="44"/>
      <c r="GN107" s="44"/>
      <c r="GO107" s="44"/>
      <c r="GP107" s="44"/>
      <c r="GQ107" s="44"/>
      <c r="GR107" s="44"/>
      <c r="GS107" s="44"/>
      <c r="GT107" s="44"/>
      <c r="GU107" s="44"/>
      <c r="GV107" s="44"/>
      <c r="GW107" s="44"/>
      <c r="GX107" s="44"/>
      <c r="GY107" s="44"/>
      <c r="GZ107" s="44"/>
      <c r="HA107" s="44"/>
      <c r="HB107" s="44"/>
      <c r="HC107" s="44"/>
      <c r="HD107" s="44"/>
      <c r="HE107" s="44"/>
      <c r="HF107" s="44"/>
      <c r="HG107" s="44"/>
      <c r="HH107" s="44"/>
      <c r="HI107" s="44"/>
      <c r="HJ107" s="44"/>
      <c r="HK107" s="44"/>
      <c r="HL107" s="44"/>
      <c r="HM107" s="44"/>
      <c r="HN107" s="44"/>
      <c r="HO107" s="44"/>
      <c r="HP107" s="44"/>
      <c r="HQ107" s="44"/>
      <c r="HR107" s="44"/>
      <c r="HS107" s="44"/>
      <c r="HT107" s="44"/>
      <c r="HU107" s="44"/>
      <c r="HV107" s="44"/>
      <c r="HW107" s="44"/>
      <c r="HX107" s="44"/>
      <c r="HY107" s="44"/>
      <c r="HZ107" s="44"/>
      <c r="IA107" s="44"/>
      <c r="IB107" s="44"/>
      <c r="IC107" s="44"/>
      <c r="ID107" s="44"/>
      <c r="IE107" s="44"/>
      <c r="IF107" s="44"/>
      <c r="IG107" s="44"/>
      <c r="IH107" s="44"/>
      <c r="II107" s="44"/>
      <c r="IJ107" s="44"/>
      <c r="IK107" s="44"/>
      <c r="IL107" s="44"/>
      <c r="IM107" s="44"/>
      <c r="IN107" s="44"/>
      <c r="IO107" s="44"/>
      <c r="IP107" s="44"/>
      <c r="IQ107" s="44"/>
      <c r="IR107" s="44"/>
      <c r="IS107" s="44"/>
      <c r="IT107" s="44"/>
      <c r="IU107" s="44"/>
      <c r="IV107" s="44"/>
      <c r="IW107" s="44"/>
      <c r="IX107" s="44"/>
      <c r="IY107" s="44"/>
      <c r="IZ107" s="44"/>
      <c r="JA107" s="44"/>
      <c r="JB107" s="44"/>
      <c r="JC107" s="44"/>
      <c r="JD107" s="44"/>
      <c r="JE107" s="44"/>
      <c r="JF107" s="44"/>
      <c r="JG107" s="44"/>
      <c r="JH107" s="44"/>
      <c r="JI107" s="44"/>
      <c r="JJ107" s="44"/>
      <c r="JK107" s="44"/>
      <c r="JL107" s="44"/>
      <c r="JM107" s="44"/>
      <c r="JN107" s="44"/>
      <c r="JO107" s="44"/>
      <c r="JP107" s="44"/>
      <c r="JQ107" s="44"/>
      <c r="JR107" s="44"/>
      <c r="JS107" s="44"/>
      <c r="JT107" s="44"/>
      <c r="JU107" s="44"/>
      <c r="JV107" s="44"/>
      <c r="JW107" s="44"/>
      <c r="JX107" s="44"/>
      <c r="JY107" s="44"/>
      <c r="JZ107" s="44"/>
      <c r="KA107" s="44"/>
      <c r="KB107" s="44"/>
      <c r="KC107" s="44"/>
      <c r="KD107" s="44"/>
      <c r="KE107" s="44"/>
      <c r="KF107" s="44"/>
      <c r="KG107" s="44"/>
      <c r="KH107" s="44"/>
      <c r="KI107" s="44"/>
      <c r="KJ107" s="44"/>
      <c r="KK107" s="44"/>
      <c r="KL107" s="44"/>
      <c r="KM107" s="44"/>
      <c r="KN107" s="44"/>
      <c r="KO107" s="44"/>
      <c r="KP107" s="44"/>
      <c r="KQ107" s="44"/>
      <c r="KR107" s="44"/>
      <c r="KS107" s="44"/>
      <c r="KT107" s="44"/>
      <c r="KU107" s="44"/>
      <c r="KV107" s="44"/>
      <c r="KW107" s="44"/>
      <c r="KX107" s="44"/>
      <c r="KY107" s="44"/>
      <c r="KZ107" s="44"/>
      <c r="LA107" s="44"/>
      <c r="LB107" s="44"/>
      <c r="LC107" s="44"/>
      <c r="LD107" s="44"/>
      <c r="LE107" s="44"/>
      <c r="LF107" s="44"/>
      <c r="LG107" s="44"/>
      <c r="LH107" s="44"/>
      <c r="LI107" s="44"/>
      <c r="LJ107" s="44"/>
      <c r="LK107" s="44"/>
      <c r="LL107" s="44"/>
      <c r="LM107" s="44"/>
      <c r="LN107" s="44"/>
      <c r="LO107" s="44"/>
      <c r="LP107" s="44"/>
      <c r="LQ107" s="44"/>
      <c r="LR107" s="44"/>
    </row>
    <row r="108" spans="1:330" s="2" customFormat="1" ht="24" customHeight="1">
      <c r="A108" s="6"/>
      <c r="B108" s="6"/>
      <c r="C108" s="322"/>
      <c r="D108" s="323"/>
      <c r="E108" s="323"/>
      <c r="F108" s="323"/>
      <c r="G108" s="323"/>
      <c r="H108" s="323"/>
      <c r="I108" s="324"/>
      <c r="J108" s="322"/>
      <c r="K108" s="323"/>
      <c r="L108" s="323"/>
      <c r="M108" s="324"/>
      <c r="N108" s="322"/>
      <c r="O108" s="323"/>
      <c r="P108" s="323"/>
      <c r="Q108" s="323"/>
      <c r="R108" s="323"/>
      <c r="S108" s="323"/>
      <c r="T108" s="323"/>
      <c r="U108" s="324"/>
      <c r="V108" s="322"/>
      <c r="W108" s="324"/>
      <c r="X108" s="322"/>
      <c r="Y108" s="323"/>
      <c r="Z108" s="323"/>
      <c r="AA108" s="324"/>
      <c r="AB108" s="322"/>
      <c r="AC108" s="323"/>
      <c r="AD108" s="323"/>
      <c r="AE108" s="323"/>
      <c r="AF108" s="32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4"/>
      <c r="CD108" s="44"/>
      <c r="CE108" s="44"/>
      <c r="CF108" s="44"/>
      <c r="CG108" s="44"/>
      <c r="CH108" s="44"/>
      <c r="CI108" s="44"/>
      <c r="CJ108" s="44"/>
      <c r="CK108" s="44"/>
      <c r="CL108" s="44"/>
      <c r="CM108" s="44"/>
      <c r="CN108" s="44"/>
      <c r="CO108" s="44"/>
      <c r="CP108" s="44"/>
      <c r="CQ108" s="44"/>
      <c r="CR108" s="44"/>
      <c r="CS108" s="44"/>
      <c r="CT108" s="44"/>
      <c r="CU108" s="44"/>
      <c r="CV108" s="44"/>
      <c r="CW108" s="44"/>
      <c r="CX108" s="44"/>
      <c r="CY108" s="44"/>
      <c r="CZ108" s="44"/>
      <c r="DA108" s="44"/>
      <c r="DB108" s="44"/>
      <c r="DC108" s="44"/>
      <c r="DD108" s="44"/>
      <c r="DE108" s="44"/>
      <c r="DF108" s="44"/>
      <c r="DG108" s="44"/>
      <c r="DH108" s="44"/>
      <c r="DI108" s="44"/>
      <c r="DJ108" s="44"/>
      <c r="DK108" s="44"/>
      <c r="DL108" s="44"/>
      <c r="DM108" s="44"/>
      <c r="DN108" s="44"/>
      <c r="DO108" s="44"/>
      <c r="DP108" s="44"/>
      <c r="DQ108" s="44"/>
      <c r="DR108" s="44"/>
      <c r="DS108" s="44"/>
      <c r="DT108" s="44"/>
      <c r="DU108" s="44"/>
      <c r="DV108" s="44"/>
      <c r="DW108" s="44"/>
      <c r="DX108" s="44"/>
      <c r="DY108" s="44"/>
      <c r="DZ108" s="44"/>
      <c r="EA108" s="44"/>
      <c r="EB108" s="44"/>
      <c r="EC108" s="44"/>
      <c r="ED108" s="44"/>
      <c r="EE108" s="44"/>
      <c r="EF108" s="44"/>
      <c r="EG108" s="44"/>
      <c r="EH108" s="44"/>
      <c r="EI108" s="44"/>
      <c r="EJ108" s="44"/>
      <c r="EK108" s="44"/>
      <c r="EL108" s="44"/>
      <c r="EM108" s="44"/>
      <c r="EN108" s="44"/>
      <c r="EO108" s="44"/>
      <c r="EP108" s="44"/>
      <c r="EQ108" s="44"/>
      <c r="ER108" s="44"/>
      <c r="ES108" s="44"/>
      <c r="ET108" s="44"/>
      <c r="EU108" s="44"/>
      <c r="EV108" s="44"/>
      <c r="EW108" s="44"/>
      <c r="EX108" s="44"/>
      <c r="EY108" s="44"/>
      <c r="EZ108" s="44"/>
      <c r="FA108" s="44"/>
      <c r="FB108" s="44"/>
      <c r="FC108" s="44"/>
      <c r="FD108" s="44"/>
      <c r="FE108" s="44"/>
      <c r="FF108" s="44"/>
      <c r="FG108" s="44"/>
      <c r="FH108" s="44"/>
      <c r="FI108" s="44"/>
      <c r="FJ108" s="44"/>
      <c r="FK108" s="44"/>
      <c r="FL108" s="44"/>
      <c r="FM108" s="44"/>
      <c r="FN108" s="44"/>
      <c r="FO108" s="44"/>
      <c r="FP108" s="44"/>
      <c r="FQ108" s="44"/>
      <c r="FR108" s="44"/>
      <c r="FS108" s="44"/>
      <c r="FT108" s="44"/>
      <c r="FU108" s="44"/>
      <c r="FV108" s="44"/>
      <c r="FW108" s="44"/>
      <c r="FX108" s="44"/>
      <c r="FY108" s="44"/>
      <c r="FZ108" s="44"/>
      <c r="GA108" s="44"/>
      <c r="GB108" s="44"/>
      <c r="GC108" s="44"/>
      <c r="GD108" s="44"/>
      <c r="GE108" s="44"/>
      <c r="GF108" s="44"/>
      <c r="GG108" s="44"/>
      <c r="GH108" s="44"/>
      <c r="GI108" s="44"/>
      <c r="GJ108" s="44"/>
      <c r="GK108" s="44"/>
      <c r="GL108" s="44"/>
      <c r="GM108" s="44"/>
      <c r="GN108" s="44"/>
      <c r="GO108" s="44"/>
      <c r="GP108" s="44"/>
      <c r="GQ108" s="44"/>
      <c r="GR108" s="44"/>
      <c r="GS108" s="44"/>
      <c r="GT108" s="44"/>
      <c r="GU108" s="44"/>
      <c r="GV108" s="44"/>
      <c r="GW108" s="44"/>
      <c r="GX108" s="44"/>
      <c r="GY108" s="44"/>
      <c r="GZ108" s="44"/>
      <c r="HA108" s="44"/>
      <c r="HB108" s="44"/>
      <c r="HC108" s="44"/>
      <c r="HD108" s="44"/>
      <c r="HE108" s="44"/>
      <c r="HF108" s="44"/>
      <c r="HG108" s="44"/>
      <c r="HH108" s="44"/>
      <c r="HI108" s="44"/>
      <c r="HJ108" s="44"/>
      <c r="HK108" s="44"/>
      <c r="HL108" s="44"/>
      <c r="HM108" s="44"/>
      <c r="HN108" s="44"/>
      <c r="HO108" s="44"/>
      <c r="HP108" s="44"/>
      <c r="HQ108" s="44"/>
      <c r="HR108" s="44"/>
      <c r="HS108" s="44"/>
      <c r="HT108" s="44"/>
      <c r="HU108" s="44"/>
      <c r="HV108" s="44"/>
      <c r="HW108" s="44"/>
      <c r="HX108" s="44"/>
      <c r="HY108" s="44"/>
      <c r="HZ108" s="44"/>
      <c r="IA108" s="44"/>
      <c r="IB108" s="44"/>
      <c r="IC108" s="44"/>
      <c r="ID108" s="44"/>
      <c r="IE108" s="44"/>
      <c r="IF108" s="44"/>
      <c r="IG108" s="44"/>
      <c r="IH108" s="44"/>
      <c r="II108" s="44"/>
      <c r="IJ108" s="44"/>
      <c r="IK108" s="44"/>
      <c r="IL108" s="44"/>
      <c r="IM108" s="44"/>
      <c r="IN108" s="44"/>
      <c r="IO108" s="44"/>
      <c r="IP108" s="44"/>
      <c r="IQ108" s="44"/>
      <c r="IR108" s="44"/>
      <c r="IS108" s="44"/>
      <c r="IT108" s="44"/>
      <c r="IU108" s="44"/>
      <c r="IV108" s="44"/>
      <c r="IW108" s="44"/>
      <c r="IX108" s="44"/>
      <c r="IY108" s="44"/>
      <c r="IZ108" s="44"/>
      <c r="JA108" s="44"/>
      <c r="JB108" s="44"/>
      <c r="JC108" s="44"/>
      <c r="JD108" s="44"/>
      <c r="JE108" s="44"/>
      <c r="JF108" s="44"/>
      <c r="JG108" s="44"/>
      <c r="JH108" s="44"/>
      <c r="JI108" s="44"/>
      <c r="JJ108" s="44"/>
      <c r="JK108" s="44"/>
      <c r="JL108" s="44"/>
      <c r="JM108" s="44"/>
      <c r="JN108" s="44"/>
      <c r="JO108" s="44"/>
      <c r="JP108" s="44"/>
      <c r="JQ108" s="44"/>
      <c r="JR108" s="44"/>
      <c r="JS108" s="44"/>
      <c r="JT108" s="44"/>
      <c r="JU108" s="44"/>
      <c r="JV108" s="44"/>
      <c r="JW108" s="44"/>
      <c r="JX108" s="44"/>
      <c r="JY108" s="44"/>
      <c r="JZ108" s="44"/>
      <c r="KA108" s="44"/>
      <c r="KB108" s="44"/>
      <c r="KC108" s="44"/>
      <c r="KD108" s="44"/>
      <c r="KE108" s="44"/>
      <c r="KF108" s="44"/>
      <c r="KG108" s="44"/>
      <c r="KH108" s="44"/>
      <c r="KI108" s="44"/>
      <c r="KJ108" s="44"/>
      <c r="KK108" s="44"/>
      <c r="KL108" s="44"/>
      <c r="KM108" s="44"/>
      <c r="KN108" s="44"/>
      <c r="KO108" s="44"/>
      <c r="KP108" s="44"/>
      <c r="KQ108" s="44"/>
      <c r="KR108" s="44"/>
      <c r="KS108" s="44"/>
      <c r="KT108" s="44"/>
      <c r="KU108" s="44"/>
      <c r="KV108" s="44"/>
      <c r="KW108" s="44"/>
      <c r="KX108" s="44"/>
      <c r="KY108" s="44"/>
      <c r="KZ108" s="44"/>
      <c r="LA108" s="44"/>
      <c r="LB108" s="44"/>
      <c r="LC108" s="44"/>
      <c r="LD108" s="44"/>
      <c r="LE108" s="44"/>
      <c r="LF108" s="44"/>
      <c r="LG108" s="44"/>
      <c r="LH108" s="44"/>
      <c r="LI108" s="44"/>
      <c r="LJ108" s="44"/>
      <c r="LK108" s="44"/>
      <c r="LL108" s="44"/>
      <c r="LM108" s="44"/>
      <c r="LN108" s="44"/>
      <c r="LO108" s="44"/>
      <c r="LP108" s="44"/>
      <c r="LQ108" s="44"/>
      <c r="LR108" s="44"/>
    </row>
    <row r="109" spans="1:330" s="2" customFormat="1" ht="24" customHeight="1">
      <c r="A109" s="6"/>
      <c r="B109" s="6"/>
      <c r="C109" s="322"/>
      <c r="D109" s="323"/>
      <c r="E109" s="323"/>
      <c r="F109" s="323"/>
      <c r="G109" s="323"/>
      <c r="H109" s="323"/>
      <c r="I109" s="324"/>
      <c r="J109" s="322"/>
      <c r="K109" s="323"/>
      <c r="L109" s="323"/>
      <c r="M109" s="324"/>
      <c r="N109" s="322"/>
      <c r="O109" s="323"/>
      <c r="P109" s="323"/>
      <c r="Q109" s="323"/>
      <c r="R109" s="323"/>
      <c r="S109" s="323"/>
      <c r="T109" s="323"/>
      <c r="U109" s="324"/>
      <c r="V109" s="322"/>
      <c r="W109" s="324"/>
      <c r="X109" s="322"/>
      <c r="Y109" s="323"/>
      <c r="Z109" s="323"/>
      <c r="AA109" s="324"/>
      <c r="AB109" s="322"/>
      <c r="AC109" s="323"/>
      <c r="AD109" s="323"/>
      <c r="AE109" s="323"/>
      <c r="AF109" s="32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c r="GK109" s="44"/>
      <c r="GL109" s="44"/>
      <c r="GM109" s="44"/>
      <c r="GN109" s="44"/>
      <c r="GO109" s="44"/>
      <c r="GP109" s="44"/>
      <c r="GQ109" s="44"/>
      <c r="GR109" s="44"/>
      <c r="GS109" s="44"/>
      <c r="GT109" s="44"/>
      <c r="GU109" s="44"/>
      <c r="GV109" s="44"/>
      <c r="GW109" s="44"/>
      <c r="GX109" s="44"/>
      <c r="GY109" s="44"/>
      <c r="GZ109" s="44"/>
      <c r="HA109" s="44"/>
      <c r="HB109" s="44"/>
      <c r="HC109" s="44"/>
      <c r="HD109" s="44"/>
      <c r="HE109" s="44"/>
      <c r="HF109" s="44"/>
      <c r="HG109" s="44"/>
      <c r="HH109" s="44"/>
      <c r="HI109" s="44"/>
      <c r="HJ109" s="44"/>
      <c r="HK109" s="44"/>
      <c r="HL109" s="44"/>
      <c r="HM109" s="44"/>
      <c r="HN109" s="44"/>
      <c r="HO109" s="44"/>
      <c r="HP109" s="44"/>
      <c r="HQ109" s="44"/>
      <c r="HR109" s="44"/>
      <c r="HS109" s="44"/>
      <c r="HT109" s="44"/>
      <c r="HU109" s="44"/>
      <c r="HV109" s="44"/>
      <c r="HW109" s="44"/>
      <c r="HX109" s="44"/>
      <c r="HY109" s="44"/>
      <c r="HZ109" s="44"/>
      <c r="IA109" s="44"/>
      <c r="IB109" s="44"/>
      <c r="IC109" s="44"/>
      <c r="ID109" s="44"/>
      <c r="IE109" s="44"/>
      <c r="IF109" s="44"/>
      <c r="IG109" s="44"/>
      <c r="IH109" s="44"/>
      <c r="II109" s="44"/>
      <c r="IJ109" s="44"/>
      <c r="IK109" s="44"/>
      <c r="IL109" s="44"/>
      <c r="IM109" s="44"/>
      <c r="IN109" s="44"/>
      <c r="IO109" s="44"/>
      <c r="IP109" s="44"/>
      <c r="IQ109" s="44"/>
      <c r="IR109" s="44"/>
      <c r="IS109" s="44"/>
      <c r="IT109" s="44"/>
      <c r="IU109" s="44"/>
      <c r="IV109" s="44"/>
      <c r="IW109" s="44"/>
      <c r="IX109" s="44"/>
      <c r="IY109" s="44"/>
      <c r="IZ109" s="44"/>
      <c r="JA109" s="44"/>
      <c r="JB109" s="44"/>
      <c r="JC109" s="44"/>
      <c r="JD109" s="44"/>
      <c r="JE109" s="44"/>
      <c r="JF109" s="44"/>
      <c r="JG109" s="44"/>
      <c r="JH109" s="44"/>
      <c r="JI109" s="44"/>
      <c r="JJ109" s="44"/>
      <c r="JK109" s="44"/>
      <c r="JL109" s="44"/>
      <c r="JM109" s="44"/>
      <c r="JN109" s="44"/>
      <c r="JO109" s="44"/>
      <c r="JP109" s="44"/>
      <c r="JQ109" s="44"/>
      <c r="JR109" s="44"/>
      <c r="JS109" s="44"/>
      <c r="JT109" s="44"/>
      <c r="JU109" s="44"/>
      <c r="JV109" s="44"/>
      <c r="JW109" s="44"/>
      <c r="JX109" s="44"/>
      <c r="JY109" s="44"/>
      <c r="JZ109" s="44"/>
      <c r="KA109" s="44"/>
      <c r="KB109" s="44"/>
      <c r="KC109" s="44"/>
      <c r="KD109" s="44"/>
      <c r="KE109" s="44"/>
      <c r="KF109" s="44"/>
      <c r="KG109" s="44"/>
      <c r="KH109" s="44"/>
      <c r="KI109" s="44"/>
      <c r="KJ109" s="44"/>
      <c r="KK109" s="44"/>
      <c r="KL109" s="44"/>
      <c r="KM109" s="44"/>
      <c r="KN109" s="44"/>
      <c r="KO109" s="44"/>
      <c r="KP109" s="44"/>
      <c r="KQ109" s="44"/>
      <c r="KR109" s="44"/>
      <c r="KS109" s="44"/>
      <c r="KT109" s="44"/>
      <c r="KU109" s="44"/>
      <c r="KV109" s="44"/>
      <c r="KW109" s="44"/>
      <c r="KX109" s="44"/>
      <c r="KY109" s="44"/>
      <c r="KZ109" s="44"/>
      <c r="LA109" s="44"/>
      <c r="LB109" s="44"/>
      <c r="LC109" s="44"/>
      <c r="LD109" s="44"/>
      <c r="LE109" s="44"/>
      <c r="LF109" s="44"/>
      <c r="LG109" s="44"/>
      <c r="LH109" s="44"/>
      <c r="LI109" s="44"/>
      <c r="LJ109" s="44"/>
      <c r="LK109" s="44"/>
      <c r="LL109" s="44"/>
      <c r="LM109" s="44"/>
      <c r="LN109" s="44"/>
      <c r="LO109" s="44"/>
      <c r="LP109" s="44"/>
      <c r="LQ109" s="44"/>
      <c r="LR109" s="44"/>
    </row>
    <row r="110" spans="1:330" ht="24" customHeight="1">
      <c r="A110" s="6"/>
      <c r="B110" s="6"/>
      <c r="C110" s="322"/>
      <c r="D110" s="323"/>
      <c r="E110" s="323"/>
      <c r="F110" s="323"/>
      <c r="G110" s="323"/>
      <c r="H110" s="323"/>
      <c r="I110" s="324"/>
      <c r="J110" s="322"/>
      <c r="K110" s="323"/>
      <c r="L110" s="323"/>
      <c r="M110" s="324"/>
      <c r="N110" s="322"/>
      <c r="O110" s="323"/>
      <c r="P110" s="323"/>
      <c r="Q110" s="323"/>
      <c r="R110" s="323"/>
      <c r="S110" s="323"/>
      <c r="T110" s="323"/>
      <c r="U110" s="324"/>
      <c r="V110" s="322"/>
      <c r="W110" s="324"/>
      <c r="X110" s="322"/>
      <c r="Y110" s="323"/>
      <c r="Z110" s="323"/>
      <c r="AA110" s="324"/>
      <c r="AB110" s="322"/>
      <c r="AC110" s="323"/>
      <c r="AD110" s="323"/>
      <c r="AE110" s="323"/>
      <c r="AF110" s="324"/>
      <c r="FS110" s="69"/>
      <c r="FT110" s="69"/>
      <c r="FU110" s="69"/>
      <c r="FV110" s="69"/>
      <c r="FW110" s="69"/>
      <c r="FX110" s="69"/>
      <c r="FY110" s="69"/>
      <c r="FZ110" s="69"/>
      <c r="GA110" s="69"/>
      <c r="GB110" s="69"/>
      <c r="GC110" s="69"/>
      <c r="GD110" s="69"/>
      <c r="GE110" s="69"/>
      <c r="GF110" s="69"/>
      <c r="GG110" s="69"/>
      <c r="GH110" s="69"/>
      <c r="GI110" s="69"/>
      <c r="GJ110" s="69"/>
      <c r="GK110" s="69"/>
      <c r="GL110" s="69"/>
      <c r="GM110" s="69"/>
      <c r="GN110" s="69"/>
      <c r="GO110" s="69"/>
      <c r="GP110" s="69"/>
      <c r="GQ110" s="69"/>
      <c r="GR110" s="69"/>
      <c r="GS110" s="69"/>
      <c r="GT110" s="69"/>
      <c r="GU110" s="69"/>
      <c r="GV110" s="69"/>
      <c r="GW110" s="69"/>
      <c r="GX110" s="69"/>
      <c r="GY110" s="69"/>
      <c r="GZ110" s="69"/>
      <c r="HA110" s="69"/>
      <c r="HB110" s="69"/>
      <c r="HC110" s="69"/>
      <c r="HD110" s="69"/>
      <c r="HE110" s="69"/>
      <c r="HF110" s="69"/>
      <c r="HG110" s="69"/>
      <c r="HH110" s="69"/>
      <c r="HI110" s="69"/>
      <c r="HJ110" s="69"/>
      <c r="HK110" s="69"/>
      <c r="HL110" s="69"/>
      <c r="HM110" s="69"/>
      <c r="HN110" s="69"/>
      <c r="HO110" s="69"/>
      <c r="HP110" s="69"/>
      <c r="HQ110" s="69"/>
      <c r="HR110" s="69"/>
      <c r="HS110" s="69"/>
      <c r="HT110" s="69"/>
      <c r="HU110" s="69"/>
      <c r="HV110" s="69"/>
      <c r="HW110" s="69"/>
      <c r="HX110" s="69"/>
      <c r="HY110" s="69"/>
      <c r="HZ110" s="69"/>
      <c r="IA110" s="69"/>
      <c r="IB110" s="69"/>
      <c r="IC110" s="69"/>
      <c r="ID110" s="69"/>
      <c r="IE110" s="69"/>
      <c r="IF110" s="69"/>
      <c r="IG110" s="69"/>
      <c r="IH110" s="69"/>
      <c r="II110" s="69"/>
      <c r="IJ110" s="69"/>
      <c r="IK110" s="69"/>
      <c r="IL110" s="69"/>
      <c r="IM110" s="69"/>
      <c r="IN110" s="69"/>
      <c r="IO110" s="69"/>
      <c r="IP110" s="69"/>
      <c r="IQ110" s="69"/>
      <c r="IR110" s="69"/>
      <c r="IS110" s="69"/>
      <c r="IT110" s="69"/>
      <c r="IU110" s="69"/>
      <c r="IV110" s="69"/>
      <c r="IW110" s="69"/>
      <c r="IX110" s="69"/>
      <c r="IY110" s="69"/>
      <c r="IZ110" s="69"/>
      <c r="JA110" s="69"/>
      <c r="JB110" s="69"/>
      <c r="JC110" s="69"/>
      <c r="JD110" s="69"/>
      <c r="JE110" s="69"/>
      <c r="JF110" s="69"/>
      <c r="JG110" s="69"/>
      <c r="JH110" s="69"/>
      <c r="JI110" s="69"/>
      <c r="JJ110" s="69"/>
      <c r="JK110" s="69"/>
      <c r="JL110" s="69"/>
      <c r="JM110" s="69"/>
      <c r="JN110" s="69"/>
      <c r="JO110" s="69"/>
      <c r="JP110" s="69"/>
      <c r="JQ110" s="69"/>
      <c r="JR110" s="69"/>
      <c r="JS110" s="69"/>
      <c r="JT110" s="69"/>
      <c r="JU110" s="69"/>
      <c r="JV110" s="69"/>
      <c r="JW110" s="69"/>
      <c r="JX110" s="69"/>
      <c r="JY110" s="69"/>
      <c r="JZ110" s="69"/>
      <c r="KA110" s="69"/>
      <c r="KB110" s="69"/>
      <c r="KC110" s="69"/>
      <c r="KD110" s="69"/>
      <c r="KE110" s="69"/>
      <c r="KF110" s="69"/>
      <c r="KG110" s="69"/>
      <c r="KH110" s="69"/>
      <c r="KI110" s="69"/>
      <c r="KJ110" s="69"/>
      <c r="KK110" s="69"/>
      <c r="KL110" s="69"/>
      <c r="KM110" s="69"/>
      <c r="KN110" s="69"/>
      <c r="KO110" s="69"/>
      <c r="KP110" s="69"/>
      <c r="KQ110" s="69"/>
      <c r="KR110" s="69"/>
      <c r="KS110" s="69"/>
      <c r="KT110" s="69"/>
      <c r="KU110" s="69"/>
      <c r="KV110" s="69"/>
      <c r="KW110" s="69"/>
      <c r="KX110" s="69"/>
      <c r="KY110" s="69"/>
      <c r="KZ110" s="69"/>
      <c r="LA110" s="69"/>
      <c r="LB110" s="69"/>
      <c r="LC110" s="69"/>
      <c r="LD110" s="69"/>
      <c r="LE110" s="69"/>
      <c r="LF110" s="69"/>
      <c r="LG110" s="69"/>
      <c r="LH110" s="69"/>
      <c r="LI110" s="69"/>
      <c r="LJ110" s="69"/>
      <c r="LK110" s="69"/>
      <c r="LL110" s="69"/>
      <c r="LM110" s="69"/>
      <c r="LN110" s="69"/>
      <c r="LO110" s="69"/>
      <c r="LP110" s="69"/>
      <c r="LQ110" s="69"/>
      <c r="LR110" s="69"/>
    </row>
    <row r="111" spans="1:330" ht="24" customHeight="1">
      <c r="A111" s="6"/>
      <c r="B111" s="6"/>
      <c r="C111" s="325"/>
      <c r="D111" s="326"/>
      <c r="E111" s="326"/>
      <c r="F111" s="326"/>
      <c r="G111" s="326"/>
      <c r="H111" s="326"/>
      <c r="I111" s="327"/>
      <c r="J111" s="325"/>
      <c r="K111" s="326"/>
      <c r="L111" s="326"/>
      <c r="M111" s="327"/>
      <c r="N111" s="325"/>
      <c r="O111" s="326"/>
      <c r="P111" s="326"/>
      <c r="Q111" s="326"/>
      <c r="R111" s="326"/>
      <c r="S111" s="326"/>
      <c r="T111" s="326"/>
      <c r="U111" s="327"/>
      <c r="V111" s="325"/>
      <c r="W111" s="327"/>
      <c r="X111" s="325"/>
      <c r="Y111" s="326"/>
      <c r="Z111" s="326"/>
      <c r="AA111" s="327"/>
      <c r="AB111" s="325"/>
      <c r="AC111" s="326"/>
      <c r="AD111" s="326"/>
      <c r="AE111" s="326"/>
      <c r="AF111" s="327"/>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c r="HV111" s="69"/>
      <c r="HW111" s="69"/>
      <c r="HX111" s="69"/>
      <c r="HY111" s="69"/>
      <c r="HZ111" s="69"/>
      <c r="IA111" s="69"/>
      <c r="IB111" s="69"/>
      <c r="IC111" s="69"/>
      <c r="ID111" s="69"/>
      <c r="IE111" s="69"/>
      <c r="IF111" s="69"/>
      <c r="IG111" s="69"/>
      <c r="IH111" s="69"/>
      <c r="II111" s="69"/>
      <c r="IJ111" s="69"/>
      <c r="IK111" s="69"/>
      <c r="IL111" s="69"/>
      <c r="IM111" s="69"/>
      <c r="IN111" s="69"/>
      <c r="IO111" s="69"/>
      <c r="IP111" s="69"/>
      <c r="IQ111" s="69"/>
      <c r="IR111" s="69"/>
      <c r="IS111" s="69"/>
      <c r="IT111" s="69"/>
      <c r="IU111" s="69"/>
      <c r="IV111" s="69"/>
      <c r="IW111" s="69"/>
      <c r="IX111" s="69"/>
      <c r="IY111" s="69"/>
      <c r="IZ111" s="69"/>
      <c r="JA111" s="69"/>
      <c r="JB111" s="69"/>
      <c r="JC111" s="69"/>
      <c r="JD111" s="69"/>
      <c r="JE111" s="69"/>
      <c r="JF111" s="69"/>
      <c r="JG111" s="69"/>
      <c r="JH111" s="69"/>
      <c r="JI111" s="69"/>
      <c r="JJ111" s="69"/>
      <c r="JK111" s="69"/>
      <c r="JL111" s="69"/>
      <c r="JM111" s="69"/>
      <c r="JN111" s="69"/>
      <c r="JO111" s="69"/>
      <c r="JP111" s="69"/>
      <c r="JQ111" s="69"/>
      <c r="JR111" s="69"/>
      <c r="JS111" s="69"/>
      <c r="JT111" s="69"/>
      <c r="JU111" s="69"/>
      <c r="JV111" s="69"/>
      <c r="JW111" s="69"/>
      <c r="JX111" s="69"/>
      <c r="JY111" s="69"/>
      <c r="JZ111" s="69"/>
      <c r="KA111" s="69"/>
      <c r="KB111" s="69"/>
      <c r="KC111" s="69"/>
      <c r="KD111" s="69"/>
      <c r="KE111" s="69"/>
      <c r="KF111" s="69"/>
      <c r="KG111" s="69"/>
      <c r="KH111" s="69"/>
      <c r="KI111" s="69"/>
      <c r="KJ111" s="69"/>
      <c r="KK111" s="69"/>
      <c r="KL111" s="69"/>
      <c r="KM111" s="69"/>
      <c r="KN111" s="69"/>
      <c r="KO111" s="69"/>
      <c r="KP111" s="69"/>
      <c r="KQ111" s="69"/>
      <c r="KR111" s="69"/>
      <c r="KS111" s="69"/>
      <c r="KT111" s="69"/>
      <c r="KU111" s="69"/>
      <c r="KV111" s="69"/>
      <c r="KW111" s="69"/>
      <c r="KX111" s="69"/>
      <c r="KY111" s="69"/>
      <c r="KZ111" s="69"/>
      <c r="LA111" s="69"/>
      <c r="LB111" s="69"/>
      <c r="LC111" s="69"/>
      <c r="LD111" s="69"/>
      <c r="LE111" s="69"/>
      <c r="LF111" s="69"/>
      <c r="LG111" s="69"/>
      <c r="LH111" s="69"/>
      <c r="LI111" s="69"/>
      <c r="LJ111" s="69"/>
      <c r="LK111" s="69"/>
      <c r="LL111" s="69"/>
      <c r="LM111" s="69"/>
      <c r="LN111" s="69"/>
      <c r="LO111" s="69"/>
      <c r="LP111" s="69"/>
      <c r="LQ111" s="69"/>
      <c r="LR111" s="69"/>
    </row>
    <row r="112" spans="1:330" ht="24" customHeight="1">
      <c r="B112" s="72"/>
      <c r="C112" s="319"/>
      <c r="D112" s="320"/>
      <c r="E112" s="320"/>
      <c r="F112" s="320"/>
      <c r="G112" s="320"/>
      <c r="H112" s="320"/>
      <c r="I112" s="321"/>
      <c r="J112" s="319"/>
      <c r="K112" s="320"/>
      <c r="L112" s="320"/>
      <c r="M112" s="321"/>
      <c r="N112" s="319"/>
      <c r="O112" s="320"/>
      <c r="P112" s="320"/>
      <c r="Q112" s="320"/>
      <c r="R112" s="320"/>
      <c r="S112" s="320"/>
      <c r="T112" s="320"/>
      <c r="U112" s="321"/>
      <c r="V112" s="319"/>
      <c r="W112" s="321"/>
      <c r="X112" s="319"/>
      <c r="Y112" s="320"/>
      <c r="Z112" s="320"/>
      <c r="AA112" s="321"/>
      <c r="AB112" s="319"/>
      <c r="AC112" s="320"/>
      <c r="AD112" s="320"/>
      <c r="AE112" s="320"/>
      <c r="AF112" s="321"/>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c r="HT112" s="69"/>
      <c r="HU112" s="69"/>
      <c r="HV112" s="69"/>
      <c r="HW112" s="69"/>
      <c r="HX112" s="69"/>
      <c r="HY112" s="69"/>
      <c r="HZ112" s="69"/>
      <c r="IA112" s="69"/>
      <c r="IB112" s="69"/>
      <c r="IC112" s="69"/>
      <c r="ID112" s="69"/>
      <c r="IE112" s="69"/>
      <c r="IF112" s="69"/>
      <c r="IG112" s="69"/>
      <c r="IH112" s="69"/>
      <c r="II112" s="69"/>
      <c r="IJ112" s="69"/>
      <c r="IK112" s="69"/>
      <c r="IL112" s="69"/>
      <c r="IM112" s="69"/>
      <c r="IN112" s="69"/>
      <c r="IO112" s="69"/>
      <c r="IP112" s="69"/>
      <c r="IQ112" s="69"/>
      <c r="IR112" s="69"/>
      <c r="IS112" s="69"/>
      <c r="IT112" s="69"/>
      <c r="IU112" s="69"/>
      <c r="IV112" s="69"/>
      <c r="IW112" s="69"/>
      <c r="IX112" s="69"/>
      <c r="IY112" s="69"/>
      <c r="IZ112" s="69"/>
      <c r="JA112" s="69"/>
      <c r="JB112" s="69"/>
      <c r="JC112" s="69"/>
      <c r="JD112" s="69"/>
      <c r="JE112" s="69"/>
      <c r="JF112" s="69"/>
      <c r="JG112" s="69"/>
      <c r="JH112" s="69"/>
      <c r="JI112" s="69"/>
      <c r="JJ112" s="69"/>
      <c r="JK112" s="69"/>
      <c r="JL112" s="69"/>
      <c r="JM112" s="69"/>
      <c r="JN112" s="69"/>
      <c r="JO112" s="69"/>
      <c r="JP112" s="69"/>
      <c r="JQ112" s="69"/>
      <c r="JR112" s="69"/>
      <c r="JS112" s="69"/>
      <c r="JT112" s="69"/>
      <c r="JU112" s="69"/>
      <c r="JV112" s="69"/>
      <c r="JW112" s="69"/>
      <c r="JX112" s="69"/>
      <c r="JY112" s="69"/>
      <c r="JZ112" s="69"/>
      <c r="KA112" s="69"/>
      <c r="KB112" s="69"/>
      <c r="KC112" s="69"/>
      <c r="KD112" s="69"/>
      <c r="KE112" s="69"/>
      <c r="KF112" s="69"/>
      <c r="KG112" s="69"/>
      <c r="KH112" s="69"/>
      <c r="KI112" s="69"/>
      <c r="KJ112" s="69"/>
      <c r="KK112" s="69"/>
      <c r="KL112" s="69"/>
      <c r="KM112" s="69"/>
      <c r="KN112" s="69"/>
      <c r="KO112" s="69"/>
      <c r="KP112" s="69"/>
      <c r="KQ112" s="69"/>
      <c r="KR112" s="69"/>
      <c r="KS112" s="69"/>
      <c r="KT112" s="69"/>
      <c r="KU112" s="69"/>
      <c r="KV112" s="69"/>
      <c r="KW112" s="69"/>
      <c r="KX112" s="69"/>
      <c r="KY112" s="69"/>
      <c r="KZ112" s="69"/>
      <c r="LA112" s="69"/>
      <c r="LB112" s="69"/>
      <c r="LC112" s="69"/>
      <c r="LD112" s="69"/>
      <c r="LE112" s="69"/>
      <c r="LF112" s="69"/>
      <c r="LG112" s="69"/>
      <c r="LH112" s="69"/>
      <c r="LI112" s="69"/>
      <c r="LJ112" s="69"/>
      <c r="LK112" s="69"/>
      <c r="LL112" s="69"/>
      <c r="LM112" s="69"/>
      <c r="LN112" s="69"/>
      <c r="LO112" s="69"/>
      <c r="LP112" s="69"/>
      <c r="LQ112" s="69"/>
      <c r="LR112" s="69"/>
    </row>
    <row r="113" spans="2:330" ht="24" customHeight="1">
      <c r="B113" s="72"/>
      <c r="C113" s="322"/>
      <c r="D113" s="323"/>
      <c r="E113" s="323"/>
      <c r="F113" s="323"/>
      <c r="G113" s="323"/>
      <c r="H113" s="323"/>
      <c r="I113" s="324"/>
      <c r="J113" s="322"/>
      <c r="K113" s="323"/>
      <c r="L113" s="323"/>
      <c r="M113" s="324"/>
      <c r="N113" s="322"/>
      <c r="O113" s="323"/>
      <c r="P113" s="323"/>
      <c r="Q113" s="323"/>
      <c r="R113" s="323"/>
      <c r="S113" s="323"/>
      <c r="T113" s="323"/>
      <c r="U113" s="324"/>
      <c r="V113" s="322"/>
      <c r="W113" s="324"/>
      <c r="X113" s="322"/>
      <c r="Y113" s="323"/>
      <c r="Z113" s="323"/>
      <c r="AA113" s="324"/>
      <c r="AB113" s="322"/>
      <c r="AC113" s="323"/>
      <c r="AD113" s="323"/>
      <c r="AE113" s="323"/>
      <c r="AF113" s="324"/>
      <c r="FS113" s="69"/>
      <c r="FT113" s="69"/>
      <c r="FU113" s="69"/>
      <c r="FV113" s="69"/>
      <c r="FW113" s="69"/>
      <c r="FX113" s="69"/>
      <c r="FY113" s="69"/>
      <c r="FZ113" s="69"/>
      <c r="GA113" s="69"/>
      <c r="GB113" s="69"/>
      <c r="GC113" s="69"/>
      <c r="GD113" s="69"/>
      <c r="GE113" s="69"/>
      <c r="GF113" s="69"/>
      <c r="GG113" s="69"/>
      <c r="GH113" s="69"/>
      <c r="GI113" s="69"/>
      <c r="GJ113" s="69"/>
      <c r="GK113" s="69"/>
      <c r="GL113" s="69"/>
      <c r="GM113" s="69"/>
      <c r="GN113" s="69"/>
      <c r="GO113" s="69"/>
      <c r="GP113" s="69"/>
      <c r="GQ113" s="69"/>
      <c r="GR113" s="69"/>
      <c r="GS113" s="69"/>
      <c r="GT113" s="69"/>
      <c r="GU113" s="69"/>
      <c r="GV113" s="69"/>
      <c r="GW113" s="69"/>
      <c r="GX113" s="69"/>
      <c r="GY113" s="69"/>
      <c r="GZ113" s="69"/>
      <c r="HA113" s="69"/>
      <c r="HB113" s="69"/>
      <c r="HC113" s="69"/>
      <c r="HD113" s="69"/>
      <c r="HE113" s="69"/>
      <c r="HF113" s="69"/>
      <c r="HG113" s="69"/>
      <c r="HH113" s="69"/>
      <c r="HI113" s="69"/>
      <c r="HJ113" s="69"/>
      <c r="HK113" s="69"/>
      <c r="HL113" s="69"/>
      <c r="HM113" s="69"/>
      <c r="HN113" s="69"/>
      <c r="HO113" s="69"/>
      <c r="HP113" s="69"/>
      <c r="HQ113" s="69"/>
      <c r="HR113" s="69"/>
      <c r="HS113" s="69"/>
      <c r="HT113" s="69"/>
      <c r="HU113" s="69"/>
      <c r="HV113" s="69"/>
      <c r="HW113" s="69"/>
      <c r="HX113" s="69"/>
      <c r="HY113" s="69"/>
      <c r="HZ113" s="69"/>
      <c r="IA113" s="69"/>
      <c r="IB113" s="69"/>
      <c r="IC113" s="69"/>
      <c r="ID113" s="69"/>
      <c r="IE113" s="69"/>
      <c r="IF113" s="69"/>
      <c r="IG113" s="69"/>
      <c r="IH113" s="69"/>
      <c r="II113" s="69"/>
      <c r="IJ113" s="69"/>
      <c r="IK113" s="69"/>
      <c r="IL113" s="69"/>
      <c r="IM113" s="69"/>
      <c r="IN113" s="69"/>
      <c r="IO113" s="69"/>
      <c r="IP113" s="69"/>
      <c r="IQ113" s="69"/>
      <c r="IR113" s="69"/>
      <c r="IS113" s="69"/>
      <c r="IT113" s="69"/>
      <c r="IU113" s="69"/>
      <c r="IV113" s="69"/>
      <c r="IW113" s="69"/>
      <c r="IX113" s="69"/>
      <c r="IY113" s="69"/>
      <c r="IZ113" s="69"/>
      <c r="JA113" s="69"/>
      <c r="JB113" s="69"/>
      <c r="JC113" s="69"/>
      <c r="JD113" s="69"/>
      <c r="JE113" s="69"/>
      <c r="JF113" s="69"/>
      <c r="JG113" s="69"/>
      <c r="JH113" s="69"/>
      <c r="JI113" s="69"/>
      <c r="JJ113" s="69"/>
      <c r="JK113" s="69"/>
      <c r="JL113" s="69"/>
      <c r="JM113" s="69"/>
      <c r="JN113" s="69"/>
      <c r="JO113" s="69"/>
      <c r="JP113" s="69"/>
      <c r="JQ113" s="69"/>
      <c r="JR113" s="69"/>
      <c r="JS113" s="69"/>
      <c r="JT113" s="69"/>
      <c r="JU113" s="69"/>
      <c r="JV113" s="69"/>
      <c r="JW113" s="69"/>
      <c r="JX113" s="69"/>
      <c r="JY113" s="69"/>
      <c r="JZ113" s="69"/>
      <c r="KA113" s="69"/>
      <c r="KB113" s="69"/>
      <c r="KC113" s="69"/>
      <c r="KD113" s="69"/>
      <c r="KE113" s="69"/>
      <c r="KF113" s="69"/>
      <c r="KG113" s="69"/>
      <c r="KH113" s="69"/>
      <c r="KI113" s="69"/>
      <c r="KJ113" s="69"/>
      <c r="KK113" s="69"/>
      <c r="KL113" s="69"/>
      <c r="KM113" s="69"/>
      <c r="KN113" s="69"/>
      <c r="KO113" s="69"/>
      <c r="KP113" s="69"/>
      <c r="KQ113" s="69"/>
      <c r="KR113" s="69"/>
      <c r="KS113" s="69"/>
      <c r="KT113" s="69"/>
      <c r="KU113" s="69"/>
      <c r="KV113" s="69"/>
      <c r="KW113" s="69"/>
      <c r="KX113" s="69"/>
      <c r="KY113" s="69"/>
      <c r="KZ113" s="69"/>
      <c r="LA113" s="69"/>
      <c r="LB113" s="69"/>
      <c r="LC113" s="69"/>
      <c r="LD113" s="69"/>
      <c r="LE113" s="69"/>
      <c r="LF113" s="69"/>
      <c r="LG113" s="69"/>
      <c r="LH113" s="69"/>
      <c r="LI113" s="69"/>
      <c r="LJ113" s="69"/>
      <c r="LK113" s="69"/>
      <c r="LL113" s="69"/>
      <c r="LM113" s="69"/>
      <c r="LN113" s="69"/>
      <c r="LO113" s="69"/>
      <c r="LP113" s="69"/>
      <c r="LQ113" s="69"/>
      <c r="LR113" s="69"/>
    </row>
    <row r="114" spans="2:330" ht="24" customHeight="1">
      <c r="B114" s="6"/>
      <c r="C114" s="322"/>
      <c r="D114" s="323"/>
      <c r="E114" s="323"/>
      <c r="F114" s="323"/>
      <c r="G114" s="323"/>
      <c r="H114" s="323"/>
      <c r="I114" s="324"/>
      <c r="J114" s="322"/>
      <c r="K114" s="323"/>
      <c r="L114" s="323"/>
      <c r="M114" s="324"/>
      <c r="N114" s="322"/>
      <c r="O114" s="323"/>
      <c r="P114" s="323"/>
      <c r="Q114" s="323"/>
      <c r="R114" s="323"/>
      <c r="S114" s="323"/>
      <c r="T114" s="323"/>
      <c r="U114" s="324"/>
      <c r="V114" s="322"/>
      <c r="W114" s="324"/>
      <c r="X114" s="322"/>
      <c r="Y114" s="323"/>
      <c r="Z114" s="323"/>
      <c r="AA114" s="324"/>
      <c r="AB114" s="322"/>
      <c r="AC114" s="323"/>
      <c r="AD114" s="323"/>
      <c r="AE114" s="323"/>
      <c r="AF114" s="324"/>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c r="HX114" s="69"/>
      <c r="HY114" s="69"/>
      <c r="HZ114" s="69"/>
      <c r="IA114" s="69"/>
      <c r="IB114" s="69"/>
      <c r="IC114" s="69"/>
      <c r="ID114" s="69"/>
      <c r="IE114" s="69"/>
      <c r="IF114" s="69"/>
      <c r="IG114" s="69"/>
      <c r="IH114" s="69"/>
      <c r="II114" s="69"/>
      <c r="IJ114" s="69"/>
      <c r="IK114" s="69"/>
      <c r="IL114" s="69"/>
      <c r="IM114" s="69"/>
      <c r="IN114" s="69"/>
      <c r="IO114" s="69"/>
      <c r="IP114" s="69"/>
      <c r="IQ114" s="69"/>
      <c r="IR114" s="69"/>
      <c r="IS114" s="69"/>
      <c r="IT114" s="69"/>
      <c r="IU114" s="69"/>
      <c r="IV114" s="69"/>
      <c r="IW114" s="69"/>
      <c r="IX114" s="69"/>
      <c r="IY114" s="69"/>
      <c r="IZ114" s="69"/>
      <c r="JA114" s="69"/>
      <c r="JB114" s="69"/>
      <c r="JC114" s="69"/>
      <c r="JD114" s="69"/>
      <c r="JE114" s="69"/>
      <c r="JF114" s="69"/>
      <c r="JG114" s="69"/>
      <c r="JH114" s="69"/>
      <c r="JI114" s="69"/>
      <c r="JJ114" s="69"/>
      <c r="JK114" s="69"/>
      <c r="JL114" s="69"/>
      <c r="JM114" s="69"/>
      <c r="JN114" s="69"/>
      <c r="JO114" s="69"/>
      <c r="JP114" s="69"/>
      <c r="JQ114" s="69"/>
      <c r="JR114" s="69"/>
      <c r="JS114" s="69"/>
      <c r="JT114" s="69"/>
      <c r="JU114" s="69"/>
      <c r="JV114" s="69"/>
      <c r="JW114" s="69"/>
      <c r="JX114" s="69"/>
      <c r="JY114" s="69"/>
      <c r="JZ114" s="69"/>
      <c r="KA114" s="69"/>
      <c r="KB114" s="69"/>
      <c r="KC114" s="69"/>
      <c r="KD114" s="69"/>
      <c r="KE114" s="69"/>
      <c r="KF114" s="69"/>
      <c r="KG114" s="69"/>
      <c r="KH114" s="69"/>
      <c r="KI114" s="69"/>
      <c r="KJ114" s="69"/>
      <c r="KK114" s="69"/>
      <c r="KL114" s="69"/>
      <c r="KM114" s="69"/>
      <c r="KN114" s="69"/>
      <c r="KO114" s="69"/>
      <c r="KP114" s="69"/>
      <c r="KQ114" s="69"/>
      <c r="KR114" s="69"/>
      <c r="KS114" s="69"/>
      <c r="KT114" s="69"/>
      <c r="KU114" s="69"/>
      <c r="KV114" s="69"/>
      <c r="KW114" s="69"/>
      <c r="KX114" s="69"/>
      <c r="KY114" s="69"/>
      <c r="KZ114" s="69"/>
      <c r="LA114" s="69"/>
      <c r="LB114" s="69"/>
      <c r="LC114" s="69"/>
      <c r="LD114" s="69"/>
      <c r="LE114" s="69"/>
      <c r="LF114" s="69"/>
      <c r="LG114" s="69"/>
      <c r="LH114" s="69"/>
      <c r="LI114" s="69"/>
      <c r="LJ114" s="69"/>
      <c r="LK114" s="69"/>
      <c r="LL114" s="69"/>
      <c r="LM114" s="69"/>
      <c r="LN114" s="69"/>
      <c r="LO114" s="69"/>
      <c r="LP114" s="69"/>
      <c r="LQ114" s="69"/>
      <c r="LR114" s="69"/>
    </row>
    <row r="115" spans="2:330" ht="24" customHeight="1">
      <c r="B115" s="6"/>
      <c r="C115" s="322"/>
      <c r="D115" s="323"/>
      <c r="E115" s="323"/>
      <c r="F115" s="323"/>
      <c r="G115" s="323"/>
      <c r="H115" s="323"/>
      <c r="I115" s="324"/>
      <c r="J115" s="322"/>
      <c r="K115" s="323"/>
      <c r="L115" s="323"/>
      <c r="M115" s="324"/>
      <c r="N115" s="322"/>
      <c r="O115" s="323"/>
      <c r="P115" s="323"/>
      <c r="Q115" s="323"/>
      <c r="R115" s="323"/>
      <c r="S115" s="323"/>
      <c r="T115" s="323"/>
      <c r="U115" s="324"/>
      <c r="V115" s="322"/>
      <c r="W115" s="324"/>
      <c r="X115" s="322"/>
      <c r="Y115" s="323"/>
      <c r="Z115" s="323"/>
      <c r="AA115" s="324"/>
      <c r="AB115" s="322"/>
      <c r="AC115" s="323"/>
      <c r="AD115" s="323"/>
      <c r="AE115" s="323"/>
      <c r="AF115" s="324"/>
      <c r="FS115" s="69"/>
      <c r="FT115" s="69"/>
      <c r="FU115" s="69"/>
      <c r="FV115" s="69"/>
      <c r="FW115" s="69"/>
      <c r="FX115" s="69"/>
      <c r="FY115" s="69"/>
      <c r="FZ115" s="69"/>
      <c r="GA115" s="69"/>
      <c r="GB115" s="69"/>
      <c r="GC115" s="69"/>
      <c r="GD115" s="69"/>
      <c r="GE115" s="69"/>
      <c r="GF115" s="69"/>
      <c r="GG115" s="69"/>
      <c r="GH115" s="69"/>
      <c r="GI115" s="69"/>
      <c r="GJ115" s="69"/>
      <c r="GK115" s="69"/>
      <c r="GL115" s="69"/>
      <c r="GM115" s="69"/>
      <c r="GN115" s="69"/>
      <c r="GO115" s="69"/>
      <c r="GP115" s="69"/>
      <c r="GQ115" s="69"/>
      <c r="GR115" s="69"/>
      <c r="GS115" s="69"/>
      <c r="GT115" s="69"/>
      <c r="GU115" s="69"/>
      <c r="GV115" s="69"/>
      <c r="GW115" s="69"/>
      <c r="GX115" s="69"/>
      <c r="GY115" s="69"/>
      <c r="GZ115" s="69"/>
      <c r="HA115" s="69"/>
      <c r="HB115" s="69"/>
      <c r="HC115" s="69"/>
      <c r="HD115" s="69"/>
      <c r="HE115" s="69"/>
      <c r="HF115" s="69"/>
      <c r="HG115" s="69"/>
      <c r="HH115" s="69"/>
      <c r="HI115" s="69"/>
      <c r="HJ115" s="69"/>
      <c r="HK115" s="69"/>
      <c r="HL115" s="69"/>
      <c r="HM115" s="69"/>
      <c r="HN115" s="69"/>
      <c r="HO115" s="69"/>
      <c r="HP115" s="69"/>
      <c r="HQ115" s="69"/>
      <c r="HR115" s="69"/>
      <c r="HS115" s="69"/>
      <c r="HT115" s="69"/>
      <c r="HU115" s="69"/>
      <c r="HV115" s="69"/>
      <c r="HW115" s="69"/>
      <c r="HX115" s="69"/>
      <c r="HY115" s="69"/>
      <c r="HZ115" s="69"/>
      <c r="IA115" s="69"/>
      <c r="IB115" s="69"/>
      <c r="IC115" s="69"/>
      <c r="ID115" s="69"/>
      <c r="IE115" s="69"/>
      <c r="IF115" s="69"/>
      <c r="IG115" s="69"/>
      <c r="IH115" s="69"/>
      <c r="II115" s="69"/>
      <c r="IJ115" s="69"/>
      <c r="IK115" s="69"/>
      <c r="IL115" s="69"/>
      <c r="IM115" s="69"/>
      <c r="IN115" s="69"/>
      <c r="IO115" s="69"/>
      <c r="IP115" s="69"/>
      <c r="IQ115" s="69"/>
      <c r="IR115" s="69"/>
      <c r="IS115" s="69"/>
      <c r="IT115" s="69"/>
      <c r="IU115" s="69"/>
      <c r="IV115" s="69"/>
      <c r="IW115" s="69"/>
      <c r="IX115" s="69"/>
      <c r="IY115" s="69"/>
      <c r="IZ115" s="69"/>
      <c r="JA115" s="69"/>
      <c r="JB115" s="69"/>
      <c r="JC115" s="69"/>
      <c r="JD115" s="69"/>
      <c r="JE115" s="69"/>
      <c r="JF115" s="69"/>
      <c r="JG115" s="69"/>
      <c r="JH115" s="69"/>
      <c r="JI115" s="69"/>
      <c r="JJ115" s="69"/>
      <c r="JK115" s="69"/>
      <c r="JL115" s="69"/>
      <c r="JM115" s="69"/>
      <c r="JN115" s="69"/>
      <c r="JO115" s="69"/>
      <c r="JP115" s="69"/>
      <c r="JQ115" s="69"/>
      <c r="JR115" s="69"/>
      <c r="JS115" s="69"/>
      <c r="JT115" s="69"/>
      <c r="JU115" s="69"/>
      <c r="JV115" s="69"/>
      <c r="JW115" s="69"/>
      <c r="JX115" s="69"/>
      <c r="JY115" s="69"/>
      <c r="JZ115" s="69"/>
      <c r="KA115" s="69"/>
      <c r="KB115" s="69"/>
      <c r="KC115" s="69"/>
      <c r="KD115" s="69"/>
      <c r="KE115" s="69"/>
      <c r="KF115" s="69"/>
      <c r="KG115" s="69"/>
      <c r="KH115" s="69"/>
      <c r="KI115" s="69"/>
      <c r="KJ115" s="69"/>
      <c r="KK115" s="69"/>
      <c r="KL115" s="69"/>
      <c r="KM115" s="69"/>
      <c r="KN115" s="69"/>
      <c r="KO115" s="69"/>
      <c r="KP115" s="69"/>
      <c r="KQ115" s="69"/>
      <c r="KR115" s="69"/>
      <c r="KS115" s="69"/>
      <c r="KT115" s="69"/>
      <c r="KU115" s="69"/>
      <c r="KV115" s="69"/>
      <c r="KW115" s="69"/>
      <c r="KX115" s="69"/>
      <c r="KY115" s="69"/>
      <c r="KZ115" s="69"/>
      <c r="LA115" s="69"/>
      <c r="LB115" s="69"/>
      <c r="LC115" s="69"/>
      <c r="LD115" s="69"/>
      <c r="LE115" s="69"/>
      <c r="LF115" s="69"/>
      <c r="LG115" s="69"/>
      <c r="LH115" s="69"/>
      <c r="LI115" s="69"/>
      <c r="LJ115" s="69"/>
      <c r="LK115" s="69"/>
      <c r="LL115" s="69"/>
      <c r="LM115" s="69"/>
      <c r="LN115" s="69"/>
      <c r="LO115" s="69"/>
      <c r="LP115" s="69"/>
      <c r="LQ115" s="69"/>
      <c r="LR115" s="69"/>
    </row>
    <row r="116" spans="2:330" ht="24" customHeight="1">
      <c r="B116" s="6"/>
      <c r="C116" s="322"/>
      <c r="D116" s="323"/>
      <c r="E116" s="323"/>
      <c r="F116" s="323"/>
      <c r="G116" s="323"/>
      <c r="H116" s="323"/>
      <c r="I116" s="324"/>
      <c r="J116" s="322"/>
      <c r="K116" s="323"/>
      <c r="L116" s="323"/>
      <c r="M116" s="324"/>
      <c r="N116" s="322"/>
      <c r="O116" s="323"/>
      <c r="P116" s="323"/>
      <c r="Q116" s="323"/>
      <c r="R116" s="323"/>
      <c r="S116" s="323"/>
      <c r="T116" s="323"/>
      <c r="U116" s="324"/>
      <c r="V116" s="322"/>
      <c r="W116" s="324"/>
      <c r="X116" s="322"/>
      <c r="Y116" s="323"/>
      <c r="Z116" s="323"/>
      <c r="AA116" s="324"/>
      <c r="AB116" s="322"/>
      <c r="AC116" s="323"/>
      <c r="AD116" s="323"/>
      <c r="AE116" s="323"/>
      <c r="AF116" s="324"/>
      <c r="FS116" s="69"/>
      <c r="FT116" s="69"/>
      <c r="FU116" s="69"/>
      <c r="FV116" s="69"/>
      <c r="FW116" s="69"/>
      <c r="FX116" s="69"/>
      <c r="FY116" s="69"/>
      <c r="FZ116" s="69"/>
      <c r="GA116" s="69"/>
      <c r="GB116" s="69"/>
      <c r="GC116" s="69"/>
      <c r="GD116" s="69"/>
      <c r="GE116" s="69"/>
      <c r="GF116" s="69"/>
      <c r="GG116" s="69"/>
      <c r="GH116" s="69"/>
      <c r="GI116" s="69"/>
      <c r="GJ116" s="69"/>
      <c r="GK116" s="69"/>
      <c r="GL116" s="69"/>
      <c r="GM116" s="69"/>
      <c r="GN116" s="69"/>
      <c r="GO116" s="69"/>
      <c r="GP116" s="69"/>
      <c r="GQ116" s="69"/>
      <c r="GR116" s="69"/>
      <c r="GS116" s="69"/>
      <c r="GT116" s="69"/>
      <c r="GU116" s="69"/>
      <c r="GV116" s="69"/>
      <c r="GW116" s="69"/>
      <c r="GX116" s="69"/>
      <c r="GY116" s="69"/>
      <c r="GZ116" s="69"/>
      <c r="HA116" s="69"/>
      <c r="HB116" s="69"/>
      <c r="HC116" s="69"/>
      <c r="HD116" s="69"/>
      <c r="HE116" s="69"/>
      <c r="HF116" s="69"/>
      <c r="HG116" s="69"/>
      <c r="HH116" s="69"/>
      <c r="HI116" s="69"/>
      <c r="HJ116" s="69"/>
      <c r="HK116" s="69"/>
      <c r="HL116" s="69"/>
      <c r="HM116" s="69"/>
      <c r="HN116" s="69"/>
      <c r="HO116" s="69"/>
      <c r="HP116" s="69"/>
      <c r="HQ116" s="69"/>
      <c r="HR116" s="69"/>
      <c r="HS116" s="69"/>
      <c r="HT116" s="69"/>
      <c r="HU116" s="69"/>
      <c r="HV116" s="69"/>
      <c r="HW116" s="69"/>
      <c r="HX116" s="69"/>
      <c r="HY116" s="69"/>
      <c r="HZ116" s="69"/>
      <c r="IA116" s="69"/>
      <c r="IB116" s="69"/>
      <c r="IC116" s="69"/>
      <c r="ID116" s="69"/>
      <c r="IE116" s="69"/>
      <c r="IF116" s="69"/>
      <c r="IG116" s="69"/>
      <c r="IH116" s="69"/>
      <c r="II116" s="69"/>
      <c r="IJ116" s="69"/>
      <c r="IK116" s="69"/>
      <c r="IL116" s="69"/>
      <c r="IM116" s="69"/>
      <c r="IN116" s="69"/>
      <c r="IO116" s="69"/>
      <c r="IP116" s="69"/>
      <c r="IQ116" s="69"/>
      <c r="IR116" s="69"/>
      <c r="IS116" s="69"/>
      <c r="IT116" s="69"/>
      <c r="IU116" s="69"/>
      <c r="IV116" s="69"/>
      <c r="IW116" s="69"/>
      <c r="IX116" s="69"/>
      <c r="IY116" s="69"/>
      <c r="IZ116" s="69"/>
      <c r="JA116" s="69"/>
      <c r="JB116" s="69"/>
      <c r="JC116" s="69"/>
      <c r="JD116" s="69"/>
      <c r="JE116" s="69"/>
      <c r="JF116" s="69"/>
      <c r="JG116" s="69"/>
      <c r="JH116" s="69"/>
      <c r="JI116" s="69"/>
      <c r="JJ116" s="69"/>
      <c r="JK116" s="69"/>
      <c r="JL116" s="69"/>
      <c r="JM116" s="69"/>
      <c r="JN116" s="69"/>
      <c r="JO116" s="69"/>
      <c r="JP116" s="69"/>
      <c r="JQ116" s="69"/>
      <c r="JR116" s="69"/>
      <c r="JS116" s="69"/>
      <c r="JT116" s="69"/>
      <c r="JU116" s="69"/>
      <c r="JV116" s="69"/>
      <c r="JW116" s="69"/>
      <c r="JX116" s="69"/>
      <c r="JY116" s="69"/>
      <c r="JZ116" s="69"/>
      <c r="KA116" s="69"/>
      <c r="KB116" s="69"/>
      <c r="KC116" s="69"/>
      <c r="KD116" s="69"/>
      <c r="KE116" s="69"/>
      <c r="KF116" s="69"/>
      <c r="KG116" s="69"/>
      <c r="KH116" s="69"/>
      <c r="KI116" s="69"/>
      <c r="KJ116" s="69"/>
      <c r="KK116" s="69"/>
      <c r="KL116" s="69"/>
      <c r="KM116" s="69"/>
      <c r="KN116" s="69"/>
      <c r="KO116" s="69"/>
      <c r="KP116" s="69"/>
      <c r="KQ116" s="69"/>
      <c r="KR116" s="69"/>
      <c r="KS116" s="69"/>
      <c r="KT116" s="69"/>
      <c r="KU116" s="69"/>
      <c r="KV116" s="69"/>
      <c r="KW116" s="69"/>
      <c r="KX116" s="69"/>
      <c r="KY116" s="69"/>
      <c r="KZ116" s="69"/>
      <c r="LA116" s="69"/>
      <c r="LB116" s="69"/>
      <c r="LC116" s="69"/>
      <c r="LD116" s="69"/>
      <c r="LE116" s="69"/>
      <c r="LF116" s="69"/>
      <c r="LG116" s="69"/>
      <c r="LH116" s="69"/>
      <c r="LI116" s="69"/>
      <c r="LJ116" s="69"/>
      <c r="LK116" s="69"/>
      <c r="LL116" s="69"/>
      <c r="LM116" s="69"/>
      <c r="LN116" s="69"/>
      <c r="LO116" s="69"/>
      <c r="LP116" s="69"/>
      <c r="LQ116" s="69"/>
      <c r="LR116" s="69"/>
    </row>
    <row r="117" spans="2:330" ht="24" customHeight="1">
      <c r="B117" s="148"/>
      <c r="C117" s="322"/>
      <c r="D117" s="323"/>
      <c r="E117" s="323"/>
      <c r="F117" s="323"/>
      <c r="G117" s="323"/>
      <c r="H117" s="323"/>
      <c r="I117" s="324"/>
      <c r="J117" s="322"/>
      <c r="K117" s="323"/>
      <c r="L117" s="323"/>
      <c r="M117" s="324"/>
      <c r="N117" s="322"/>
      <c r="O117" s="323"/>
      <c r="P117" s="323"/>
      <c r="Q117" s="323"/>
      <c r="R117" s="323"/>
      <c r="S117" s="323"/>
      <c r="T117" s="323"/>
      <c r="U117" s="324"/>
      <c r="V117" s="322"/>
      <c r="W117" s="324"/>
      <c r="X117" s="322"/>
      <c r="Y117" s="323"/>
      <c r="Z117" s="323"/>
      <c r="AA117" s="324"/>
      <c r="AB117" s="322"/>
      <c r="AC117" s="323"/>
      <c r="AD117" s="323"/>
      <c r="AE117" s="323"/>
      <c r="AF117" s="324"/>
      <c r="FS117" s="69"/>
      <c r="FT117" s="69"/>
      <c r="FU117" s="69"/>
      <c r="FV117" s="69"/>
      <c r="FW117" s="69"/>
      <c r="FX117" s="69"/>
      <c r="FY117" s="69"/>
      <c r="FZ117" s="69"/>
      <c r="GA117" s="69"/>
      <c r="GB117" s="69"/>
      <c r="GC117" s="69"/>
      <c r="GD117" s="69"/>
      <c r="GE117" s="69"/>
      <c r="GF117" s="69"/>
      <c r="GG117" s="69"/>
      <c r="GH117" s="69"/>
      <c r="GI117" s="69"/>
      <c r="GJ117" s="69"/>
      <c r="GK117" s="69"/>
      <c r="GL117" s="69"/>
      <c r="GM117" s="69"/>
      <c r="GN117" s="69"/>
      <c r="GO117" s="69"/>
      <c r="GP117" s="69"/>
      <c r="GQ117" s="69"/>
      <c r="GR117" s="69"/>
      <c r="GS117" s="69"/>
      <c r="GT117" s="69"/>
      <c r="GU117" s="69"/>
      <c r="GV117" s="69"/>
      <c r="GW117" s="69"/>
      <c r="GX117" s="69"/>
      <c r="GY117" s="69"/>
      <c r="GZ117" s="69"/>
      <c r="HA117" s="69"/>
      <c r="HB117" s="69"/>
      <c r="HC117" s="69"/>
      <c r="HD117" s="69"/>
      <c r="HE117" s="69"/>
      <c r="HF117" s="69"/>
      <c r="HG117" s="69"/>
      <c r="HH117" s="69"/>
      <c r="HI117" s="69"/>
      <c r="HJ117" s="69"/>
      <c r="HK117" s="69"/>
      <c r="HL117" s="69"/>
      <c r="HM117" s="69"/>
      <c r="HN117" s="69"/>
      <c r="HO117" s="69"/>
      <c r="HP117" s="69"/>
      <c r="HQ117" s="69"/>
      <c r="HR117" s="69"/>
      <c r="HS117" s="69"/>
      <c r="HT117" s="69"/>
      <c r="HU117" s="69"/>
      <c r="HV117" s="69"/>
      <c r="HW117" s="69"/>
      <c r="HX117" s="69"/>
      <c r="HY117" s="69"/>
      <c r="HZ117" s="69"/>
      <c r="IA117" s="69"/>
      <c r="IB117" s="69"/>
      <c r="IC117" s="69"/>
      <c r="ID117" s="69"/>
      <c r="IE117" s="69"/>
      <c r="IF117" s="69"/>
      <c r="IG117" s="69"/>
      <c r="IH117" s="69"/>
      <c r="II117" s="69"/>
      <c r="IJ117" s="69"/>
      <c r="IK117" s="69"/>
      <c r="IL117" s="69"/>
      <c r="IM117" s="69"/>
      <c r="IN117" s="69"/>
      <c r="IO117" s="69"/>
      <c r="IP117" s="69"/>
      <c r="IQ117" s="69"/>
      <c r="IR117" s="69"/>
      <c r="IS117" s="69"/>
      <c r="IT117" s="69"/>
      <c r="IU117" s="69"/>
      <c r="IV117" s="69"/>
      <c r="IW117" s="69"/>
      <c r="IX117" s="69"/>
      <c r="IY117" s="69"/>
      <c r="IZ117" s="69"/>
      <c r="JA117" s="69"/>
      <c r="JB117" s="69"/>
      <c r="JC117" s="69"/>
      <c r="JD117" s="69"/>
      <c r="JE117" s="69"/>
      <c r="JF117" s="69"/>
      <c r="JG117" s="69"/>
      <c r="JH117" s="69"/>
      <c r="JI117" s="69"/>
      <c r="JJ117" s="69"/>
      <c r="JK117" s="69"/>
      <c r="JL117" s="69"/>
      <c r="JM117" s="69"/>
      <c r="JN117" s="69"/>
      <c r="JO117" s="69"/>
      <c r="JP117" s="69"/>
      <c r="JQ117" s="69"/>
      <c r="JR117" s="69"/>
      <c r="JS117" s="69"/>
      <c r="JT117" s="69"/>
      <c r="JU117" s="69"/>
      <c r="JV117" s="69"/>
      <c r="JW117" s="69"/>
      <c r="JX117" s="69"/>
      <c r="JY117" s="69"/>
      <c r="JZ117" s="69"/>
      <c r="KA117" s="69"/>
      <c r="KB117" s="69"/>
      <c r="KC117" s="69"/>
      <c r="KD117" s="69"/>
      <c r="KE117" s="69"/>
      <c r="KF117" s="69"/>
      <c r="KG117" s="69"/>
      <c r="KH117" s="69"/>
      <c r="KI117" s="69"/>
      <c r="KJ117" s="69"/>
      <c r="KK117" s="69"/>
      <c r="KL117" s="69"/>
      <c r="KM117" s="69"/>
      <c r="KN117" s="69"/>
      <c r="KO117" s="69"/>
      <c r="KP117" s="69"/>
      <c r="KQ117" s="69"/>
      <c r="KR117" s="69"/>
      <c r="KS117" s="69"/>
      <c r="KT117" s="69"/>
      <c r="KU117" s="69"/>
      <c r="KV117" s="69"/>
      <c r="KW117" s="69"/>
      <c r="KX117" s="69"/>
      <c r="KY117" s="69"/>
      <c r="KZ117" s="69"/>
      <c r="LA117" s="69"/>
      <c r="LB117" s="69"/>
      <c r="LC117" s="69"/>
      <c r="LD117" s="69"/>
      <c r="LE117" s="69"/>
      <c r="LF117" s="69"/>
      <c r="LG117" s="69"/>
      <c r="LH117" s="69"/>
      <c r="LI117" s="69"/>
      <c r="LJ117" s="69"/>
      <c r="LK117" s="69"/>
      <c r="LL117" s="69"/>
      <c r="LM117" s="69"/>
      <c r="LN117" s="69"/>
      <c r="LO117" s="69"/>
      <c r="LP117" s="69"/>
      <c r="LQ117" s="69"/>
      <c r="LR117" s="69"/>
    </row>
    <row r="118" spans="2:330" ht="24" customHeight="1">
      <c r="B118" s="72"/>
      <c r="C118" s="325"/>
      <c r="D118" s="326"/>
      <c r="E118" s="326"/>
      <c r="F118" s="326"/>
      <c r="G118" s="326"/>
      <c r="H118" s="326"/>
      <c r="I118" s="327"/>
      <c r="J118" s="325"/>
      <c r="K118" s="326"/>
      <c r="L118" s="326"/>
      <c r="M118" s="327"/>
      <c r="N118" s="325"/>
      <c r="O118" s="326"/>
      <c r="P118" s="326"/>
      <c r="Q118" s="326"/>
      <c r="R118" s="326"/>
      <c r="S118" s="326"/>
      <c r="T118" s="326"/>
      <c r="U118" s="327"/>
      <c r="V118" s="325"/>
      <c r="W118" s="327"/>
      <c r="X118" s="325"/>
      <c r="Y118" s="326"/>
      <c r="Z118" s="326"/>
      <c r="AA118" s="327"/>
      <c r="AB118" s="325"/>
      <c r="AC118" s="326"/>
      <c r="AD118" s="326"/>
      <c r="AE118" s="326"/>
      <c r="AF118" s="327"/>
      <c r="FS118" s="69"/>
      <c r="FT118" s="69"/>
      <c r="FU118" s="69"/>
      <c r="FV118" s="69"/>
      <c r="FW118" s="69"/>
      <c r="FX118" s="69"/>
      <c r="FY118" s="69"/>
      <c r="FZ118" s="69"/>
      <c r="GA118" s="69"/>
      <c r="GB118" s="69"/>
      <c r="GC118" s="69"/>
      <c r="GD118" s="69"/>
      <c r="GE118" s="69"/>
      <c r="GF118" s="69"/>
      <c r="GG118" s="69"/>
      <c r="GH118" s="69"/>
      <c r="GI118" s="69"/>
      <c r="GJ118" s="69"/>
      <c r="GK118" s="69"/>
      <c r="GL118" s="69"/>
      <c r="GM118" s="69"/>
      <c r="GN118" s="69"/>
      <c r="GO118" s="69"/>
      <c r="GP118" s="69"/>
      <c r="GQ118" s="69"/>
      <c r="GR118" s="69"/>
      <c r="GS118" s="69"/>
      <c r="GT118" s="69"/>
      <c r="GU118" s="69"/>
      <c r="GV118" s="69"/>
      <c r="GW118" s="69"/>
      <c r="GX118" s="69"/>
      <c r="GY118" s="69"/>
      <c r="GZ118" s="69"/>
      <c r="HA118" s="69"/>
      <c r="HB118" s="69"/>
      <c r="HC118" s="69"/>
      <c r="HD118" s="69"/>
      <c r="HE118" s="69"/>
      <c r="HF118" s="69"/>
      <c r="HG118" s="69"/>
      <c r="HH118" s="69"/>
      <c r="HI118" s="69"/>
      <c r="HJ118" s="69"/>
      <c r="HK118" s="69"/>
      <c r="HL118" s="69"/>
      <c r="HM118" s="69"/>
      <c r="HN118" s="69"/>
      <c r="HO118" s="69"/>
      <c r="HP118" s="69"/>
      <c r="HQ118" s="69"/>
      <c r="HR118" s="69"/>
      <c r="HS118" s="69"/>
      <c r="HT118" s="69"/>
      <c r="HU118" s="69"/>
      <c r="HV118" s="69"/>
      <c r="HW118" s="69"/>
      <c r="HX118" s="69"/>
      <c r="HY118" s="69"/>
      <c r="HZ118" s="69"/>
      <c r="IA118" s="69"/>
      <c r="IB118" s="69"/>
      <c r="IC118" s="69"/>
      <c r="ID118" s="69"/>
      <c r="IE118" s="69"/>
      <c r="IF118" s="69"/>
      <c r="IG118" s="69"/>
      <c r="IH118" s="69"/>
      <c r="II118" s="69"/>
      <c r="IJ118" s="69"/>
      <c r="IK118" s="69"/>
      <c r="IL118" s="69"/>
      <c r="IM118" s="69"/>
      <c r="IN118" s="69"/>
      <c r="IO118" s="69"/>
      <c r="IP118" s="69"/>
      <c r="IQ118" s="69"/>
      <c r="IR118" s="69"/>
      <c r="IS118" s="69"/>
      <c r="IT118" s="69"/>
      <c r="IU118" s="69"/>
      <c r="IV118" s="69"/>
      <c r="IW118" s="69"/>
      <c r="IX118" s="69"/>
      <c r="IY118" s="69"/>
      <c r="IZ118" s="69"/>
      <c r="JA118" s="69"/>
      <c r="JB118" s="69"/>
      <c r="JC118" s="69"/>
      <c r="JD118" s="69"/>
      <c r="JE118" s="69"/>
      <c r="JF118" s="69"/>
      <c r="JG118" s="69"/>
      <c r="JH118" s="69"/>
      <c r="JI118" s="69"/>
      <c r="JJ118" s="69"/>
      <c r="JK118" s="69"/>
      <c r="JL118" s="69"/>
      <c r="JM118" s="69"/>
      <c r="JN118" s="69"/>
      <c r="JO118" s="69"/>
      <c r="JP118" s="69"/>
      <c r="JQ118" s="69"/>
      <c r="JR118" s="69"/>
      <c r="JS118" s="69"/>
      <c r="JT118" s="69"/>
      <c r="JU118" s="69"/>
      <c r="JV118" s="69"/>
      <c r="JW118" s="69"/>
      <c r="JX118" s="69"/>
      <c r="JY118" s="69"/>
      <c r="JZ118" s="69"/>
      <c r="KA118" s="69"/>
      <c r="KB118" s="69"/>
      <c r="KC118" s="69"/>
      <c r="KD118" s="69"/>
      <c r="KE118" s="69"/>
      <c r="KF118" s="69"/>
      <c r="KG118" s="69"/>
      <c r="KH118" s="69"/>
      <c r="KI118" s="69"/>
      <c r="KJ118" s="69"/>
      <c r="KK118" s="69"/>
      <c r="KL118" s="69"/>
      <c r="KM118" s="69"/>
      <c r="KN118" s="69"/>
      <c r="KO118" s="69"/>
      <c r="KP118" s="69"/>
      <c r="KQ118" s="69"/>
      <c r="KR118" s="69"/>
      <c r="KS118" s="69"/>
      <c r="KT118" s="69"/>
      <c r="KU118" s="69"/>
      <c r="KV118" s="69"/>
      <c r="KW118" s="69"/>
      <c r="KX118" s="69"/>
      <c r="KY118" s="69"/>
      <c r="KZ118" s="69"/>
      <c r="LA118" s="69"/>
      <c r="LB118" s="69"/>
      <c r="LC118" s="69"/>
      <c r="LD118" s="69"/>
      <c r="LE118" s="69"/>
      <c r="LF118" s="69"/>
      <c r="LG118" s="69"/>
      <c r="LH118" s="69"/>
      <c r="LI118" s="69"/>
      <c r="LJ118" s="69"/>
      <c r="LK118" s="69"/>
      <c r="LL118" s="69"/>
      <c r="LM118" s="69"/>
      <c r="LN118" s="69"/>
      <c r="LO118" s="69"/>
      <c r="LP118" s="69"/>
      <c r="LQ118" s="69"/>
      <c r="LR118" s="69"/>
    </row>
    <row r="119" spans="2:330" ht="24" customHeight="1">
      <c r="B119" s="72"/>
      <c r="C119" s="317" t="s">
        <v>126</v>
      </c>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c r="AE119" s="317"/>
      <c r="AF119" s="317"/>
      <c r="FS119" s="69"/>
      <c r="FT119" s="69"/>
      <c r="FU119" s="69"/>
      <c r="FV119" s="69"/>
      <c r="FW119" s="69"/>
      <c r="FX119" s="69"/>
      <c r="FY119" s="69"/>
      <c r="FZ119" s="69"/>
      <c r="GA119" s="69"/>
      <c r="GB119" s="69"/>
      <c r="GC119" s="69"/>
      <c r="GD119" s="69"/>
      <c r="GE119" s="69"/>
      <c r="GF119" s="69"/>
      <c r="GG119" s="69"/>
      <c r="GH119" s="69"/>
      <c r="GI119" s="69"/>
      <c r="GJ119" s="69"/>
      <c r="GK119" s="69"/>
      <c r="GL119" s="69"/>
      <c r="GM119" s="69"/>
      <c r="GN119" s="69"/>
      <c r="GO119" s="69"/>
      <c r="GP119" s="69"/>
      <c r="GQ119" s="69"/>
      <c r="GR119" s="69"/>
      <c r="GS119" s="69"/>
      <c r="GT119" s="69"/>
      <c r="GU119" s="69"/>
      <c r="GV119" s="69"/>
      <c r="GW119" s="69"/>
      <c r="GX119" s="69"/>
      <c r="GY119" s="69"/>
      <c r="GZ119" s="69"/>
      <c r="HA119" s="69"/>
      <c r="HB119" s="69"/>
      <c r="HC119" s="69"/>
      <c r="HD119" s="69"/>
      <c r="HE119" s="69"/>
      <c r="HF119" s="69"/>
      <c r="HG119" s="69"/>
      <c r="HH119" s="69"/>
      <c r="HI119" s="69"/>
      <c r="HJ119" s="69"/>
      <c r="HK119" s="69"/>
      <c r="HL119" s="69"/>
      <c r="HM119" s="69"/>
      <c r="HN119" s="69"/>
      <c r="HO119" s="69"/>
      <c r="HP119" s="69"/>
      <c r="HQ119" s="69"/>
      <c r="HR119" s="69"/>
      <c r="HS119" s="69"/>
      <c r="HT119" s="69"/>
      <c r="HU119" s="69"/>
      <c r="HV119" s="69"/>
      <c r="HW119" s="69"/>
      <c r="HX119" s="69"/>
      <c r="HY119" s="69"/>
      <c r="HZ119" s="69"/>
      <c r="IA119" s="69"/>
      <c r="IB119" s="69"/>
      <c r="IC119" s="69"/>
      <c r="ID119" s="69"/>
      <c r="IE119" s="69"/>
      <c r="IF119" s="69"/>
      <c r="IG119" s="69"/>
      <c r="IH119" s="69"/>
      <c r="II119" s="69"/>
      <c r="IJ119" s="69"/>
      <c r="IK119" s="69"/>
      <c r="IL119" s="69"/>
      <c r="IM119" s="69"/>
      <c r="IN119" s="69"/>
      <c r="IO119" s="69"/>
      <c r="IP119" s="69"/>
      <c r="IQ119" s="69"/>
      <c r="IR119" s="69"/>
      <c r="IS119" s="69"/>
      <c r="IT119" s="69"/>
      <c r="IU119" s="69"/>
      <c r="IV119" s="69"/>
      <c r="IW119" s="69"/>
      <c r="IX119" s="69"/>
      <c r="IY119" s="69"/>
      <c r="IZ119" s="69"/>
      <c r="JA119" s="69"/>
      <c r="JB119" s="69"/>
      <c r="JC119" s="69"/>
      <c r="JD119" s="69"/>
      <c r="JE119" s="69"/>
      <c r="JF119" s="69"/>
      <c r="JG119" s="69"/>
      <c r="JH119" s="69"/>
      <c r="JI119" s="69"/>
      <c r="JJ119" s="69"/>
      <c r="JK119" s="69"/>
      <c r="JL119" s="69"/>
      <c r="JM119" s="69"/>
      <c r="JN119" s="69"/>
      <c r="JO119" s="69"/>
      <c r="JP119" s="69"/>
      <c r="JQ119" s="69"/>
      <c r="JR119" s="69"/>
      <c r="JS119" s="69"/>
      <c r="JT119" s="69"/>
      <c r="JU119" s="69"/>
      <c r="JV119" s="69"/>
      <c r="JW119" s="69"/>
      <c r="JX119" s="69"/>
      <c r="JY119" s="69"/>
      <c r="JZ119" s="69"/>
      <c r="KA119" s="69"/>
      <c r="KB119" s="69"/>
      <c r="KC119" s="69"/>
      <c r="KD119" s="69"/>
      <c r="KE119" s="69"/>
      <c r="KF119" s="69"/>
      <c r="KG119" s="69"/>
      <c r="KH119" s="69"/>
      <c r="KI119" s="69"/>
      <c r="KJ119" s="69"/>
      <c r="KK119" s="69"/>
      <c r="KL119" s="69"/>
      <c r="KM119" s="69"/>
      <c r="KN119" s="69"/>
      <c r="KO119" s="69"/>
      <c r="KP119" s="69"/>
      <c r="KQ119" s="69"/>
      <c r="KR119" s="69"/>
      <c r="KS119" s="69"/>
      <c r="KT119" s="69"/>
      <c r="KU119" s="69"/>
      <c r="KV119" s="69"/>
      <c r="KW119" s="69"/>
      <c r="KX119" s="69"/>
      <c r="KY119" s="69"/>
      <c r="KZ119" s="69"/>
      <c r="LA119" s="69"/>
      <c r="LB119" s="69"/>
      <c r="LC119" s="69"/>
      <c r="LD119" s="69"/>
      <c r="LE119" s="69"/>
      <c r="LF119" s="69"/>
      <c r="LG119" s="69"/>
      <c r="LH119" s="69"/>
      <c r="LI119" s="69"/>
      <c r="LJ119" s="69"/>
      <c r="LK119" s="69"/>
      <c r="LL119" s="69"/>
      <c r="LM119" s="69"/>
      <c r="LN119" s="69"/>
      <c r="LO119" s="69"/>
      <c r="LP119" s="69"/>
      <c r="LQ119" s="69"/>
      <c r="LR119" s="69"/>
    </row>
    <row r="120" spans="2:330" ht="24" customHeight="1">
      <c r="B120" s="72"/>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FS120" s="69"/>
      <c r="FT120" s="69"/>
      <c r="FU120" s="69"/>
      <c r="FV120" s="69"/>
      <c r="FW120" s="69"/>
      <c r="FX120" s="69"/>
      <c r="FY120" s="69"/>
      <c r="FZ120" s="69"/>
      <c r="GA120" s="69"/>
      <c r="GB120" s="69"/>
      <c r="GC120" s="69"/>
      <c r="GD120" s="69"/>
      <c r="GE120" s="69"/>
      <c r="GF120" s="69"/>
      <c r="GG120" s="69"/>
      <c r="GH120" s="69"/>
      <c r="GI120" s="69"/>
      <c r="GJ120" s="69"/>
      <c r="GK120" s="69"/>
      <c r="GL120" s="69"/>
      <c r="GM120" s="69"/>
      <c r="GN120" s="69"/>
      <c r="GO120" s="69"/>
      <c r="GP120" s="69"/>
      <c r="GQ120" s="69"/>
      <c r="GR120" s="69"/>
      <c r="GS120" s="69"/>
      <c r="GT120" s="69"/>
      <c r="GU120" s="69"/>
      <c r="GV120" s="69"/>
      <c r="GW120" s="69"/>
      <c r="GX120" s="69"/>
      <c r="GY120" s="69"/>
      <c r="GZ120" s="69"/>
      <c r="HA120" s="69"/>
      <c r="HB120" s="69"/>
      <c r="HC120" s="69"/>
      <c r="HD120" s="69"/>
      <c r="HE120" s="69"/>
      <c r="HF120" s="69"/>
      <c r="HG120" s="69"/>
      <c r="HH120" s="69"/>
      <c r="HI120" s="69"/>
      <c r="HJ120" s="69"/>
      <c r="HK120" s="69"/>
      <c r="HL120" s="69"/>
      <c r="HM120" s="69"/>
      <c r="HN120" s="69"/>
      <c r="HO120" s="69"/>
      <c r="HP120" s="69"/>
      <c r="HQ120" s="69"/>
      <c r="HR120" s="69"/>
      <c r="HS120" s="69"/>
      <c r="HT120" s="69"/>
      <c r="HU120" s="69"/>
      <c r="HV120" s="69"/>
      <c r="HW120" s="69"/>
      <c r="HX120" s="69"/>
      <c r="HY120" s="69"/>
      <c r="HZ120" s="69"/>
      <c r="IA120" s="69"/>
      <c r="IB120" s="69"/>
      <c r="IC120" s="69"/>
      <c r="ID120" s="69"/>
      <c r="IE120" s="69"/>
      <c r="IF120" s="69"/>
      <c r="IG120" s="69"/>
      <c r="IH120" s="69"/>
      <c r="II120" s="69"/>
      <c r="IJ120" s="69"/>
      <c r="IK120" s="69"/>
      <c r="IL120" s="69"/>
      <c r="IM120" s="69"/>
      <c r="IN120" s="69"/>
      <c r="IO120" s="69"/>
      <c r="IP120" s="69"/>
      <c r="IQ120" s="69"/>
      <c r="IR120" s="69"/>
      <c r="IS120" s="69"/>
      <c r="IT120" s="69"/>
      <c r="IU120" s="69"/>
      <c r="IV120" s="69"/>
      <c r="IW120" s="69"/>
      <c r="IX120" s="69"/>
      <c r="IY120" s="69"/>
      <c r="IZ120" s="69"/>
      <c r="JA120" s="69"/>
      <c r="JB120" s="69"/>
      <c r="JC120" s="69"/>
      <c r="JD120" s="69"/>
      <c r="JE120" s="69"/>
      <c r="JF120" s="69"/>
      <c r="JG120" s="69"/>
      <c r="JH120" s="69"/>
      <c r="JI120" s="69"/>
      <c r="JJ120" s="69"/>
      <c r="JK120" s="69"/>
      <c r="JL120" s="69"/>
      <c r="JM120" s="69"/>
      <c r="JN120" s="69"/>
      <c r="JO120" s="69"/>
      <c r="JP120" s="69"/>
      <c r="JQ120" s="69"/>
      <c r="JR120" s="69"/>
      <c r="JS120" s="69"/>
      <c r="JT120" s="69"/>
      <c r="JU120" s="69"/>
      <c r="JV120" s="69"/>
      <c r="JW120" s="69"/>
      <c r="JX120" s="69"/>
      <c r="JY120" s="69"/>
      <c r="JZ120" s="69"/>
      <c r="KA120" s="69"/>
      <c r="KB120" s="69"/>
      <c r="KC120" s="69"/>
      <c r="KD120" s="69"/>
      <c r="KE120" s="69"/>
      <c r="KF120" s="69"/>
      <c r="KG120" s="69"/>
      <c r="KH120" s="69"/>
      <c r="KI120" s="69"/>
      <c r="KJ120" s="69"/>
      <c r="KK120" s="69"/>
      <c r="KL120" s="69"/>
      <c r="KM120" s="69"/>
      <c r="KN120" s="69"/>
      <c r="KO120" s="69"/>
      <c r="KP120" s="69"/>
      <c r="KQ120" s="69"/>
      <c r="KR120" s="69"/>
      <c r="KS120" s="69"/>
      <c r="KT120" s="69"/>
      <c r="KU120" s="69"/>
      <c r="KV120" s="69"/>
      <c r="KW120" s="69"/>
      <c r="KX120" s="69"/>
      <c r="KY120" s="69"/>
      <c r="KZ120" s="69"/>
      <c r="LA120" s="69"/>
      <c r="LB120" s="69"/>
      <c r="LC120" s="69"/>
      <c r="LD120" s="69"/>
      <c r="LE120" s="69"/>
      <c r="LF120" s="69"/>
      <c r="LG120" s="69"/>
      <c r="LH120" s="69"/>
      <c r="LI120" s="69"/>
      <c r="LJ120" s="69"/>
      <c r="LK120" s="69"/>
      <c r="LL120" s="69"/>
      <c r="LM120" s="69"/>
      <c r="LN120" s="69"/>
      <c r="LO120" s="69"/>
      <c r="LP120" s="69"/>
      <c r="LQ120" s="69"/>
      <c r="LR120" s="69"/>
    </row>
    <row r="121" spans="2:330" ht="24" customHeight="1">
      <c r="B121" s="136">
        <v>5</v>
      </c>
      <c r="C121" s="136" t="s">
        <v>142</v>
      </c>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82"/>
      <c r="AA121" s="82"/>
      <c r="AB121" s="83"/>
      <c r="AC121" s="83"/>
      <c r="AD121" s="83"/>
      <c r="AE121" s="83"/>
      <c r="AF121" s="83"/>
      <c r="AG121" s="83"/>
      <c r="FS121" s="69"/>
      <c r="FT121" s="69"/>
      <c r="FU121" s="69"/>
      <c r="FV121" s="69"/>
      <c r="FW121" s="69"/>
      <c r="FX121" s="69"/>
      <c r="FY121" s="69"/>
      <c r="FZ121" s="69"/>
      <c r="GA121" s="69"/>
      <c r="GB121" s="69"/>
      <c r="GC121" s="69"/>
      <c r="GD121" s="69"/>
      <c r="GE121" s="69"/>
      <c r="GF121" s="69"/>
      <c r="GG121" s="69"/>
      <c r="GH121" s="69"/>
      <c r="GI121" s="69"/>
      <c r="GJ121" s="69"/>
      <c r="GK121" s="69"/>
      <c r="GL121" s="69"/>
      <c r="GM121" s="69"/>
      <c r="GN121" s="69"/>
      <c r="GO121" s="69"/>
      <c r="GP121" s="69"/>
      <c r="GQ121" s="69"/>
      <c r="GR121" s="69"/>
      <c r="GS121" s="69"/>
      <c r="GT121" s="69"/>
      <c r="GU121" s="69"/>
      <c r="GV121" s="69"/>
      <c r="GW121" s="69"/>
      <c r="GX121" s="69"/>
      <c r="GY121" s="69"/>
      <c r="GZ121" s="69"/>
      <c r="HA121" s="69"/>
      <c r="HB121" s="69"/>
      <c r="HC121" s="69"/>
      <c r="HD121" s="69"/>
      <c r="HE121" s="69"/>
      <c r="HF121" s="69"/>
      <c r="HG121" s="69"/>
      <c r="HH121" s="69"/>
      <c r="HI121" s="69"/>
      <c r="HJ121" s="69"/>
      <c r="HK121" s="69"/>
      <c r="HL121" s="69"/>
      <c r="HM121" s="69"/>
      <c r="HN121" s="69"/>
      <c r="HO121" s="69"/>
      <c r="HP121" s="69"/>
      <c r="HQ121" s="69"/>
      <c r="HR121" s="69"/>
      <c r="HS121" s="69"/>
      <c r="HT121" s="69"/>
      <c r="HU121" s="69"/>
      <c r="HV121" s="69"/>
      <c r="HW121" s="69"/>
      <c r="HX121" s="69"/>
      <c r="HY121" s="69"/>
      <c r="HZ121" s="69"/>
      <c r="IA121" s="69"/>
      <c r="IB121" s="69"/>
      <c r="IC121" s="69"/>
      <c r="ID121" s="69"/>
      <c r="IE121" s="69"/>
      <c r="IF121" s="69"/>
      <c r="IG121" s="69"/>
      <c r="IH121" s="69"/>
      <c r="II121" s="69"/>
      <c r="IJ121" s="69"/>
      <c r="IK121" s="69"/>
      <c r="IL121" s="69"/>
      <c r="IM121" s="69"/>
      <c r="IN121" s="69"/>
      <c r="IO121" s="69"/>
      <c r="IP121" s="69"/>
      <c r="IQ121" s="69"/>
      <c r="IR121" s="69"/>
      <c r="IS121" s="69"/>
      <c r="IT121" s="69"/>
      <c r="IU121" s="69"/>
      <c r="IV121" s="69"/>
      <c r="IW121" s="69"/>
      <c r="IX121" s="69"/>
      <c r="IY121" s="69"/>
      <c r="IZ121" s="69"/>
      <c r="JA121" s="69"/>
      <c r="JB121" s="69"/>
      <c r="JC121" s="69"/>
      <c r="JD121" s="69"/>
      <c r="JE121" s="69"/>
      <c r="JF121" s="69"/>
      <c r="JG121" s="69"/>
      <c r="JH121" s="69"/>
      <c r="JI121" s="69"/>
      <c r="JJ121" s="69"/>
      <c r="JK121" s="69"/>
      <c r="JL121" s="69"/>
      <c r="JM121" s="69"/>
      <c r="JN121" s="69"/>
      <c r="JO121" s="69"/>
      <c r="JP121" s="69"/>
      <c r="JQ121" s="69"/>
      <c r="JR121" s="69"/>
      <c r="JS121" s="69"/>
      <c r="JT121" s="69"/>
      <c r="JU121" s="69"/>
      <c r="JV121" s="69"/>
      <c r="JW121" s="69"/>
      <c r="JX121" s="69"/>
      <c r="JY121" s="69"/>
      <c r="JZ121" s="69"/>
      <c r="KA121" s="69"/>
      <c r="KB121" s="69"/>
      <c r="KC121" s="69"/>
      <c r="KD121" s="69"/>
      <c r="KE121" s="69"/>
      <c r="KF121" s="69"/>
      <c r="KG121" s="69"/>
      <c r="KH121" s="69"/>
      <c r="KI121" s="69"/>
      <c r="KJ121" s="69"/>
      <c r="KK121" s="69"/>
      <c r="KL121" s="69"/>
      <c r="KM121" s="69"/>
      <c r="KN121" s="69"/>
      <c r="KO121" s="69"/>
      <c r="KP121" s="69"/>
      <c r="KQ121" s="69"/>
      <c r="KR121" s="69"/>
      <c r="KS121" s="69"/>
      <c r="KT121" s="69"/>
      <c r="KU121" s="69"/>
      <c r="KV121" s="69"/>
      <c r="KW121" s="69"/>
      <c r="KX121" s="69"/>
      <c r="KY121" s="69"/>
      <c r="KZ121" s="69"/>
      <c r="LA121" s="69"/>
      <c r="LB121" s="69"/>
      <c r="LC121" s="69"/>
      <c r="LD121" s="69"/>
      <c r="LE121" s="69"/>
      <c r="LF121" s="69"/>
      <c r="LG121" s="69"/>
      <c r="LH121" s="69"/>
      <c r="LI121" s="69"/>
      <c r="LJ121" s="69"/>
      <c r="LK121" s="69"/>
      <c r="LL121" s="69"/>
      <c r="LM121" s="69"/>
      <c r="LN121" s="69"/>
      <c r="LO121" s="69"/>
      <c r="LP121" s="69"/>
      <c r="LQ121" s="69"/>
      <c r="LR121" s="69"/>
    </row>
    <row r="122" spans="2:330" ht="24" customHeight="1">
      <c r="B122" s="72"/>
      <c r="C122" s="84" t="s">
        <v>141</v>
      </c>
      <c r="D122" s="84"/>
      <c r="E122" s="84"/>
      <c r="F122" s="84"/>
      <c r="G122" s="84"/>
      <c r="H122" s="84"/>
      <c r="I122" s="84"/>
      <c r="J122" s="84"/>
      <c r="K122" s="84"/>
      <c r="L122" s="84"/>
      <c r="M122" s="84"/>
      <c r="N122" s="84"/>
      <c r="O122" s="84"/>
      <c r="P122" s="84"/>
      <c r="Q122" s="84"/>
      <c r="R122" s="84"/>
      <c r="S122" s="84"/>
      <c r="T122" s="84"/>
      <c r="U122" s="84"/>
      <c r="V122" s="84"/>
      <c r="W122" s="84"/>
      <c r="X122" s="137"/>
      <c r="Y122" s="137"/>
      <c r="Z122" s="85"/>
      <c r="AA122" s="85"/>
      <c r="AB122" s="85"/>
      <c r="AC122" s="85"/>
      <c r="AD122" s="85"/>
      <c r="AE122" s="85"/>
      <c r="AF122" s="85"/>
      <c r="AG122" s="85"/>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c r="HV122" s="69"/>
      <c r="HW122" s="69"/>
      <c r="HX122" s="69"/>
      <c r="HY122" s="69"/>
      <c r="HZ122" s="69"/>
      <c r="IA122" s="69"/>
      <c r="IB122" s="69"/>
      <c r="IC122" s="69"/>
      <c r="ID122" s="69"/>
      <c r="IE122" s="69"/>
      <c r="IF122" s="69"/>
      <c r="IG122" s="69"/>
      <c r="IH122" s="69"/>
      <c r="II122" s="69"/>
      <c r="IJ122" s="69"/>
      <c r="IK122" s="69"/>
      <c r="IL122" s="69"/>
      <c r="IM122" s="69"/>
      <c r="IN122" s="69"/>
      <c r="IO122" s="69"/>
      <c r="IP122" s="69"/>
      <c r="IQ122" s="69"/>
      <c r="IR122" s="69"/>
      <c r="IS122" s="69"/>
      <c r="IT122" s="69"/>
      <c r="IU122" s="69"/>
      <c r="IV122" s="69"/>
      <c r="IW122" s="69"/>
      <c r="IX122" s="69"/>
      <c r="IY122" s="69"/>
      <c r="IZ122" s="69"/>
      <c r="JA122" s="69"/>
      <c r="JB122" s="69"/>
      <c r="JC122" s="69"/>
      <c r="JD122" s="69"/>
      <c r="JE122" s="69"/>
      <c r="JF122" s="69"/>
      <c r="JG122" s="69"/>
      <c r="JH122" s="69"/>
      <c r="JI122" s="69"/>
      <c r="JJ122" s="69"/>
      <c r="JK122" s="69"/>
      <c r="JL122" s="69"/>
      <c r="JM122" s="69"/>
      <c r="JN122" s="69"/>
      <c r="JO122" s="69"/>
      <c r="JP122" s="69"/>
      <c r="JQ122" s="69"/>
      <c r="JR122" s="69"/>
      <c r="JS122" s="69"/>
      <c r="JT122" s="69"/>
      <c r="JU122" s="69"/>
      <c r="JV122" s="69"/>
      <c r="JW122" s="69"/>
      <c r="JX122" s="69"/>
      <c r="JY122" s="69"/>
      <c r="JZ122" s="69"/>
      <c r="KA122" s="69"/>
      <c r="KB122" s="69"/>
      <c r="KC122" s="69"/>
      <c r="KD122" s="69"/>
      <c r="KE122" s="69"/>
      <c r="KF122" s="69"/>
      <c r="KG122" s="69"/>
      <c r="KH122" s="69"/>
      <c r="KI122" s="69"/>
      <c r="KJ122" s="69"/>
      <c r="KK122" s="69"/>
      <c r="KL122" s="69"/>
      <c r="KM122" s="69"/>
      <c r="KN122" s="69"/>
      <c r="KO122" s="69"/>
      <c r="KP122" s="69"/>
      <c r="KQ122" s="69"/>
      <c r="KR122" s="69"/>
      <c r="KS122" s="69"/>
      <c r="KT122" s="69"/>
      <c r="KU122" s="69"/>
      <c r="KV122" s="69"/>
      <c r="KW122" s="69"/>
      <c r="KX122" s="69"/>
      <c r="KY122" s="69"/>
      <c r="KZ122" s="69"/>
      <c r="LA122" s="69"/>
      <c r="LB122" s="69"/>
      <c r="LC122" s="69"/>
      <c r="LD122" s="69"/>
      <c r="LE122" s="69"/>
      <c r="LF122" s="69"/>
      <c r="LG122" s="69"/>
      <c r="LH122" s="69"/>
      <c r="LI122" s="69"/>
      <c r="LJ122" s="69"/>
      <c r="LK122" s="69"/>
      <c r="LL122" s="69"/>
      <c r="LM122" s="69"/>
      <c r="LN122" s="69"/>
      <c r="LO122" s="69"/>
      <c r="LP122" s="69"/>
      <c r="LQ122" s="69"/>
      <c r="LR122" s="69"/>
    </row>
    <row r="123" spans="2:330" ht="24" customHeight="1">
      <c r="B123" s="72"/>
      <c r="C123" s="168"/>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70"/>
      <c r="AG123" s="138"/>
      <c r="FS123" s="69"/>
      <c r="FT123" s="69"/>
      <c r="FU123" s="69"/>
      <c r="FV123" s="69"/>
      <c r="FW123" s="69"/>
      <c r="FX123" s="69"/>
      <c r="FY123" s="69"/>
      <c r="FZ123" s="69"/>
      <c r="GA123" s="69"/>
      <c r="GB123" s="69"/>
      <c r="GC123" s="69"/>
      <c r="GD123" s="69"/>
      <c r="GE123" s="69"/>
      <c r="GF123" s="69"/>
      <c r="GG123" s="69"/>
      <c r="GH123" s="69"/>
      <c r="GI123" s="69"/>
      <c r="GJ123" s="69"/>
      <c r="GK123" s="69"/>
      <c r="GL123" s="69"/>
      <c r="GM123" s="69"/>
      <c r="GN123" s="69"/>
      <c r="GO123" s="69"/>
      <c r="GP123" s="69"/>
      <c r="GQ123" s="69"/>
      <c r="GR123" s="69"/>
      <c r="GS123" s="69"/>
      <c r="GT123" s="69"/>
      <c r="GU123" s="69"/>
      <c r="GV123" s="69"/>
      <c r="GW123" s="69"/>
      <c r="GX123" s="69"/>
      <c r="GY123" s="69"/>
      <c r="GZ123" s="69"/>
      <c r="HA123" s="69"/>
      <c r="HB123" s="69"/>
      <c r="HC123" s="69"/>
      <c r="HD123" s="69"/>
      <c r="HE123" s="69"/>
      <c r="HF123" s="69"/>
      <c r="HG123" s="69"/>
      <c r="HH123" s="69"/>
      <c r="HI123" s="69"/>
      <c r="HJ123" s="69"/>
      <c r="HK123" s="69"/>
      <c r="HL123" s="69"/>
      <c r="HM123" s="69"/>
      <c r="HN123" s="69"/>
      <c r="HO123" s="69"/>
      <c r="HP123" s="69"/>
      <c r="HQ123" s="69"/>
      <c r="HR123" s="69"/>
      <c r="HS123" s="69"/>
      <c r="HT123" s="69"/>
      <c r="HU123" s="69"/>
      <c r="HV123" s="69"/>
      <c r="HW123" s="69"/>
      <c r="HX123" s="69"/>
      <c r="HY123" s="69"/>
      <c r="HZ123" s="69"/>
      <c r="IA123" s="69"/>
      <c r="IB123" s="69"/>
      <c r="IC123" s="69"/>
      <c r="ID123" s="69"/>
      <c r="IE123" s="69"/>
      <c r="IF123" s="69"/>
      <c r="IG123" s="69"/>
      <c r="IH123" s="69"/>
      <c r="II123" s="69"/>
      <c r="IJ123" s="69"/>
      <c r="IK123" s="69"/>
      <c r="IL123" s="69"/>
      <c r="IM123" s="69"/>
      <c r="IN123" s="69"/>
      <c r="IO123" s="69"/>
      <c r="IP123" s="69"/>
      <c r="IQ123" s="69"/>
      <c r="IR123" s="69"/>
      <c r="IS123" s="69"/>
      <c r="IT123" s="69"/>
      <c r="IU123" s="69"/>
      <c r="IV123" s="69"/>
      <c r="IW123" s="69"/>
      <c r="IX123" s="69"/>
      <c r="IY123" s="69"/>
      <c r="IZ123" s="69"/>
      <c r="JA123" s="69"/>
      <c r="JB123" s="69"/>
      <c r="JC123" s="69"/>
      <c r="JD123" s="69"/>
      <c r="JE123" s="69"/>
      <c r="JF123" s="69"/>
      <c r="JG123" s="69"/>
      <c r="JH123" s="69"/>
      <c r="JI123" s="69"/>
      <c r="JJ123" s="69"/>
      <c r="JK123" s="69"/>
      <c r="JL123" s="69"/>
      <c r="JM123" s="69"/>
      <c r="JN123" s="69"/>
      <c r="JO123" s="69"/>
      <c r="JP123" s="69"/>
      <c r="JQ123" s="69"/>
      <c r="JR123" s="69"/>
      <c r="JS123" s="69"/>
      <c r="JT123" s="69"/>
      <c r="JU123" s="69"/>
      <c r="JV123" s="69"/>
      <c r="JW123" s="69"/>
      <c r="JX123" s="69"/>
      <c r="JY123" s="69"/>
      <c r="JZ123" s="69"/>
      <c r="KA123" s="69"/>
      <c r="KB123" s="69"/>
      <c r="KC123" s="69"/>
      <c r="KD123" s="69"/>
      <c r="KE123" s="69"/>
      <c r="KF123" s="69"/>
      <c r="KG123" s="69"/>
      <c r="KH123" s="69"/>
      <c r="KI123" s="69"/>
      <c r="KJ123" s="69"/>
      <c r="KK123" s="69"/>
      <c r="KL123" s="69"/>
      <c r="KM123" s="69"/>
      <c r="KN123" s="69"/>
      <c r="KO123" s="69"/>
      <c r="KP123" s="69"/>
      <c r="KQ123" s="69"/>
      <c r="KR123" s="69"/>
      <c r="KS123" s="69"/>
      <c r="KT123" s="69"/>
      <c r="KU123" s="69"/>
      <c r="KV123" s="69"/>
      <c r="KW123" s="69"/>
      <c r="KX123" s="69"/>
      <c r="KY123" s="69"/>
      <c r="KZ123" s="69"/>
      <c r="LA123" s="69"/>
      <c r="LB123" s="69"/>
      <c r="LC123" s="69"/>
      <c r="LD123" s="69"/>
      <c r="LE123" s="69"/>
      <c r="LF123" s="69"/>
      <c r="LG123" s="69"/>
      <c r="LH123" s="69"/>
      <c r="LI123" s="69"/>
      <c r="LJ123" s="69"/>
      <c r="LK123" s="69"/>
      <c r="LL123" s="69"/>
      <c r="LM123" s="69"/>
      <c r="LN123" s="69"/>
      <c r="LO123" s="69"/>
      <c r="LP123" s="69"/>
      <c r="LQ123" s="69"/>
      <c r="LR123" s="69"/>
    </row>
    <row r="124" spans="2:330" ht="24" customHeight="1">
      <c r="B124" s="72"/>
      <c r="C124" s="171"/>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3"/>
      <c r="AG124" s="138"/>
      <c r="FS124" s="69"/>
      <c r="FT124" s="69"/>
      <c r="FU124" s="69"/>
      <c r="FV124" s="69"/>
      <c r="FW124" s="69"/>
      <c r="FX124" s="69"/>
      <c r="FY124" s="69"/>
      <c r="FZ124" s="69"/>
      <c r="GA124" s="69"/>
      <c r="GB124" s="69"/>
      <c r="GC124" s="69"/>
      <c r="GD124" s="69"/>
      <c r="GE124" s="69"/>
      <c r="GF124" s="69"/>
      <c r="GG124" s="69"/>
      <c r="GH124" s="69"/>
      <c r="GI124" s="69"/>
      <c r="GJ124" s="69"/>
      <c r="GK124" s="69"/>
      <c r="GL124" s="69"/>
      <c r="GM124" s="69"/>
      <c r="GN124" s="69"/>
      <c r="GO124" s="69"/>
      <c r="GP124" s="69"/>
      <c r="GQ124" s="69"/>
      <c r="GR124" s="69"/>
      <c r="GS124" s="69"/>
      <c r="GT124" s="69"/>
      <c r="GU124" s="69"/>
      <c r="GV124" s="69"/>
      <c r="GW124" s="69"/>
      <c r="GX124" s="69"/>
      <c r="GY124" s="69"/>
      <c r="GZ124" s="69"/>
      <c r="HA124" s="69"/>
      <c r="HB124" s="69"/>
      <c r="HC124" s="69"/>
      <c r="HD124" s="69"/>
      <c r="HE124" s="69"/>
      <c r="HF124" s="69"/>
      <c r="HG124" s="69"/>
      <c r="HH124" s="69"/>
      <c r="HI124" s="69"/>
      <c r="HJ124" s="69"/>
      <c r="HK124" s="69"/>
      <c r="HL124" s="69"/>
      <c r="HM124" s="69"/>
      <c r="HN124" s="69"/>
      <c r="HO124" s="69"/>
      <c r="HP124" s="69"/>
      <c r="HQ124" s="69"/>
      <c r="HR124" s="69"/>
      <c r="HS124" s="69"/>
      <c r="HT124" s="69"/>
      <c r="HU124" s="69"/>
      <c r="HV124" s="69"/>
      <c r="HW124" s="69"/>
      <c r="HX124" s="69"/>
      <c r="HY124" s="69"/>
      <c r="HZ124" s="69"/>
      <c r="IA124" s="69"/>
      <c r="IB124" s="69"/>
      <c r="IC124" s="69"/>
      <c r="ID124" s="69"/>
      <c r="IE124" s="69"/>
      <c r="IF124" s="69"/>
      <c r="IG124" s="69"/>
      <c r="IH124" s="69"/>
      <c r="II124" s="69"/>
      <c r="IJ124" s="69"/>
      <c r="IK124" s="69"/>
      <c r="IL124" s="69"/>
      <c r="IM124" s="69"/>
      <c r="IN124" s="69"/>
      <c r="IO124" s="69"/>
      <c r="IP124" s="69"/>
      <c r="IQ124" s="69"/>
      <c r="IR124" s="69"/>
      <c r="IS124" s="69"/>
      <c r="IT124" s="69"/>
      <c r="IU124" s="69"/>
      <c r="IV124" s="69"/>
      <c r="IW124" s="69"/>
      <c r="IX124" s="69"/>
      <c r="IY124" s="69"/>
      <c r="IZ124" s="69"/>
      <c r="JA124" s="69"/>
      <c r="JB124" s="69"/>
      <c r="JC124" s="69"/>
      <c r="JD124" s="69"/>
      <c r="JE124" s="69"/>
      <c r="JF124" s="69"/>
      <c r="JG124" s="69"/>
      <c r="JH124" s="69"/>
      <c r="JI124" s="69"/>
      <c r="JJ124" s="69"/>
      <c r="JK124" s="69"/>
      <c r="JL124" s="69"/>
      <c r="JM124" s="69"/>
      <c r="JN124" s="69"/>
      <c r="JO124" s="69"/>
      <c r="JP124" s="69"/>
      <c r="JQ124" s="69"/>
      <c r="JR124" s="69"/>
      <c r="JS124" s="69"/>
      <c r="JT124" s="69"/>
      <c r="JU124" s="69"/>
      <c r="JV124" s="69"/>
      <c r="JW124" s="69"/>
      <c r="JX124" s="69"/>
      <c r="JY124" s="69"/>
      <c r="JZ124" s="69"/>
      <c r="KA124" s="69"/>
      <c r="KB124" s="69"/>
      <c r="KC124" s="69"/>
      <c r="KD124" s="69"/>
      <c r="KE124" s="69"/>
      <c r="KF124" s="69"/>
      <c r="KG124" s="69"/>
      <c r="KH124" s="69"/>
      <c r="KI124" s="69"/>
      <c r="KJ124" s="69"/>
      <c r="KK124" s="69"/>
      <c r="KL124" s="69"/>
      <c r="KM124" s="69"/>
      <c r="KN124" s="69"/>
      <c r="KO124" s="69"/>
      <c r="KP124" s="69"/>
      <c r="KQ124" s="69"/>
      <c r="KR124" s="69"/>
      <c r="KS124" s="69"/>
      <c r="KT124" s="69"/>
      <c r="KU124" s="69"/>
      <c r="KV124" s="69"/>
      <c r="KW124" s="69"/>
      <c r="KX124" s="69"/>
      <c r="KY124" s="69"/>
      <c r="KZ124" s="69"/>
      <c r="LA124" s="69"/>
      <c r="LB124" s="69"/>
      <c r="LC124" s="69"/>
      <c r="LD124" s="69"/>
      <c r="LE124" s="69"/>
      <c r="LF124" s="69"/>
      <c r="LG124" s="69"/>
      <c r="LH124" s="69"/>
      <c r="LI124" s="69"/>
      <c r="LJ124" s="69"/>
      <c r="LK124" s="69"/>
      <c r="LL124" s="69"/>
      <c r="LM124" s="69"/>
      <c r="LN124" s="69"/>
      <c r="LO124" s="69"/>
      <c r="LP124" s="69"/>
      <c r="LQ124" s="69"/>
      <c r="LR124" s="69"/>
    </row>
    <row r="125" spans="2:330" ht="24" customHeight="1">
      <c r="B125" s="72"/>
      <c r="C125" s="171"/>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3"/>
      <c r="AG125" s="138"/>
      <c r="FS125" s="69"/>
      <c r="FT125" s="69"/>
      <c r="FU125" s="69"/>
      <c r="FV125" s="69"/>
      <c r="FW125" s="69"/>
      <c r="FX125" s="69"/>
      <c r="FY125" s="69"/>
      <c r="FZ125" s="69"/>
      <c r="GA125" s="69"/>
      <c r="GB125" s="69"/>
      <c r="GC125" s="69"/>
      <c r="GD125" s="69"/>
      <c r="GE125" s="69"/>
      <c r="GF125" s="69"/>
      <c r="GG125" s="69"/>
      <c r="GH125" s="69"/>
      <c r="GI125" s="69"/>
      <c r="GJ125" s="69"/>
      <c r="GK125" s="69"/>
      <c r="GL125" s="69"/>
      <c r="GM125" s="69"/>
      <c r="GN125" s="69"/>
      <c r="GO125" s="69"/>
      <c r="GP125" s="69"/>
      <c r="GQ125" s="69"/>
      <c r="GR125" s="69"/>
      <c r="GS125" s="69"/>
      <c r="GT125" s="69"/>
      <c r="GU125" s="69"/>
      <c r="GV125" s="69"/>
      <c r="GW125" s="69"/>
      <c r="GX125" s="69"/>
      <c r="GY125" s="69"/>
      <c r="GZ125" s="69"/>
      <c r="HA125" s="69"/>
      <c r="HB125" s="69"/>
      <c r="HC125" s="69"/>
      <c r="HD125" s="69"/>
      <c r="HE125" s="69"/>
      <c r="HF125" s="69"/>
      <c r="HG125" s="69"/>
      <c r="HH125" s="69"/>
      <c r="HI125" s="69"/>
      <c r="HJ125" s="69"/>
      <c r="HK125" s="69"/>
      <c r="HL125" s="69"/>
      <c r="HM125" s="69"/>
      <c r="HN125" s="69"/>
      <c r="HO125" s="69"/>
      <c r="HP125" s="69"/>
      <c r="HQ125" s="69"/>
      <c r="HR125" s="69"/>
      <c r="HS125" s="69"/>
      <c r="HT125" s="69"/>
      <c r="HU125" s="69"/>
      <c r="HV125" s="69"/>
      <c r="HW125" s="69"/>
      <c r="HX125" s="69"/>
      <c r="HY125" s="69"/>
      <c r="HZ125" s="69"/>
      <c r="IA125" s="69"/>
      <c r="IB125" s="69"/>
      <c r="IC125" s="69"/>
      <c r="ID125" s="69"/>
      <c r="IE125" s="69"/>
      <c r="IF125" s="69"/>
      <c r="IG125" s="69"/>
      <c r="IH125" s="69"/>
      <c r="II125" s="69"/>
      <c r="IJ125" s="69"/>
      <c r="IK125" s="69"/>
      <c r="IL125" s="69"/>
      <c r="IM125" s="69"/>
      <c r="IN125" s="69"/>
      <c r="IO125" s="69"/>
      <c r="IP125" s="69"/>
      <c r="IQ125" s="69"/>
      <c r="IR125" s="69"/>
      <c r="IS125" s="69"/>
      <c r="IT125" s="69"/>
      <c r="IU125" s="69"/>
      <c r="IV125" s="69"/>
      <c r="IW125" s="69"/>
      <c r="IX125" s="69"/>
      <c r="IY125" s="69"/>
      <c r="IZ125" s="69"/>
      <c r="JA125" s="69"/>
      <c r="JB125" s="69"/>
      <c r="JC125" s="69"/>
      <c r="JD125" s="69"/>
      <c r="JE125" s="69"/>
      <c r="JF125" s="69"/>
      <c r="JG125" s="69"/>
      <c r="JH125" s="69"/>
      <c r="JI125" s="69"/>
      <c r="JJ125" s="69"/>
      <c r="JK125" s="69"/>
      <c r="JL125" s="69"/>
      <c r="JM125" s="69"/>
      <c r="JN125" s="69"/>
      <c r="JO125" s="69"/>
      <c r="JP125" s="69"/>
      <c r="JQ125" s="69"/>
      <c r="JR125" s="69"/>
      <c r="JS125" s="69"/>
      <c r="JT125" s="69"/>
      <c r="JU125" s="69"/>
      <c r="JV125" s="69"/>
      <c r="JW125" s="69"/>
      <c r="JX125" s="69"/>
      <c r="JY125" s="69"/>
      <c r="JZ125" s="69"/>
      <c r="KA125" s="69"/>
      <c r="KB125" s="69"/>
      <c r="KC125" s="69"/>
      <c r="KD125" s="69"/>
      <c r="KE125" s="69"/>
      <c r="KF125" s="69"/>
      <c r="KG125" s="69"/>
      <c r="KH125" s="69"/>
      <c r="KI125" s="69"/>
      <c r="KJ125" s="69"/>
      <c r="KK125" s="69"/>
      <c r="KL125" s="69"/>
      <c r="KM125" s="69"/>
      <c r="KN125" s="69"/>
      <c r="KO125" s="69"/>
      <c r="KP125" s="69"/>
      <c r="KQ125" s="69"/>
      <c r="KR125" s="69"/>
      <c r="KS125" s="69"/>
      <c r="KT125" s="69"/>
      <c r="KU125" s="69"/>
      <c r="KV125" s="69"/>
      <c r="KW125" s="69"/>
      <c r="KX125" s="69"/>
      <c r="KY125" s="69"/>
      <c r="KZ125" s="69"/>
      <c r="LA125" s="69"/>
      <c r="LB125" s="69"/>
      <c r="LC125" s="69"/>
      <c r="LD125" s="69"/>
      <c r="LE125" s="69"/>
      <c r="LF125" s="69"/>
      <c r="LG125" s="69"/>
      <c r="LH125" s="69"/>
      <c r="LI125" s="69"/>
      <c r="LJ125" s="69"/>
      <c r="LK125" s="69"/>
      <c r="LL125" s="69"/>
      <c r="LM125" s="69"/>
      <c r="LN125" s="69"/>
      <c r="LO125" s="69"/>
      <c r="LP125" s="69"/>
      <c r="LQ125" s="69"/>
      <c r="LR125" s="69"/>
    </row>
    <row r="126" spans="2:330" ht="24" customHeight="1">
      <c r="B126" s="72"/>
      <c r="C126" s="171"/>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3"/>
      <c r="AG126" s="138"/>
      <c r="FS126" s="69"/>
      <c r="FT126" s="69"/>
      <c r="FU126" s="69"/>
      <c r="FV126" s="69"/>
      <c r="FW126" s="69"/>
      <c r="FX126" s="69"/>
      <c r="FY126" s="69"/>
      <c r="FZ126" s="69"/>
      <c r="GA126" s="69"/>
      <c r="GB126" s="69"/>
      <c r="GC126" s="69"/>
      <c r="GD126" s="69"/>
      <c r="GE126" s="69"/>
      <c r="GF126" s="69"/>
      <c r="GG126" s="69"/>
      <c r="GH126" s="69"/>
      <c r="GI126" s="69"/>
      <c r="GJ126" s="69"/>
      <c r="GK126" s="69"/>
      <c r="GL126" s="69"/>
      <c r="GM126" s="69"/>
      <c r="GN126" s="69"/>
      <c r="GO126" s="69"/>
      <c r="GP126" s="69"/>
      <c r="GQ126" s="69"/>
      <c r="GR126" s="69"/>
      <c r="GS126" s="69"/>
      <c r="GT126" s="69"/>
      <c r="GU126" s="69"/>
      <c r="GV126" s="69"/>
      <c r="GW126" s="69"/>
      <c r="GX126" s="69"/>
      <c r="GY126" s="69"/>
      <c r="GZ126" s="69"/>
      <c r="HA126" s="69"/>
      <c r="HB126" s="69"/>
      <c r="HC126" s="69"/>
      <c r="HD126" s="69"/>
      <c r="HE126" s="69"/>
      <c r="HF126" s="69"/>
      <c r="HG126" s="69"/>
      <c r="HH126" s="69"/>
      <c r="HI126" s="69"/>
      <c r="HJ126" s="69"/>
      <c r="HK126" s="69"/>
      <c r="HL126" s="69"/>
      <c r="HM126" s="69"/>
      <c r="HN126" s="69"/>
      <c r="HO126" s="69"/>
      <c r="HP126" s="69"/>
      <c r="HQ126" s="69"/>
      <c r="HR126" s="69"/>
      <c r="HS126" s="69"/>
      <c r="HT126" s="69"/>
      <c r="HU126" s="69"/>
      <c r="HV126" s="69"/>
      <c r="HW126" s="69"/>
      <c r="HX126" s="69"/>
      <c r="HY126" s="69"/>
      <c r="HZ126" s="69"/>
      <c r="IA126" s="69"/>
      <c r="IB126" s="69"/>
      <c r="IC126" s="69"/>
      <c r="ID126" s="69"/>
      <c r="IE126" s="69"/>
      <c r="IF126" s="69"/>
      <c r="IG126" s="69"/>
      <c r="IH126" s="69"/>
      <c r="II126" s="69"/>
      <c r="IJ126" s="69"/>
      <c r="IK126" s="69"/>
      <c r="IL126" s="69"/>
      <c r="IM126" s="69"/>
      <c r="IN126" s="69"/>
      <c r="IO126" s="69"/>
      <c r="IP126" s="69"/>
      <c r="IQ126" s="69"/>
      <c r="IR126" s="69"/>
      <c r="IS126" s="69"/>
      <c r="IT126" s="69"/>
      <c r="IU126" s="69"/>
      <c r="IV126" s="69"/>
      <c r="IW126" s="69"/>
      <c r="IX126" s="69"/>
      <c r="IY126" s="69"/>
      <c r="IZ126" s="69"/>
      <c r="JA126" s="69"/>
      <c r="JB126" s="69"/>
      <c r="JC126" s="69"/>
      <c r="JD126" s="69"/>
      <c r="JE126" s="69"/>
      <c r="JF126" s="69"/>
      <c r="JG126" s="69"/>
      <c r="JH126" s="69"/>
      <c r="JI126" s="69"/>
      <c r="JJ126" s="69"/>
      <c r="JK126" s="69"/>
      <c r="JL126" s="69"/>
      <c r="JM126" s="69"/>
      <c r="JN126" s="69"/>
      <c r="JO126" s="69"/>
      <c r="JP126" s="69"/>
      <c r="JQ126" s="69"/>
      <c r="JR126" s="69"/>
      <c r="JS126" s="69"/>
      <c r="JT126" s="69"/>
      <c r="JU126" s="69"/>
      <c r="JV126" s="69"/>
      <c r="JW126" s="69"/>
      <c r="JX126" s="69"/>
      <c r="JY126" s="69"/>
      <c r="JZ126" s="69"/>
      <c r="KA126" s="69"/>
      <c r="KB126" s="69"/>
      <c r="KC126" s="69"/>
      <c r="KD126" s="69"/>
      <c r="KE126" s="69"/>
      <c r="KF126" s="69"/>
      <c r="KG126" s="69"/>
      <c r="KH126" s="69"/>
      <c r="KI126" s="69"/>
      <c r="KJ126" s="69"/>
      <c r="KK126" s="69"/>
      <c r="KL126" s="69"/>
      <c r="KM126" s="69"/>
      <c r="KN126" s="69"/>
      <c r="KO126" s="69"/>
      <c r="KP126" s="69"/>
      <c r="KQ126" s="69"/>
      <c r="KR126" s="69"/>
      <c r="KS126" s="69"/>
      <c r="KT126" s="69"/>
      <c r="KU126" s="69"/>
      <c r="KV126" s="69"/>
      <c r="KW126" s="69"/>
      <c r="KX126" s="69"/>
      <c r="KY126" s="69"/>
      <c r="KZ126" s="69"/>
      <c r="LA126" s="69"/>
      <c r="LB126" s="69"/>
      <c r="LC126" s="69"/>
      <c r="LD126" s="69"/>
      <c r="LE126" s="69"/>
      <c r="LF126" s="69"/>
      <c r="LG126" s="69"/>
      <c r="LH126" s="69"/>
      <c r="LI126" s="69"/>
      <c r="LJ126" s="69"/>
      <c r="LK126" s="69"/>
      <c r="LL126" s="69"/>
      <c r="LM126" s="69"/>
      <c r="LN126" s="69"/>
      <c r="LO126" s="69"/>
      <c r="LP126" s="69"/>
      <c r="LQ126" s="69"/>
      <c r="LR126" s="69"/>
    </row>
    <row r="127" spans="2:330" ht="24" customHeight="1">
      <c r="B127" s="72"/>
      <c r="C127" s="171"/>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3"/>
      <c r="AG127" s="138"/>
      <c r="FS127" s="69"/>
      <c r="FT127" s="69"/>
      <c r="FU127" s="69"/>
      <c r="FV127" s="69"/>
      <c r="FW127" s="69"/>
      <c r="FX127" s="69"/>
      <c r="FY127" s="69"/>
      <c r="FZ127" s="69"/>
      <c r="GA127" s="69"/>
      <c r="GB127" s="69"/>
      <c r="GC127" s="69"/>
      <c r="GD127" s="69"/>
      <c r="GE127" s="69"/>
      <c r="GF127" s="69"/>
      <c r="GG127" s="69"/>
      <c r="GH127" s="69"/>
      <c r="GI127" s="69"/>
      <c r="GJ127" s="69"/>
      <c r="GK127" s="69"/>
      <c r="GL127" s="69"/>
      <c r="GM127" s="69"/>
      <c r="GN127" s="69"/>
      <c r="GO127" s="69"/>
      <c r="GP127" s="69"/>
      <c r="GQ127" s="69"/>
      <c r="GR127" s="69"/>
      <c r="GS127" s="69"/>
      <c r="GT127" s="69"/>
      <c r="GU127" s="69"/>
      <c r="GV127" s="69"/>
      <c r="GW127" s="69"/>
      <c r="GX127" s="69"/>
      <c r="GY127" s="69"/>
      <c r="GZ127" s="69"/>
      <c r="HA127" s="69"/>
      <c r="HB127" s="69"/>
      <c r="HC127" s="69"/>
      <c r="HD127" s="69"/>
      <c r="HE127" s="69"/>
      <c r="HF127" s="69"/>
      <c r="HG127" s="69"/>
      <c r="HH127" s="69"/>
      <c r="HI127" s="69"/>
      <c r="HJ127" s="69"/>
      <c r="HK127" s="69"/>
      <c r="HL127" s="69"/>
      <c r="HM127" s="69"/>
      <c r="HN127" s="69"/>
      <c r="HO127" s="69"/>
      <c r="HP127" s="69"/>
      <c r="HQ127" s="69"/>
      <c r="HR127" s="69"/>
      <c r="HS127" s="69"/>
      <c r="HT127" s="69"/>
      <c r="HU127" s="69"/>
      <c r="HV127" s="69"/>
      <c r="HW127" s="69"/>
      <c r="HX127" s="69"/>
      <c r="HY127" s="69"/>
      <c r="HZ127" s="69"/>
      <c r="IA127" s="69"/>
      <c r="IB127" s="69"/>
      <c r="IC127" s="69"/>
      <c r="ID127" s="69"/>
      <c r="IE127" s="69"/>
      <c r="IF127" s="69"/>
      <c r="IG127" s="69"/>
      <c r="IH127" s="69"/>
      <c r="II127" s="69"/>
      <c r="IJ127" s="69"/>
      <c r="IK127" s="69"/>
      <c r="IL127" s="69"/>
      <c r="IM127" s="69"/>
      <c r="IN127" s="69"/>
      <c r="IO127" s="69"/>
      <c r="IP127" s="69"/>
      <c r="IQ127" s="69"/>
      <c r="IR127" s="69"/>
      <c r="IS127" s="69"/>
      <c r="IT127" s="69"/>
      <c r="IU127" s="69"/>
      <c r="IV127" s="69"/>
      <c r="IW127" s="69"/>
      <c r="IX127" s="69"/>
      <c r="IY127" s="69"/>
      <c r="IZ127" s="69"/>
      <c r="JA127" s="69"/>
      <c r="JB127" s="69"/>
      <c r="JC127" s="69"/>
      <c r="JD127" s="69"/>
      <c r="JE127" s="69"/>
      <c r="JF127" s="69"/>
      <c r="JG127" s="69"/>
      <c r="JH127" s="69"/>
      <c r="JI127" s="69"/>
      <c r="JJ127" s="69"/>
      <c r="JK127" s="69"/>
      <c r="JL127" s="69"/>
      <c r="JM127" s="69"/>
      <c r="JN127" s="69"/>
      <c r="JO127" s="69"/>
      <c r="JP127" s="69"/>
      <c r="JQ127" s="69"/>
      <c r="JR127" s="69"/>
      <c r="JS127" s="69"/>
      <c r="JT127" s="69"/>
      <c r="JU127" s="69"/>
      <c r="JV127" s="69"/>
      <c r="JW127" s="69"/>
      <c r="JX127" s="69"/>
      <c r="JY127" s="69"/>
      <c r="JZ127" s="69"/>
      <c r="KA127" s="69"/>
      <c r="KB127" s="69"/>
      <c r="KC127" s="69"/>
      <c r="KD127" s="69"/>
      <c r="KE127" s="69"/>
      <c r="KF127" s="69"/>
      <c r="KG127" s="69"/>
      <c r="KH127" s="69"/>
      <c r="KI127" s="69"/>
      <c r="KJ127" s="69"/>
      <c r="KK127" s="69"/>
      <c r="KL127" s="69"/>
      <c r="KM127" s="69"/>
      <c r="KN127" s="69"/>
      <c r="KO127" s="69"/>
      <c r="KP127" s="69"/>
      <c r="KQ127" s="69"/>
      <c r="KR127" s="69"/>
      <c r="KS127" s="69"/>
      <c r="KT127" s="69"/>
      <c r="KU127" s="69"/>
      <c r="KV127" s="69"/>
      <c r="KW127" s="69"/>
      <c r="KX127" s="69"/>
      <c r="KY127" s="69"/>
      <c r="KZ127" s="69"/>
      <c r="LA127" s="69"/>
      <c r="LB127" s="69"/>
      <c r="LC127" s="69"/>
      <c r="LD127" s="69"/>
      <c r="LE127" s="69"/>
      <c r="LF127" s="69"/>
      <c r="LG127" s="69"/>
      <c r="LH127" s="69"/>
      <c r="LI127" s="69"/>
      <c r="LJ127" s="69"/>
      <c r="LK127" s="69"/>
      <c r="LL127" s="69"/>
      <c r="LM127" s="69"/>
      <c r="LN127" s="69"/>
      <c r="LO127" s="69"/>
      <c r="LP127" s="69"/>
      <c r="LQ127" s="69"/>
      <c r="LR127" s="69"/>
    </row>
    <row r="128" spans="2:330" ht="24" customHeight="1">
      <c r="B128" s="72"/>
      <c r="C128" s="171"/>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3"/>
      <c r="AG128" s="138"/>
      <c r="FS128" s="69"/>
      <c r="FT128" s="69"/>
      <c r="FU128" s="69"/>
      <c r="FV128" s="69"/>
      <c r="FW128" s="69"/>
      <c r="FX128" s="69"/>
      <c r="FY128" s="69"/>
      <c r="FZ128" s="69"/>
      <c r="GA128" s="69"/>
      <c r="GB128" s="69"/>
      <c r="GC128" s="69"/>
      <c r="GD128" s="69"/>
      <c r="GE128" s="69"/>
      <c r="GF128" s="69"/>
      <c r="GG128" s="69"/>
      <c r="GH128" s="69"/>
      <c r="GI128" s="69"/>
      <c r="GJ128" s="69"/>
      <c r="GK128" s="69"/>
      <c r="GL128" s="69"/>
      <c r="GM128" s="69"/>
      <c r="GN128" s="69"/>
      <c r="GO128" s="69"/>
      <c r="GP128" s="69"/>
      <c r="GQ128" s="69"/>
      <c r="GR128" s="69"/>
      <c r="GS128" s="69"/>
      <c r="GT128" s="69"/>
      <c r="GU128" s="69"/>
      <c r="GV128" s="69"/>
      <c r="GW128" s="69"/>
      <c r="GX128" s="69"/>
      <c r="GY128" s="69"/>
      <c r="GZ128" s="69"/>
      <c r="HA128" s="69"/>
      <c r="HB128" s="69"/>
      <c r="HC128" s="69"/>
      <c r="HD128" s="69"/>
      <c r="HE128" s="69"/>
      <c r="HF128" s="69"/>
      <c r="HG128" s="69"/>
      <c r="HH128" s="69"/>
      <c r="HI128" s="69"/>
      <c r="HJ128" s="69"/>
      <c r="HK128" s="69"/>
      <c r="HL128" s="69"/>
      <c r="HM128" s="69"/>
      <c r="HN128" s="69"/>
      <c r="HO128" s="69"/>
      <c r="HP128" s="69"/>
      <c r="HQ128" s="69"/>
      <c r="HR128" s="69"/>
      <c r="HS128" s="69"/>
      <c r="HT128" s="69"/>
      <c r="HU128" s="69"/>
      <c r="HV128" s="69"/>
      <c r="HW128" s="69"/>
      <c r="HX128" s="69"/>
      <c r="HY128" s="69"/>
      <c r="HZ128" s="69"/>
      <c r="IA128" s="69"/>
      <c r="IB128" s="69"/>
      <c r="IC128" s="69"/>
      <c r="ID128" s="69"/>
      <c r="IE128" s="69"/>
      <c r="IF128" s="69"/>
      <c r="IG128" s="69"/>
      <c r="IH128" s="69"/>
      <c r="II128" s="69"/>
      <c r="IJ128" s="69"/>
      <c r="IK128" s="69"/>
      <c r="IL128" s="69"/>
      <c r="IM128" s="69"/>
      <c r="IN128" s="69"/>
      <c r="IO128" s="69"/>
      <c r="IP128" s="69"/>
      <c r="IQ128" s="69"/>
      <c r="IR128" s="69"/>
      <c r="IS128" s="69"/>
      <c r="IT128" s="69"/>
      <c r="IU128" s="69"/>
      <c r="IV128" s="69"/>
      <c r="IW128" s="69"/>
      <c r="IX128" s="69"/>
      <c r="IY128" s="69"/>
      <c r="IZ128" s="69"/>
      <c r="JA128" s="69"/>
      <c r="JB128" s="69"/>
      <c r="JC128" s="69"/>
      <c r="JD128" s="69"/>
      <c r="JE128" s="69"/>
      <c r="JF128" s="69"/>
      <c r="JG128" s="69"/>
      <c r="JH128" s="69"/>
      <c r="JI128" s="69"/>
      <c r="JJ128" s="69"/>
      <c r="JK128" s="69"/>
      <c r="JL128" s="69"/>
      <c r="JM128" s="69"/>
      <c r="JN128" s="69"/>
      <c r="JO128" s="69"/>
      <c r="JP128" s="69"/>
      <c r="JQ128" s="69"/>
      <c r="JR128" s="69"/>
      <c r="JS128" s="69"/>
      <c r="JT128" s="69"/>
      <c r="JU128" s="69"/>
      <c r="JV128" s="69"/>
      <c r="JW128" s="69"/>
      <c r="JX128" s="69"/>
      <c r="JY128" s="69"/>
      <c r="JZ128" s="69"/>
      <c r="KA128" s="69"/>
      <c r="KB128" s="69"/>
      <c r="KC128" s="69"/>
      <c r="KD128" s="69"/>
      <c r="KE128" s="69"/>
      <c r="KF128" s="69"/>
      <c r="KG128" s="69"/>
      <c r="KH128" s="69"/>
      <c r="KI128" s="69"/>
      <c r="KJ128" s="69"/>
      <c r="KK128" s="69"/>
      <c r="KL128" s="69"/>
      <c r="KM128" s="69"/>
      <c r="KN128" s="69"/>
      <c r="KO128" s="69"/>
      <c r="KP128" s="69"/>
      <c r="KQ128" s="69"/>
      <c r="KR128" s="69"/>
      <c r="KS128" s="69"/>
      <c r="KT128" s="69"/>
      <c r="KU128" s="69"/>
      <c r="KV128" s="69"/>
      <c r="KW128" s="69"/>
      <c r="KX128" s="69"/>
      <c r="KY128" s="69"/>
      <c r="KZ128" s="69"/>
      <c r="LA128" s="69"/>
      <c r="LB128" s="69"/>
      <c r="LC128" s="69"/>
      <c r="LD128" s="69"/>
      <c r="LE128" s="69"/>
      <c r="LF128" s="69"/>
      <c r="LG128" s="69"/>
      <c r="LH128" s="69"/>
      <c r="LI128" s="69"/>
      <c r="LJ128" s="69"/>
      <c r="LK128" s="69"/>
      <c r="LL128" s="69"/>
      <c r="LM128" s="69"/>
      <c r="LN128" s="69"/>
      <c r="LO128" s="69"/>
      <c r="LP128" s="69"/>
      <c r="LQ128" s="69"/>
      <c r="LR128" s="69"/>
    </row>
    <row r="129" spans="1:330" ht="24" customHeight="1">
      <c r="B129" s="72"/>
      <c r="C129" s="171"/>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3"/>
      <c r="AG129" s="138"/>
      <c r="FS129" s="69"/>
      <c r="FT129" s="69"/>
      <c r="FU129" s="69"/>
      <c r="FV129" s="69"/>
      <c r="FW129" s="69"/>
      <c r="FX129" s="69"/>
      <c r="FY129" s="69"/>
      <c r="FZ129" s="69"/>
      <c r="GA129" s="69"/>
      <c r="GB129" s="69"/>
      <c r="GC129" s="69"/>
      <c r="GD129" s="69"/>
      <c r="GE129" s="69"/>
      <c r="GF129" s="69"/>
      <c r="GG129" s="69"/>
      <c r="GH129" s="69"/>
      <c r="GI129" s="69"/>
      <c r="GJ129" s="69"/>
      <c r="GK129" s="69"/>
      <c r="GL129" s="69"/>
      <c r="GM129" s="69"/>
      <c r="GN129" s="69"/>
      <c r="GO129" s="69"/>
      <c r="GP129" s="69"/>
      <c r="GQ129" s="69"/>
      <c r="GR129" s="69"/>
      <c r="GS129" s="69"/>
      <c r="GT129" s="69"/>
      <c r="GU129" s="69"/>
      <c r="GV129" s="69"/>
      <c r="GW129" s="69"/>
      <c r="GX129" s="69"/>
      <c r="GY129" s="69"/>
      <c r="GZ129" s="69"/>
      <c r="HA129" s="69"/>
      <c r="HB129" s="69"/>
      <c r="HC129" s="69"/>
      <c r="HD129" s="69"/>
      <c r="HE129" s="69"/>
      <c r="HF129" s="69"/>
      <c r="HG129" s="69"/>
      <c r="HH129" s="69"/>
      <c r="HI129" s="69"/>
      <c r="HJ129" s="69"/>
      <c r="HK129" s="69"/>
      <c r="HL129" s="69"/>
      <c r="HM129" s="69"/>
      <c r="HN129" s="69"/>
      <c r="HO129" s="69"/>
      <c r="HP129" s="69"/>
      <c r="HQ129" s="69"/>
      <c r="HR129" s="69"/>
      <c r="HS129" s="69"/>
      <c r="HT129" s="69"/>
      <c r="HU129" s="69"/>
      <c r="HV129" s="69"/>
      <c r="HW129" s="69"/>
      <c r="HX129" s="69"/>
      <c r="HY129" s="69"/>
      <c r="HZ129" s="69"/>
      <c r="IA129" s="69"/>
      <c r="IB129" s="69"/>
      <c r="IC129" s="69"/>
      <c r="ID129" s="69"/>
      <c r="IE129" s="69"/>
      <c r="IF129" s="69"/>
      <c r="IG129" s="69"/>
      <c r="IH129" s="69"/>
      <c r="II129" s="69"/>
      <c r="IJ129" s="69"/>
      <c r="IK129" s="69"/>
      <c r="IL129" s="69"/>
      <c r="IM129" s="69"/>
      <c r="IN129" s="69"/>
      <c r="IO129" s="69"/>
      <c r="IP129" s="69"/>
      <c r="IQ129" s="69"/>
      <c r="IR129" s="69"/>
      <c r="IS129" s="69"/>
      <c r="IT129" s="69"/>
      <c r="IU129" s="69"/>
      <c r="IV129" s="69"/>
      <c r="IW129" s="69"/>
      <c r="IX129" s="69"/>
      <c r="IY129" s="69"/>
      <c r="IZ129" s="69"/>
      <c r="JA129" s="69"/>
      <c r="JB129" s="69"/>
      <c r="JC129" s="69"/>
      <c r="JD129" s="69"/>
      <c r="JE129" s="69"/>
      <c r="JF129" s="69"/>
      <c r="JG129" s="69"/>
      <c r="JH129" s="69"/>
      <c r="JI129" s="69"/>
      <c r="JJ129" s="69"/>
      <c r="JK129" s="69"/>
      <c r="JL129" s="69"/>
      <c r="JM129" s="69"/>
      <c r="JN129" s="69"/>
      <c r="JO129" s="69"/>
      <c r="JP129" s="69"/>
      <c r="JQ129" s="69"/>
      <c r="JR129" s="69"/>
      <c r="JS129" s="69"/>
      <c r="JT129" s="69"/>
      <c r="JU129" s="69"/>
      <c r="JV129" s="69"/>
      <c r="JW129" s="69"/>
      <c r="JX129" s="69"/>
      <c r="JY129" s="69"/>
      <c r="JZ129" s="69"/>
      <c r="KA129" s="69"/>
      <c r="KB129" s="69"/>
      <c r="KC129" s="69"/>
      <c r="KD129" s="69"/>
      <c r="KE129" s="69"/>
      <c r="KF129" s="69"/>
      <c r="KG129" s="69"/>
      <c r="KH129" s="69"/>
      <c r="KI129" s="69"/>
      <c r="KJ129" s="69"/>
      <c r="KK129" s="69"/>
      <c r="KL129" s="69"/>
      <c r="KM129" s="69"/>
      <c r="KN129" s="69"/>
      <c r="KO129" s="69"/>
      <c r="KP129" s="69"/>
      <c r="KQ129" s="69"/>
      <c r="KR129" s="69"/>
      <c r="KS129" s="69"/>
      <c r="KT129" s="69"/>
      <c r="KU129" s="69"/>
      <c r="KV129" s="69"/>
      <c r="KW129" s="69"/>
      <c r="KX129" s="69"/>
      <c r="KY129" s="69"/>
      <c r="KZ129" s="69"/>
      <c r="LA129" s="69"/>
      <c r="LB129" s="69"/>
      <c r="LC129" s="69"/>
      <c r="LD129" s="69"/>
      <c r="LE129" s="69"/>
      <c r="LF129" s="69"/>
      <c r="LG129" s="69"/>
      <c r="LH129" s="69"/>
      <c r="LI129" s="69"/>
      <c r="LJ129" s="69"/>
      <c r="LK129" s="69"/>
      <c r="LL129" s="69"/>
      <c r="LM129" s="69"/>
      <c r="LN129" s="69"/>
      <c r="LO129" s="69"/>
      <c r="LP129" s="69"/>
      <c r="LQ129" s="69"/>
      <c r="LR129" s="69"/>
    </row>
    <row r="130" spans="1:330" ht="24" customHeight="1">
      <c r="B130" s="72"/>
      <c r="C130" s="171"/>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3"/>
      <c r="AG130" s="138"/>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c r="HT130" s="69"/>
      <c r="HU130" s="69"/>
      <c r="HV130" s="69"/>
      <c r="HW130" s="69"/>
      <c r="HX130" s="69"/>
      <c r="HY130" s="69"/>
      <c r="HZ130" s="69"/>
      <c r="IA130" s="69"/>
      <c r="IB130" s="69"/>
      <c r="IC130" s="69"/>
      <c r="ID130" s="69"/>
      <c r="IE130" s="69"/>
      <c r="IF130" s="69"/>
      <c r="IG130" s="69"/>
      <c r="IH130" s="69"/>
      <c r="II130" s="69"/>
      <c r="IJ130" s="69"/>
      <c r="IK130" s="69"/>
      <c r="IL130" s="69"/>
      <c r="IM130" s="69"/>
      <c r="IN130" s="69"/>
      <c r="IO130" s="69"/>
      <c r="IP130" s="69"/>
      <c r="IQ130" s="69"/>
      <c r="IR130" s="69"/>
      <c r="IS130" s="69"/>
      <c r="IT130" s="69"/>
      <c r="IU130" s="69"/>
      <c r="IV130" s="69"/>
      <c r="IW130" s="69"/>
      <c r="IX130" s="69"/>
      <c r="IY130" s="69"/>
      <c r="IZ130" s="69"/>
      <c r="JA130" s="69"/>
      <c r="JB130" s="69"/>
      <c r="JC130" s="69"/>
      <c r="JD130" s="69"/>
      <c r="JE130" s="69"/>
      <c r="JF130" s="69"/>
      <c r="JG130" s="69"/>
      <c r="JH130" s="69"/>
      <c r="JI130" s="69"/>
      <c r="JJ130" s="69"/>
      <c r="JK130" s="69"/>
      <c r="JL130" s="69"/>
      <c r="JM130" s="69"/>
      <c r="JN130" s="69"/>
      <c r="JO130" s="69"/>
      <c r="JP130" s="69"/>
      <c r="JQ130" s="69"/>
      <c r="JR130" s="69"/>
      <c r="JS130" s="69"/>
      <c r="JT130" s="69"/>
      <c r="JU130" s="69"/>
      <c r="JV130" s="69"/>
      <c r="JW130" s="69"/>
      <c r="JX130" s="69"/>
      <c r="JY130" s="69"/>
      <c r="JZ130" s="69"/>
      <c r="KA130" s="69"/>
      <c r="KB130" s="69"/>
      <c r="KC130" s="69"/>
      <c r="KD130" s="69"/>
      <c r="KE130" s="69"/>
      <c r="KF130" s="69"/>
      <c r="KG130" s="69"/>
      <c r="KH130" s="69"/>
      <c r="KI130" s="69"/>
      <c r="KJ130" s="69"/>
      <c r="KK130" s="69"/>
      <c r="KL130" s="69"/>
      <c r="KM130" s="69"/>
      <c r="KN130" s="69"/>
      <c r="KO130" s="69"/>
      <c r="KP130" s="69"/>
      <c r="KQ130" s="69"/>
      <c r="KR130" s="69"/>
      <c r="KS130" s="69"/>
      <c r="KT130" s="69"/>
      <c r="KU130" s="69"/>
      <c r="KV130" s="69"/>
      <c r="KW130" s="69"/>
      <c r="KX130" s="69"/>
      <c r="KY130" s="69"/>
      <c r="KZ130" s="69"/>
      <c r="LA130" s="69"/>
      <c r="LB130" s="69"/>
      <c r="LC130" s="69"/>
      <c r="LD130" s="69"/>
      <c r="LE130" s="69"/>
      <c r="LF130" s="69"/>
      <c r="LG130" s="69"/>
      <c r="LH130" s="69"/>
      <c r="LI130" s="69"/>
      <c r="LJ130" s="69"/>
      <c r="LK130" s="69"/>
      <c r="LL130" s="69"/>
      <c r="LM130" s="69"/>
      <c r="LN130" s="69"/>
      <c r="LO130" s="69"/>
      <c r="LP130" s="69"/>
      <c r="LQ130" s="69"/>
      <c r="LR130" s="69"/>
    </row>
    <row r="131" spans="1:330" ht="24" customHeight="1">
      <c r="B131" s="72"/>
      <c r="C131" s="171"/>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3"/>
      <c r="AG131" s="138"/>
      <c r="FS131" s="69"/>
      <c r="FT131" s="69"/>
      <c r="FU131" s="69"/>
      <c r="FV131" s="69"/>
      <c r="FW131" s="69"/>
      <c r="FX131" s="69"/>
      <c r="FY131" s="69"/>
      <c r="FZ131" s="69"/>
      <c r="GA131" s="69"/>
      <c r="GB131" s="69"/>
      <c r="GC131" s="69"/>
      <c r="GD131" s="69"/>
      <c r="GE131" s="69"/>
      <c r="GF131" s="69"/>
      <c r="GG131" s="69"/>
      <c r="GH131" s="69"/>
      <c r="GI131" s="69"/>
      <c r="GJ131" s="69"/>
      <c r="GK131" s="69"/>
      <c r="GL131" s="69"/>
      <c r="GM131" s="69"/>
      <c r="GN131" s="69"/>
      <c r="GO131" s="69"/>
      <c r="GP131" s="69"/>
      <c r="GQ131" s="69"/>
      <c r="GR131" s="69"/>
      <c r="GS131" s="69"/>
      <c r="GT131" s="69"/>
      <c r="GU131" s="69"/>
      <c r="GV131" s="69"/>
      <c r="GW131" s="69"/>
      <c r="GX131" s="69"/>
      <c r="GY131" s="69"/>
      <c r="GZ131" s="69"/>
      <c r="HA131" s="69"/>
      <c r="HB131" s="69"/>
      <c r="HC131" s="69"/>
      <c r="HD131" s="69"/>
      <c r="HE131" s="69"/>
      <c r="HF131" s="69"/>
      <c r="HG131" s="69"/>
      <c r="HH131" s="69"/>
      <c r="HI131" s="69"/>
      <c r="HJ131" s="69"/>
      <c r="HK131" s="69"/>
      <c r="HL131" s="69"/>
      <c r="HM131" s="69"/>
      <c r="HN131" s="69"/>
      <c r="HO131" s="69"/>
      <c r="HP131" s="69"/>
      <c r="HQ131" s="69"/>
      <c r="HR131" s="69"/>
      <c r="HS131" s="69"/>
      <c r="HT131" s="69"/>
      <c r="HU131" s="69"/>
      <c r="HV131" s="69"/>
      <c r="HW131" s="69"/>
      <c r="HX131" s="69"/>
      <c r="HY131" s="69"/>
      <c r="HZ131" s="69"/>
      <c r="IA131" s="69"/>
      <c r="IB131" s="69"/>
      <c r="IC131" s="69"/>
      <c r="ID131" s="69"/>
      <c r="IE131" s="69"/>
      <c r="IF131" s="69"/>
      <c r="IG131" s="69"/>
      <c r="IH131" s="69"/>
      <c r="II131" s="69"/>
      <c r="IJ131" s="69"/>
      <c r="IK131" s="69"/>
      <c r="IL131" s="69"/>
      <c r="IM131" s="69"/>
      <c r="IN131" s="69"/>
      <c r="IO131" s="69"/>
      <c r="IP131" s="69"/>
      <c r="IQ131" s="69"/>
      <c r="IR131" s="69"/>
      <c r="IS131" s="69"/>
      <c r="IT131" s="69"/>
      <c r="IU131" s="69"/>
      <c r="IV131" s="69"/>
      <c r="IW131" s="69"/>
      <c r="IX131" s="69"/>
      <c r="IY131" s="69"/>
      <c r="IZ131" s="69"/>
      <c r="JA131" s="69"/>
      <c r="JB131" s="69"/>
      <c r="JC131" s="69"/>
      <c r="JD131" s="69"/>
      <c r="JE131" s="69"/>
      <c r="JF131" s="69"/>
      <c r="JG131" s="69"/>
      <c r="JH131" s="69"/>
      <c r="JI131" s="69"/>
      <c r="JJ131" s="69"/>
      <c r="JK131" s="69"/>
      <c r="JL131" s="69"/>
      <c r="JM131" s="69"/>
      <c r="JN131" s="69"/>
      <c r="JO131" s="69"/>
      <c r="JP131" s="69"/>
      <c r="JQ131" s="69"/>
      <c r="JR131" s="69"/>
      <c r="JS131" s="69"/>
      <c r="JT131" s="69"/>
      <c r="JU131" s="69"/>
      <c r="JV131" s="69"/>
      <c r="JW131" s="69"/>
      <c r="JX131" s="69"/>
      <c r="JY131" s="69"/>
      <c r="JZ131" s="69"/>
      <c r="KA131" s="69"/>
      <c r="KB131" s="69"/>
      <c r="KC131" s="69"/>
      <c r="KD131" s="69"/>
      <c r="KE131" s="69"/>
      <c r="KF131" s="69"/>
      <c r="KG131" s="69"/>
      <c r="KH131" s="69"/>
      <c r="KI131" s="69"/>
      <c r="KJ131" s="69"/>
      <c r="KK131" s="69"/>
      <c r="KL131" s="69"/>
      <c r="KM131" s="69"/>
      <c r="KN131" s="69"/>
      <c r="KO131" s="69"/>
      <c r="KP131" s="69"/>
      <c r="KQ131" s="69"/>
      <c r="KR131" s="69"/>
      <c r="KS131" s="69"/>
      <c r="KT131" s="69"/>
      <c r="KU131" s="69"/>
      <c r="KV131" s="69"/>
      <c r="KW131" s="69"/>
      <c r="KX131" s="69"/>
      <c r="KY131" s="69"/>
      <c r="KZ131" s="69"/>
      <c r="LA131" s="69"/>
      <c r="LB131" s="69"/>
      <c r="LC131" s="69"/>
      <c r="LD131" s="69"/>
      <c r="LE131" s="69"/>
      <c r="LF131" s="69"/>
      <c r="LG131" s="69"/>
      <c r="LH131" s="69"/>
      <c r="LI131" s="69"/>
      <c r="LJ131" s="69"/>
      <c r="LK131" s="69"/>
      <c r="LL131" s="69"/>
      <c r="LM131" s="69"/>
      <c r="LN131" s="69"/>
      <c r="LO131" s="69"/>
      <c r="LP131" s="69"/>
      <c r="LQ131" s="69"/>
      <c r="LR131" s="69"/>
    </row>
    <row r="132" spans="1:330" ht="24" customHeight="1">
      <c r="B132" s="72"/>
      <c r="C132" s="174"/>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6"/>
      <c r="AG132" s="138"/>
      <c r="FS132" s="69"/>
      <c r="FT132" s="69"/>
      <c r="FU132" s="69"/>
      <c r="FV132" s="69"/>
      <c r="FW132" s="69"/>
      <c r="FX132" s="69"/>
      <c r="FY132" s="69"/>
      <c r="FZ132" s="69"/>
      <c r="GA132" s="69"/>
      <c r="GB132" s="69"/>
      <c r="GC132" s="69"/>
      <c r="GD132" s="69"/>
      <c r="GE132" s="69"/>
      <c r="GF132" s="69"/>
      <c r="GG132" s="69"/>
      <c r="GH132" s="69"/>
      <c r="GI132" s="69"/>
      <c r="GJ132" s="69"/>
      <c r="GK132" s="69"/>
      <c r="GL132" s="69"/>
      <c r="GM132" s="69"/>
      <c r="GN132" s="69"/>
      <c r="GO132" s="69"/>
      <c r="GP132" s="69"/>
      <c r="GQ132" s="69"/>
      <c r="GR132" s="69"/>
      <c r="GS132" s="69"/>
      <c r="GT132" s="69"/>
      <c r="GU132" s="69"/>
      <c r="GV132" s="69"/>
      <c r="GW132" s="69"/>
      <c r="GX132" s="69"/>
      <c r="GY132" s="69"/>
      <c r="GZ132" s="69"/>
      <c r="HA132" s="69"/>
      <c r="HB132" s="69"/>
      <c r="HC132" s="69"/>
      <c r="HD132" s="69"/>
      <c r="HE132" s="69"/>
      <c r="HF132" s="69"/>
      <c r="HG132" s="69"/>
      <c r="HH132" s="69"/>
      <c r="HI132" s="69"/>
      <c r="HJ132" s="69"/>
      <c r="HK132" s="69"/>
      <c r="HL132" s="69"/>
      <c r="HM132" s="69"/>
      <c r="HN132" s="69"/>
      <c r="HO132" s="69"/>
      <c r="HP132" s="69"/>
      <c r="HQ132" s="69"/>
      <c r="HR132" s="69"/>
      <c r="HS132" s="69"/>
      <c r="HT132" s="69"/>
      <c r="HU132" s="69"/>
      <c r="HV132" s="69"/>
      <c r="HW132" s="69"/>
      <c r="HX132" s="69"/>
      <c r="HY132" s="69"/>
      <c r="HZ132" s="69"/>
      <c r="IA132" s="69"/>
      <c r="IB132" s="69"/>
      <c r="IC132" s="69"/>
      <c r="ID132" s="69"/>
      <c r="IE132" s="69"/>
      <c r="IF132" s="69"/>
      <c r="IG132" s="69"/>
      <c r="IH132" s="69"/>
      <c r="II132" s="69"/>
      <c r="IJ132" s="69"/>
      <c r="IK132" s="69"/>
      <c r="IL132" s="69"/>
      <c r="IM132" s="69"/>
      <c r="IN132" s="69"/>
      <c r="IO132" s="69"/>
      <c r="IP132" s="69"/>
      <c r="IQ132" s="69"/>
      <c r="IR132" s="69"/>
      <c r="IS132" s="69"/>
      <c r="IT132" s="69"/>
      <c r="IU132" s="69"/>
      <c r="IV132" s="69"/>
      <c r="IW132" s="69"/>
      <c r="IX132" s="69"/>
      <c r="IY132" s="69"/>
      <c r="IZ132" s="69"/>
      <c r="JA132" s="69"/>
      <c r="JB132" s="69"/>
      <c r="JC132" s="69"/>
      <c r="JD132" s="69"/>
      <c r="JE132" s="69"/>
      <c r="JF132" s="69"/>
      <c r="JG132" s="69"/>
      <c r="JH132" s="69"/>
      <c r="JI132" s="69"/>
      <c r="JJ132" s="69"/>
      <c r="JK132" s="69"/>
      <c r="JL132" s="69"/>
      <c r="JM132" s="69"/>
      <c r="JN132" s="69"/>
      <c r="JO132" s="69"/>
      <c r="JP132" s="69"/>
      <c r="JQ132" s="69"/>
      <c r="JR132" s="69"/>
      <c r="JS132" s="69"/>
      <c r="JT132" s="69"/>
      <c r="JU132" s="69"/>
      <c r="JV132" s="69"/>
      <c r="JW132" s="69"/>
      <c r="JX132" s="69"/>
      <c r="JY132" s="69"/>
      <c r="JZ132" s="69"/>
      <c r="KA132" s="69"/>
      <c r="KB132" s="69"/>
      <c r="KC132" s="69"/>
      <c r="KD132" s="69"/>
      <c r="KE132" s="69"/>
      <c r="KF132" s="69"/>
      <c r="KG132" s="69"/>
      <c r="KH132" s="69"/>
      <c r="KI132" s="69"/>
      <c r="KJ132" s="69"/>
      <c r="KK132" s="69"/>
      <c r="KL132" s="69"/>
      <c r="KM132" s="69"/>
      <c r="KN132" s="69"/>
      <c r="KO132" s="69"/>
      <c r="KP132" s="69"/>
      <c r="KQ132" s="69"/>
      <c r="KR132" s="69"/>
      <c r="KS132" s="69"/>
      <c r="KT132" s="69"/>
      <c r="KU132" s="69"/>
      <c r="KV132" s="69"/>
      <c r="KW132" s="69"/>
      <c r="KX132" s="69"/>
      <c r="KY132" s="69"/>
      <c r="KZ132" s="69"/>
      <c r="LA132" s="69"/>
      <c r="LB132" s="69"/>
      <c r="LC132" s="69"/>
      <c r="LD132" s="69"/>
      <c r="LE132" s="69"/>
      <c r="LF132" s="69"/>
      <c r="LG132" s="69"/>
      <c r="LH132" s="69"/>
      <c r="LI132" s="69"/>
      <c r="LJ132" s="69"/>
      <c r="LK132" s="69"/>
      <c r="LL132" s="69"/>
      <c r="LM132" s="69"/>
      <c r="LN132" s="69"/>
      <c r="LO132" s="69"/>
      <c r="LP132" s="69"/>
      <c r="LQ132" s="69"/>
      <c r="LR132" s="69"/>
    </row>
    <row r="133" spans="1:330" ht="24" customHeight="1" thickBot="1">
      <c r="B133" s="72"/>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FS133" s="69"/>
      <c r="FT133" s="69"/>
      <c r="FU133" s="69"/>
      <c r="FV133" s="69"/>
      <c r="FW133" s="69"/>
      <c r="FX133" s="69"/>
      <c r="FY133" s="69"/>
      <c r="FZ133" s="69"/>
      <c r="GA133" s="69"/>
      <c r="GB133" s="69"/>
      <c r="GC133" s="69"/>
      <c r="GD133" s="69"/>
      <c r="GE133" s="69"/>
      <c r="GF133" s="69"/>
      <c r="GG133" s="69"/>
      <c r="GH133" s="69"/>
      <c r="GI133" s="69"/>
      <c r="GJ133" s="69"/>
      <c r="GK133" s="69"/>
      <c r="GL133" s="69"/>
      <c r="GM133" s="69"/>
      <c r="GN133" s="69"/>
      <c r="GO133" s="69"/>
      <c r="GP133" s="69"/>
      <c r="GQ133" s="69"/>
      <c r="GR133" s="69"/>
      <c r="GS133" s="69"/>
      <c r="GT133" s="69"/>
      <c r="GU133" s="69"/>
      <c r="GV133" s="69"/>
      <c r="GW133" s="69"/>
      <c r="GX133" s="69"/>
      <c r="GY133" s="69"/>
      <c r="GZ133" s="69"/>
      <c r="HA133" s="69"/>
      <c r="HB133" s="69"/>
      <c r="HC133" s="69"/>
      <c r="HD133" s="69"/>
      <c r="HE133" s="69"/>
      <c r="HF133" s="69"/>
      <c r="HG133" s="69"/>
      <c r="HH133" s="69"/>
      <c r="HI133" s="69"/>
      <c r="HJ133" s="69"/>
      <c r="HK133" s="69"/>
      <c r="HL133" s="69"/>
      <c r="HM133" s="69"/>
      <c r="HN133" s="69"/>
      <c r="HO133" s="69"/>
      <c r="HP133" s="69"/>
      <c r="HQ133" s="69"/>
      <c r="HR133" s="69"/>
      <c r="HS133" s="69"/>
      <c r="HT133" s="69"/>
      <c r="HU133" s="69"/>
      <c r="HV133" s="69"/>
      <c r="HW133" s="69"/>
      <c r="HX133" s="69"/>
      <c r="HY133" s="69"/>
      <c r="HZ133" s="69"/>
      <c r="IA133" s="69"/>
      <c r="IB133" s="69"/>
      <c r="IC133" s="69"/>
      <c r="ID133" s="69"/>
      <c r="IE133" s="69"/>
      <c r="IF133" s="69"/>
      <c r="IG133" s="69"/>
      <c r="IH133" s="69"/>
      <c r="II133" s="69"/>
      <c r="IJ133" s="69"/>
      <c r="IK133" s="69"/>
      <c r="IL133" s="69"/>
      <c r="IM133" s="69"/>
      <c r="IN133" s="69"/>
      <c r="IO133" s="69"/>
      <c r="IP133" s="69"/>
      <c r="IQ133" s="69"/>
      <c r="IR133" s="69"/>
      <c r="IS133" s="69"/>
      <c r="IT133" s="69"/>
      <c r="IU133" s="69"/>
      <c r="IV133" s="69"/>
      <c r="IW133" s="69"/>
      <c r="IX133" s="69"/>
      <c r="IY133" s="69"/>
      <c r="IZ133" s="69"/>
      <c r="JA133" s="69"/>
      <c r="JB133" s="69"/>
      <c r="JC133" s="69"/>
      <c r="JD133" s="69"/>
      <c r="JE133" s="69"/>
      <c r="JF133" s="69"/>
      <c r="JG133" s="69"/>
      <c r="JH133" s="69"/>
      <c r="JI133" s="69"/>
      <c r="JJ133" s="69"/>
      <c r="JK133" s="69"/>
      <c r="JL133" s="69"/>
      <c r="JM133" s="69"/>
      <c r="JN133" s="69"/>
      <c r="JO133" s="69"/>
      <c r="JP133" s="69"/>
      <c r="JQ133" s="69"/>
      <c r="JR133" s="69"/>
      <c r="JS133" s="69"/>
      <c r="JT133" s="69"/>
      <c r="JU133" s="69"/>
      <c r="JV133" s="69"/>
      <c r="JW133" s="69"/>
      <c r="JX133" s="69"/>
      <c r="JY133" s="69"/>
      <c r="JZ133" s="69"/>
      <c r="KA133" s="69"/>
      <c r="KB133" s="69"/>
      <c r="KC133" s="69"/>
      <c r="KD133" s="69"/>
      <c r="KE133" s="69"/>
      <c r="KF133" s="69"/>
      <c r="KG133" s="69"/>
      <c r="KH133" s="69"/>
      <c r="KI133" s="69"/>
      <c r="KJ133" s="69"/>
      <c r="KK133" s="69"/>
      <c r="KL133" s="69"/>
      <c r="KM133" s="69"/>
      <c r="KN133" s="69"/>
      <c r="KO133" s="69"/>
      <c r="KP133" s="69"/>
      <c r="KQ133" s="69"/>
      <c r="KR133" s="69"/>
      <c r="KS133" s="69"/>
      <c r="KT133" s="69"/>
      <c r="KU133" s="69"/>
      <c r="KV133" s="69"/>
      <c r="KW133" s="69"/>
      <c r="KX133" s="69"/>
      <c r="KY133" s="69"/>
      <c r="KZ133" s="69"/>
      <c r="LA133" s="69"/>
      <c r="LB133" s="69"/>
      <c r="LC133" s="69"/>
      <c r="LD133" s="69"/>
      <c r="LE133" s="69"/>
      <c r="LF133" s="69"/>
      <c r="LG133" s="69"/>
      <c r="LH133" s="69"/>
      <c r="LI133" s="69"/>
      <c r="LJ133" s="69"/>
      <c r="LK133" s="69"/>
      <c r="LL133" s="69"/>
      <c r="LM133" s="69"/>
      <c r="LN133" s="69"/>
      <c r="LO133" s="69"/>
      <c r="LP133" s="69"/>
      <c r="LQ133" s="69"/>
      <c r="LR133" s="69"/>
    </row>
    <row r="134" spans="1:330" ht="24" customHeight="1" thickBo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AA134" s="283" t="s">
        <v>12</v>
      </c>
      <c r="AB134" s="284"/>
      <c r="AC134" s="284"/>
      <c r="AD134" s="284"/>
      <c r="AE134" s="285"/>
      <c r="FI134" s="4"/>
      <c r="FJ134" s="4"/>
      <c r="FK134" s="4"/>
      <c r="FL134" s="4"/>
      <c r="FM134" s="4"/>
      <c r="FN134" s="4"/>
      <c r="FO134" s="4"/>
      <c r="FP134" s="4"/>
      <c r="FQ134" s="4"/>
      <c r="FR134" s="4"/>
    </row>
    <row r="135" spans="1:330">
      <c r="A135" s="318" t="s">
        <v>296</v>
      </c>
      <c r="B135" s="318"/>
      <c r="C135" s="318"/>
      <c r="D135" s="318"/>
      <c r="E135" s="318"/>
      <c r="F135" s="318"/>
      <c r="G135" s="318"/>
      <c r="H135" s="318"/>
      <c r="I135" s="6"/>
      <c r="J135" s="6"/>
      <c r="K135" s="6"/>
      <c r="L135" s="6"/>
      <c r="M135" s="6"/>
      <c r="N135" s="6"/>
      <c r="O135" s="6"/>
      <c r="P135" s="6"/>
      <c r="Q135" s="6"/>
      <c r="R135" s="6"/>
      <c r="S135" s="6"/>
      <c r="T135" s="6"/>
      <c r="U135" s="6"/>
      <c r="V135" s="6"/>
      <c r="W135" s="6"/>
      <c r="X135" s="6"/>
      <c r="Y135" s="6"/>
      <c r="Z135" s="6"/>
      <c r="AA135" s="6"/>
      <c r="AB135" s="6"/>
      <c r="AC135" s="6"/>
      <c r="AD135" s="6"/>
      <c r="AE135" s="6"/>
      <c r="AF135" s="6"/>
    </row>
    <row r="136" spans="1:330" s="2" customFormat="1" ht="12" customHeight="1">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c r="CM136" s="44"/>
      <c r="CN136" s="44"/>
      <c r="CO136" s="44"/>
      <c r="CP136" s="44"/>
      <c r="CQ136" s="44"/>
      <c r="CR136" s="44"/>
      <c r="CS136" s="44"/>
      <c r="CT136" s="44"/>
      <c r="CU136" s="44"/>
      <c r="CV136" s="44"/>
      <c r="CW136" s="44"/>
      <c r="CX136" s="44"/>
      <c r="CY136" s="44"/>
      <c r="CZ136" s="44"/>
      <c r="DA136" s="44"/>
      <c r="DB136" s="44"/>
      <c r="DC136" s="44"/>
      <c r="DD136" s="44"/>
      <c r="DE136" s="44"/>
      <c r="DF136" s="44"/>
      <c r="DG136" s="44"/>
      <c r="DH136" s="44"/>
      <c r="DI136" s="44"/>
      <c r="DJ136" s="44"/>
      <c r="DK136" s="44"/>
      <c r="DL136" s="44"/>
      <c r="DM136" s="44"/>
      <c r="DN136" s="44"/>
      <c r="DO136" s="44"/>
      <c r="DP136" s="44"/>
      <c r="DQ136" s="44"/>
      <c r="DR136" s="44"/>
      <c r="DS136" s="44"/>
      <c r="DT136" s="44"/>
      <c r="DU136" s="44"/>
      <c r="DV136" s="44"/>
      <c r="DW136" s="44"/>
      <c r="DX136" s="44"/>
      <c r="DY136" s="44"/>
      <c r="DZ136" s="44"/>
      <c r="EA136" s="44"/>
      <c r="EB136" s="44"/>
      <c r="EC136" s="44"/>
      <c r="ED136" s="44"/>
      <c r="EE136" s="44"/>
      <c r="EF136" s="44"/>
      <c r="EG136" s="44"/>
      <c r="EH136" s="44"/>
      <c r="EI136" s="44"/>
      <c r="EJ136" s="44"/>
      <c r="EK136" s="44"/>
      <c r="EL136" s="44"/>
      <c r="EM136" s="44"/>
      <c r="EN136" s="44"/>
      <c r="EO136" s="44"/>
      <c r="EP136" s="44"/>
      <c r="EQ136" s="44"/>
      <c r="ER136" s="44"/>
      <c r="ES136" s="44"/>
      <c r="ET136" s="44"/>
      <c r="EU136" s="44"/>
      <c r="EV136" s="44"/>
      <c r="EW136" s="44"/>
      <c r="EX136" s="44"/>
      <c r="EY136" s="44"/>
      <c r="EZ136" s="44"/>
      <c r="FA136" s="44"/>
      <c r="FB136" s="44"/>
      <c r="FC136" s="44"/>
      <c r="FD136" s="44"/>
      <c r="FE136" s="44"/>
      <c r="FF136" s="44"/>
      <c r="FG136" s="44"/>
      <c r="FH136" s="44"/>
      <c r="FI136" s="44"/>
      <c r="FJ136" s="44"/>
      <c r="FK136" s="44"/>
      <c r="FL136" s="44"/>
      <c r="FM136" s="44"/>
      <c r="FN136" s="44"/>
      <c r="FO136" s="44"/>
      <c r="FP136" s="44"/>
      <c r="FQ136" s="44"/>
      <c r="FR136" s="44"/>
      <c r="FS136" s="44"/>
      <c r="FT136" s="44"/>
      <c r="FU136" s="44"/>
      <c r="FV136" s="44"/>
      <c r="FW136" s="44"/>
      <c r="FX136" s="44"/>
      <c r="FY136" s="44"/>
      <c r="FZ136" s="44"/>
      <c r="GA136" s="44"/>
      <c r="GB136" s="44"/>
      <c r="GC136" s="44"/>
      <c r="GD136" s="44"/>
      <c r="GE136" s="44"/>
      <c r="GF136" s="44"/>
      <c r="GG136" s="44"/>
      <c r="GH136" s="44"/>
      <c r="GI136" s="44"/>
      <c r="GJ136" s="44"/>
      <c r="GK136" s="44"/>
      <c r="GL136" s="44"/>
      <c r="GM136" s="44"/>
      <c r="GN136" s="44"/>
      <c r="GO136" s="44"/>
      <c r="GP136" s="44"/>
      <c r="GQ136" s="44"/>
      <c r="GR136" s="44"/>
      <c r="GS136" s="44"/>
      <c r="GT136" s="44"/>
      <c r="GU136" s="44"/>
      <c r="GV136" s="44"/>
      <c r="GW136" s="44"/>
      <c r="GX136" s="44"/>
      <c r="GY136" s="44"/>
      <c r="GZ136" s="44"/>
      <c r="HA136" s="44"/>
      <c r="HB136" s="44"/>
      <c r="HC136" s="44"/>
      <c r="HD136" s="44"/>
      <c r="HE136" s="44"/>
      <c r="HF136" s="44"/>
      <c r="HG136" s="44"/>
      <c r="HH136" s="44"/>
      <c r="HI136" s="44"/>
      <c r="HJ136" s="44"/>
      <c r="HK136" s="44"/>
      <c r="HL136" s="44"/>
      <c r="HM136" s="44"/>
      <c r="HN136" s="44"/>
      <c r="HO136" s="44"/>
      <c r="HP136" s="44"/>
      <c r="HQ136" s="44"/>
      <c r="HR136" s="44"/>
      <c r="HS136" s="44"/>
      <c r="HT136" s="44"/>
      <c r="HU136" s="44"/>
      <c r="HV136" s="44"/>
      <c r="HW136" s="44"/>
      <c r="HX136" s="44"/>
      <c r="HY136" s="44"/>
      <c r="HZ136" s="44"/>
      <c r="IA136" s="44"/>
      <c r="IB136" s="44"/>
      <c r="IC136" s="44"/>
      <c r="ID136" s="44"/>
      <c r="IE136" s="44"/>
      <c r="IF136" s="44"/>
      <c r="IG136" s="44"/>
      <c r="IH136" s="44"/>
      <c r="II136" s="44"/>
      <c r="IJ136" s="44"/>
      <c r="IK136" s="44"/>
      <c r="IL136" s="44"/>
      <c r="IM136" s="44"/>
      <c r="IN136" s="44"/>
      <c r="IO136" s="44"/>
      <c r="IP136" s="44"/>
      <c r="IQ136" s="44"/>
      <c r="IR136" s="44"/>
      <c r="IS136" s="44"/>
      <c r="IT136" s="44"/>
      <c r="IU136" s="44"/>
      <c r="IV136" s="44"/>
      <c r="IW136" s="44"/>
      <c r="IX136" s="44"/>
      <c r="IY136" s="44"/>
      <c r="IZ136" s="44"/>
      <c r="JA136" s="44"/>
      <c r="JB136" s="44"/>
      <c r="JC136" s="44"/>
      <c r="JD136" s="44"/>
      <c r="JE136" s="44"/>
      <c r="JF136" s="44"/>
      <c r="JG136" s="44"/>
      <c r="JH136" s="44"/>
      <c r="JI136" s="44"/>
      <c r="JJ136" s="44"/>
      <c r="JK136" s="44"/>
      <c r="JL136" s="44"/>
      <c r="JM136" s="44"/>
      <c r="JN136" s="44"/>
      <c r="JO136" s="44"/>
      <c r="JP136" s="44"/>
      <c r="JQ136" s="44"/>
      <c r="JR136" s="44"/>
      <c r="JS136" s="44"/>
      <c r="JT136" s="44"/>
      <c r="JU136" s="44"/>
      <c r="JV136" s="44"/>
      <c r="JW136" s="44"/>
      <c r="JX136" s="44"/>
      <c r="JY136" s="44"/>
      <c r="JZ136" s="44"/>
      <c r="KA136" s="44"/>
      <c r="KB136" s="44"/>
      <c r="KC136" s="44"/>
      <c r="KD136" s="44"/>
      <c r="KE136" s="44"/>
      <c r="KF136" s="44"/>
      <c r="KG136" s="44"/>
      <c r="KH136" s="44"/>
      <c r="KI136" s="44"/>
      <c r="KJ136" s="44"/>
      <c r="KK136" s="44"/>
      <c r="KL136" s="44"/>
      <c r="KM136" s="44"/>
      <c r="KN136" s="44"/>
      <c r="KO136" s="44"/>
      <c r="KP136" s="44"/>
      <c r="KQ136" s="44"/>
      <c r="KR136" s="44"/>
      <c r="KS136" s="44"/>
      <c r="KT136" s="44"/>
      <c r="KU136" s="44"/>
      <c r="KV136" s="44"/>
      <c r="KW136" s="44"/>
      <c r="KX136" s="44"/>
      <c r="KY136" s="44"/>
      <c r="KZ136" s="44"/>
      <c r="LA136" s="44"/>
      <c r="LB136" s="44"/>
      <c r="LC136" s="44"/>
      <c r="LD136" s="44"/>
      <c r="LE136" s="44"/>
      <c r="LF136" s="44"/>
      <c r="LG136" s="44"/>
      <c r="LH136" s="44"/>
      <c r="LI136" s="44"/>
      <c r="LJ136" s="44"/>
      <c r="LK136" s="44"/>
      <c r="LL136" s="44"/>
      <c r="LM136" s="44"/>
      <c r="LN136" s="44"/>
      <c r="LO136" s="44"/>
      <c r="LP136" s="44"/>
      <c r="LQ136" s="44"/>
      <c r="LR136" s="44"/>
    </row>
    <row r="137" spans="1:330" ht="24">
      <c r="B137" s="15">
        <v>6</v>
      </c>
      <c r="C137" s="15" t="s">
        <v>59</v>
      </c>
      <c r="FS137" s="69"/>
      <c r="FT137" s="69"/>
      <c r="FU137" s="69"/>
      <c r="FV137" s="69"/>
      <c r="FW137" s="69"/>
      <c r="FX137" s="69"/>
      <c r="FY137" s="69"/>
      <c r="FZ137" s="69"/>
      <c r="GA137" s="69"/>
      <c r="GB137" s="69"/>
      <c r="GC137" s="69"/>
      <c r="GD137" s="69"/>
      <c r="GE137" s="69"/>
      <c r="GF137" s="69"/>
      <c r="GG137" s="69"/>
      <c r="GH137" s="69"/>
      <c r="GI137" s="69"/>
      <c r="GJ137" s="69"/>
      <c r="GK137" s="69"/>
      <c r="GL137" s="69"/>
      <c r="GM137" s="69"/>
      <c r="GN137" s="69"/>
      <c r="GO137" s="69"/>
      <c r="GP137" s="69"/>
      <c r="GQ137" s="69"/>
      <c r="GR137" s="69"/>
      <c r="GS137" s="69"/>
      <c r="GT137" s="69"/>
      <c r="GU137" s="69"/>
      <c r="GV137" s="69"/>
      <c r="GW137" s="69"/>
      <c r="GX137" s="69"/>
      <c r="GY137" s="69"/>
      <c r="GZ137" s="69"/>
      <c r="HA137" s="69"/>
      <c r="HB137" s="69"/>
      <c r="HC137" s="69"/>
      <c r="HD137" s="69"/>
      <c r="HE137" s="69"/>
      <c r="HF137" s="69"/>
      <c r="HG137" s="69"/>
      <c r="HH137" s="69"/>
      <c r="HI137" s="69"/>
      <c r="HJ137" s="69"/>
      <c r="HK137" s="69"/>
      <c r="HL137" s="69"/>
      <c r="HM137" s="69"/>
      <c r="HN137" s="69"/>
      <c r="HO137" s="69"/>
      <c r="HP137" s="69"/>
      <c r="HQ137" s="69"/>
      <c r="HR137" s="69"/>
      <c r="HS137" s="69"/>
      <c r="HT137" s="69"/>
      <c r="HU137" s="69"/>
      <c r="HV137" s="69"/>
      <c r="HW137" s="69"/>
      <c r="HX137" s="69"/>
      <c r="HY137" s="69"/>
      <c r="HZ137" s="69"/>
      <c r="IA137" s="69"/>
      <c r="IB137" s="69"/>
      <c r="IC137" s="69"/>
      <c r="ID137" s="69"/>
      <c r="IE137" s="69"/>
      <c r="IF137" s="69"/>
      <c r="IG137" s="69"/>
      <c r="IH137" s="69"/>
      <c r="II137" s="69"/>
      <c r="IJ137" s="69"/>
      <c r="IK137" s="69"/>
      <c r="IL137" s="69"/>
      <c r="IM137" s="69"/>
      <c r="IN137" s="69"/>
      <c r="IO137" s="69"/>
      <c r="IP137" s="69"/>
      <c r="IQ137" s="69"/>
      <c r="IR137" s="69"/>
      <c r="IS137" s="69"/>
      <c r="IT137" s="69"/>
      <c r="IU137" s="69"/>
      <c r="IV137" s="69"/>
      <c r="IW137" s="69"/>
      <c r="IX137" s="69"/>
      <c r="IY137" s="69"/>
      <c r="IZ137" s="69"/>
      <c r="JA137" s="69"/>
      <c r="JB137" s="69"/>
      <c r="JC137" s="69"/>
      <c r="JD137" s="69"/>
      <c r="JE137" s="69"/>
      <c r="JF137" s="69"/>
      <c r="JG137" s="69"/>
      <c r="JH137" s="69"/>
      <c r="JI137" s="69"/>
      <c r="JJ137" s="69"/>
      <c r="JK137" s="69"/>
      <c r="JL137" s="69"/>
      <c r="JM137" s="69"/>
      <c r="JN137" s="69"/>
      <c r="JO137" s="69"/>
      <c r="JP137" s="69"/>
      <c r="JQ137" s="69"/>
      <c r="JR137" s="69"/>
      <c r="JS137" s="69"/>
      <c r="JT137" s="69"/>
      <c r="JU137" s="69"/>
      <c r="JV137" s="69"/>
      <c r="JW137" s="69"/>
      <c r="JX137" s="69"/>
      <c r="JY137" s="69"/>
      <c r="JZ137" s="69"/>
      <c r="KA137" s="69"/>
      <c r="KB137" s="69"/>
      <c r="KC137" s="69"/>
      <c r="KD137" s="69"/>
      <c r="KE137" s="69"/>
      <c r="KF137" s="69"/>
      <c r="KG137" s="69"/>
      <c r="KH137" s="69"/>
      <c r="KI137" s="69"/>
      <c r="KJ137" s="69"/>
      <c r="KK137" s="69"/>
      <c r="KL137" s="69"/>
      <c r="KM137" s="69"/>
      <c r="KN137" s="69"/>
      <c r="KO137" s="69"/>
      <c r="KP137" s="69"/>
      <c r="KQ137" s="69"/>
      <c r="KR137" s="69"/>
      <c r="KS137" s="69"/>
      <c r="KT137" s="69"/>
      <c r="KU137" s="69"/>
      <c r="KV137" s="69"/>
      <c r="KW137" s="69"/>
      <c r="KX137" s="69"/>
      <c r="KY137" s="69"/>
      <c r="KZ137" s="69"/>
      <c r="LA137" s="69"/>
      <c r="LB137" s="69"/>
      <c r="LC137" s="69"/>
      <c r="LD137" s="69"/>
      <c r="LE137" s="69"/>
      <c r="LF137" s="69"/>
      <c r="LG137" s="69"/>
      <c r="LH137" s="69"/>
      <c r="LI137" s="69"/>
      <c r="LJ137" s="69"/>
      <c r="LK137" s="69"/>
      <c r="LL137" s="69"/>
      <c r="LM137" s="69"/>
      <c r="LN137" s="69"/>
      <c r="LO137" s="69"/>
      <c r="LP137" s="69"/>
      <c r="LQ137" s="69"/>
      <c r="LR137" s="69"/>
    </row>
    <row r="138" spans="1:330" ht="19.5" customHeight="1">
      <c r="C138" s="358" t="s">
        <v>60</v>
      </c>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8"/>
      <c r="AE138" s="99"/>
      <c r="FS138" s="69"/>
      <c r="FT138" s="69"/>
      <c r="FU138" s="69"/>
      <c r="FV138" s="69"/>
      <c r="FW138" s="69"/>
      <c r="FX138" s="69"/>
      <c r="FY138" s="69"/>
      <c r="FZ138" s="69"/>
      <c r="GA138" s="69"/>
      <c r="GB138" s="69"/>
      <c r="GC138" s="69"/>
      <c r="GD138" s="69"/>
      <c r="GE138" s="69"/>
      <c r="GF138" s="69"/>
      <c r="GG138" s="69"/>
      <c r="GH138" s="69"/>
      <c r="GI138" s="69"/>
      <c r="GJ138" s="69"/>
      <c r="GK138" s="69"/>
      <c r="GL138" s="69"/>
      <c r="GM138" s="69"/>
      <c r="GN138" s="69"/>
      <c r="GO138" s="69"/>
      <c r="GP138" s="69"/>
      <c r="GQ138" s="69"/>
      <c r="GR138" s="69"/>
      <c r="GS138" s="69"/>
      <c r="GT138" s="69"/>
      <c r="GU138" s="69"/>
      <c r="GV138" s="69"/>
      <c r="GW138" s="69"/>
      <c r="GX138" s="69"/>
      <c r="GY138" s="69"/>
      <c r="GZ138" s="69"/>
      <c r="HA138" s="69"/>
      <c r="HB138" s="69"/>
      <c r="HC138" s="69"/>
      <c r="HD138" s="69"/>
      <c r="HE138" s="69"/>
      <c r="HF138" s="69"/>
      <c r="HG138" s="69"/>
      <c r="HH138" s="69"/>
      <c r="HI138" s="69"/>
      <c r="HJ138" s="69"/>
      <c r="HK138" s="69"/>
      <c r="HL138" s="69"/>
      <c r="HM138" s="69"/>
      <c r="HN138" s="69"/>
      <c r="HO138" s="69"/>
      <c r="HP138" s="69"/>
      <c r="HQ138" s="69"/>
      <c r="HR138" s="69"/>
      <c r="HS138" s="69"/>
      <c r="HT138" s="69"/>
      <c r="HU138" s="69"/>
      <c r="HV138" s="69"/>
      <c r="HW138" s="69"/>
      <c r="HX138" s="69"/>
      <c r="HY138" s="69"/>
      <c r="HZ138" s="69"/>
      <c r="IA138" s="69"/>
      <c r="IB138" s="69"/>
      <c r="IC138" s="69"/>
      <c r="ID138" s="69"/>
      <c r="IE138" s="69"/>
      <c r="IF138" s="69"/>
      <c r="IG138" s="69"/>
      <c r="IH138" s="69"/>
      <c r="II138" s="69"/>
      <c r="IJ138" s="69"/>
      <c r="IK138" s="69"/>
      <c r="IL138" s="69"/>
      <c r="IM138" s="69"/>
      <c r="IN138" s="69"/>
      <c r="IO138" s="69"/>
      <c r="IP138" s="69"/>
      <c r="IQ138" s="69"/>
      <c r="IR138" s="69"/>
      <c r="IS138" s="69"/>
      <c r="IT138" s="69"/>
      <c r="IU138" s="69"/>
      <c r="IV138" s="69"/>
      <c r="IW138" s="69"/>
      <c r="IX138" s="69"/>
      <c r="IY138" s="69"/>
      <c r="IZ138" s="69"/>
      <c r="JA138" s="69"/>
      <c r="JB138" s="69"/>
      <c r="JC138" s="69"/>
      <c r="JD138" s="69"/>
      <c r="JE138" s="69"/>
      <c r="JF138" s="69"/>
      <c r="JG138" s="69"/>
      <c r="JH138" s="69"/>
      <c r="JI138" s="69"/>
      <c r="JJ138" s="69"/>
      <c r="JK138" s="69"/>
      <c r="JL138" s="69"/>
      <c r="JM138" s="69"/>
      <c r="JN138" s="69"/>
      <c r="JO138" s="69"/>
      <c r="JP138" s="69"/>
      <c r="JQ138" s="69"/>
      <c r="JR138" s="69"/>
      <c r="JS138" s="69"/>
      <c r="JT138" s="69"/>
      <c r="JU138" s="69"/>
      <c r="JV138" s="69"/>
      <c r="JW138" s="69"/>
      <c r="JX138" s="69"/>
      <c r="JY138" s="69"/>
      <c r="JZ138" s="69"/>
      <c r="KA138" s="69"/>
      <c r="KB138" s="69"/>
      <c r="KC138" s="69"/>
      <c r="KD138" s="69"/>
      <c r="KE138" s="69"/>
      <c r="KF138" s="69"/>
      <c r="KG138" s="69"/>
      <c r="KH138" s="69"/>
      <c r="KI138" s="69"/>
      <c r="KJ138" s="69"/>
      <c r="KK138" s="69"/>
      <c r="KL138" s="69"/>
      <c r="KM138" s="69"/>
      <c r="KN138" s="69"/>
      <c r="KO138" s="69"/>
      <c r="KP138" s="69"/>
      <c r="KQ138" s="69"/>
      <c r="KR138" s="69"/>
      <c r="KS138" s="69"/>
      <c r="KT138" s="69"/>
      <c r="KU138" s="69"/>
      <c r="KV138" s="69"/>
      <c r="KW138" s="69"/>
      <c r="KX138" s="69"/>
      <c r="KY138" s="69"/>
      <c r="KZ138" s="69"/>
      <c r="LA138" s="69"/>
      <c r="LB138" s="69"/>
      <c r="LC138" s="69"/>
      <c r="LD138" s="69"/>
      <c r="LE138" s="69"/>
      <c r="LF138" s="69"/>
      <c r="LG138" s="69"/>
      <c r="LH138" s="69"/>
      <c r="LI138" s="69"/>
      <c r="LJ138" s="69"/>
      <c r="LK138" s="69"/>
      <c r="LL138" s="69"/>
      <c r="LM138" s="69"/>
      <c r="LN138" s="69"/>
      <c r="LO138" s="69"/>
      <c r="LP138" s="69"/>
      <c r="LQ138" s="69"/>
      <c r="LR138" s="69"/>
    </row>
    <row r="139" spans="1:330">
      <c r="C139" s="358"/>
      <c r="D139" s="358"/>
      <c r="E139" s="358"/>
      <c r="F139" s="358"/>
      <c r="G139" s="358"/>
      <c r="H139" s="358"/>
      <c r="I139" s="358"/>
      <c r="J139" s="358"/>
      <c r="K139" s="358"/>
      <c r="L139" s="358"/>
      <c r="M139" s="358"/>
      <c r="N139" s="358"/>
      <c r="O139" s="358"/>
      <c r="P139" s="358"/>
      <c r="Q139" s="358"/>
      <c r="R139" s="358"/>
      <c r="S139" s="358"/>
      <c r="T139" s="358"/>
      <c r="U139" s="358"/>
      <c r="V139" s="358"/>
      <c r="W139" s="358"/>
      <c r="X139" s="358"/>
      <c r="Y139" s="358"/>
      <c r="Z139" s="358"/>
      <c r="AA139" s="358"/>
      <c r="AB139" s="358"/>
      <c r="AC139" s="358"/>
      <c r="AD139" s="358"/>
      <c r="FS139" s="69"/>
      <c r="FT139" s="69"/>
      <c r="FU139" s="69"/>
      <c r="FV139" s="69"/>
      <c r="FW139" s="69"/>
      <c r="FX139" s="69"/>
      <c r="FY139" s="69"/>
      <c r="FZ139" s="69"/>
      <c r="GA139" s="69"/>
      <c r="GB139" s="69"/>
      <c r="GC139" s="69"/>
      <c r="GD139" s="69"/>
      <c r="GE139" s="69"/>
      <c r="GF139" s="69"/>
      <c r="GG139" s="69"/>
      <c r="GH139" s="69"/>
      <c r="GI139" s="69"/>
      <c r="GJ139" s="69"/>
      <c r="GK139" s="69"/>
      <c r="GL139" s="69"/>
      <c r="GM139" s="69"/>
      <c r="GN139" s="69"/>
      <c r="GO139" s="69"/>
      <c r="GP139" s="69"/>
      <c r="GQ139" s="69"/>
      <c r="GR139" s="69"/>
      <c r="GS139" s="69"/>
      <c r="GT139" s="69"/>
      <c r="GU139" s="69"/>
      <c r="GV139" s="69"/>
      <c r="GW139" s="69"/>
      <c r="GX139" s="69"/>
      <c r="GY139" s="69"/>
      <c r="GZ139" s="69"/>
      <c r="HA139" s="69"/>
      <c r="HB139" s="69"/>
      <c r="HC139" s="69"/>
      <c r="HD139" s="69"/>
      <c r="HE139" s="69"/>
      <c r="HF139" s="69"/>
      <c r="HG139" s="69"/>
      <c r="HH139" s="69"/>
      <c r="HI139" s="69"/>
      <c r="HJ139" s="69"/>
      <c r="HK139" s="69"/>
      <c r="HL139" s="69"/>
      <c r="HM139" s="69"/>
      <c r="HN139" s="69"/>
      <c r="HO139" s="69"/>
      <c r="HP139" s="69"/>
      <c r="HQ139" s="69"/>
      <c r="HR139" s="69"/>
      <c r="HS139" s="69"/>
      <c r="HT139" s="69"/>
      <c r="HU139" s="69"/>
      <c r="HV139" s="69"/>
      <c r="HW139" s="69"/>
      <c r="HX139" s="69"/>
      <c r="HY139" s="69"/>
      <c r="HZ139" s="69"/>
      <c r="IA139" s="69"/>
      <c r="IB139" s="69"/>
      <c r="IC139" s="69"/>
      <c r="ID139" s="69"/>
      <c r="IE139" s="69"/>
      <c r="IF139" s="69"/>
      <c r="IG139" s="69"/>
      <c r="IH139" s="69"/>
      <c r="II139" s="69"/>
      <c r="IJ139" s="69"/>
      <c r="IK139" s="69"/>
      <c r="IL139" s="69"/>
      <c r="IM139" s="69"/>
      <c r="IN139" s="69"/>
      <c r="IO139" s="69"/>
      <c r="IP139" s="69"/>
      <c r="IQ139" s="69"/>
      <c r="IR139" s="69"/>
      <c r="IS139" s="69"/>
      <c r="IT139" s="69"/>
      <c r="IU139" s="69"/>
      <c r="IV139" s="69"/>
      <c r="IW139" s="69"/>
      <c r="IX139" s="69"/>
      <c r="IY139" s="69"/>
      <c r="IZ139" s="69"/>
      <c r="JA139" s="69"/>
      <c r="JB139" s="69"/>
      <c r="JC139" s="69"/>
      <c r="JD139" s="69"/>
      <c r="JE139" s="69"/>
      <c r="JF139" s="69"/>
      <c r="JG139" s="69"/>
      <c r="JH139" s="69"/>
      <c r="JI139" s="69"/>
      <c r="JJ139" s="69"/>
      <c r="JK139" s="69"/>
      <c r="JL139" s="69"/>
      <c r="JM139" s="69"/>
      <c r="JN139" s="69"/>
      <c r="JO139" s="69"/>
      <c r="JP139" s="69"/>
      <c r="JQ139" s="69"/>
      <c r="JR139" s="69"/>
      <c r="JS139" s="69"/>
      <c r="JT139" s="69"/>
      <c r="JU139" s="69"/>
      <c r="JV139" s="69"/>
      <c r="JW139" s="69"/>
      <c r="JX139" s="69"/>
      <c r="JY139" s="69"/>
      <c r="JZ139" s="69"/>
      <c r="KA139" s="69"/>
      <c r="KB139" s="69"/>
      <c r="KC139" s="69"/>
      <c r="KD139" s="69"/>
      <c r="KE139" s="69"/>
      <c r="KF139" s="69"/>
      <c r="KG139" s="69"/>
      <c r="KH139" s="69"/>
      <c r="KI139" s="69"/>
      <c r="KJ139" s="69"/>
      <c r="KK139" s="69"/>
      <c r="KL139" s="69"/>
      <c r="KM139" s="69"/>
      <c r="KN139" s="69"/>
      <c r="KO139" s="69"/>
      <c r="KP139" s="69"/>
      <c r="KQ139" s="69"/>
      <c r="KR139" s="69"/>
      <c r="KS139" s="69"/>
      <c r="KT139" s="69"/>
      <c r="KU139" s="69"/>
      <c r="KV139" s="69"/>
      <c r="KW139" s="69"/>
      <c r="KX139" s="69"/>
      <c r="KY139" s="69"/>
      <c r="KZ139" s="69"/>
      <c r="LA139" s="69"/>
      <c r="LB139" s="69"/>
      <c r="LC139" s="69"/>
      <c r="LD139" s="69"/>
      <c r="LE139" s="69"/>
      <c r="LF139" s="69"/>
      <c r="LG139" s="69"/>
      <c r="LH139" s="69"/>
      <c r="LI139" s="69"/>
      <c r="LJ139" s="69"/>
      <c r="LK139" s="69"/>
      <c r="LL139" s="69"/>
      <c r="LM139" s="69"/>
      <c r="LN139" s="69"/>
      <c r="LO139" s="69"/>
      <c r="LP139" s="69"/>
      <c r="LQ139" s="69"/>
      <c r="LR139" s="69"/>
    </row>
    <row r="140" spans="1:330" ht="20.25" thickBot="1">
      <c r="C140" s="358"/>
      <c r="D140" s="358"/>
      <c r="E140" s="358"/>
      <c r="F140" s="358"/>
      <c r="G140" s="358"/>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c r="HT140" s="69"/>
      <c r="HU140" s="69"/>
      <c r="HV140" s="69"/>
      <c r="HW140" s="69"/>
      <c r="HX140" s="69"/>
      <c r="HY140" s="69"/>
      <c r="HZ140" s="69"/>
      <c r="IA140" s="69"/>
      <c r="IB140" s="69"/>
      <c r="IC140" s="69"/>
      <c r="ID140" s="69"/>
      <c r="IE140" s="69"/>
      <c r="IF140" s="69"/>
      <c r="IG140" s="69"/>
      <c r="IH140" s="69"/>
      <c r="II140" s="69"/>
      <c r="IJ140" s="69"/>
      <c r="IK140" s="69"/>
      <c r="IL140" s="69"/>
      <c r="IM140" s="69"/>
      <c r="IN140" s="69"/>
      <c r="IO140" s="69"/>
      <c r="IP140" s="69"/>
      <c r="IQ140" s="69"/>
      <c r="IR140" s="69"/>
      <c r="IS140" s="69"/>
      <c r="IT140" s="69"/>
      <c r="IU140" s="69"/>
      <c r="IV140" s="69"/>
      <c r="IW140" s="69"/>
      <c r="IX140" s="69"/>
      <c r="IY140" s="69"/>
      <c r="IZ140" s="69"/>
      <c r="JA140" s="69"/>
      <c r="JB140" s="69"/>
      <c r="JC140" s="69"/>
      <c r="JD140" s="69"/>
      <c r="JE140" s="69"/>
      <c r="JF140" s="69"/>
      <c r="JG140" s="69"/>
      <c r="JH140" s="69"/>
      <c r="JI140" s="69"/>
      <c r="JJ140" s="69"/>
      <c r="JK140" s="69"/>
      <c r="JL140" s="69"/>
      <c r="JM140" s="69"/>
      <c r="JN140" s="69"/>
      <c r="JO140" s="69"/>
      <c r="JP140" s="69"/>
      <c r="JQ140" s="69"/>
      <c r="JR140" s="69"/>
      <c r="JS140" s="69"/>
      <c r="JT140" s="69"/>
      <c r="JU140" s="69"/>
      <c r="JV140" s="69"/>
      <c r="JW140" s="69"/>
      <c r="JX140" s="69"/>
      <c r="JY140" s="69"/>
      <c r="JZ140" s="69"/>
      <c r="KA140" s="69"/>
      <c r="KB140" s="69"/>
      <c r="KC140" s="69"/>
      <c r="KD140" s="69"/>
      <c r="KE140" s="69"/>
      <c r="KF140" s="69"/>
      <c r="KG140" s="69"/>
      <c r="KH140" s="69"/>
      <c r="KI140" s="69"/>
      <c r="KJ140" s="69"/>
      <c r="KK140" s="69"/>
      <c r="KL140" s="69"/>
      <c r="KM140" s="69"/>
      <c r="KN140" s="69"/>
      <c r="KO140" s="69"/>
      <c r="KP140" s="69"/>
      <c r="KQ140" s="69"/>
      <c r="KR140" s="69"/>
      <c r="KS140" s="69"/>
      <c r="KT140" s="69"/>
      <c r="KU140" s="69"/>
      <c r="KV140" s="69"/>
      <c r="KW140" s="69"/>
      <c r="KX140" s="69"/>
      <c r="KY140" s="69"/>
      <c r="KZ140" s="69"/>
      <c r="LA140" s="69"/>
      <c r="LB140" s="69"/>
      <c r="LC140" s="69"/>
      <c r="LD140" s="69"/>
      <c r="LE140" s="69"/>
      <c r="LF140" s="69"/>
      <c r="LG140" s="69"/>
      <c r="LH140" s="69"/>
      <c r="LI140" s="69"/>
      <c r="LJ140" s="69"/>
      <c r="LK140" s="69"/>
      <c r="LL140" s="69"/>
      <c r="LM140" s="69"/>
      <c r="LN140" s="69"/>
      <c r="LO140" s="69"/>
      <c r="LP140" s="69"/>
      <c r="LQ140" s="69"/>
      <c r="LR140" s="69"/>
    </row>
    <row r="141" spans="1:330" ht="24" customHeight="1">
      <c r="C141" s="359"/>
      <c r="D141" s="360"/>
      <c r="E141" s="360"/>
      <c r="F141" s="361"/>
      <c r="G141" s="362" t="s">
        <v>63</v>
      </c>
      <c r="H141" s="363"/>
      <c r="I141" s="363"/>
      <c r="J141" s="363"/>
      <c r="K141" s="363"/>
      <c r="L141" s="364"/>
      <c r="M141" s="365" t="s">
        <v>64</v>
      </c>
      <c r="N141" s="363"/>
      <c r="O141" s="363"/>
      <c r="P141" s="363"/>
      <c r="Q141" s="363"/>
      <c r="R141" s="364"/>
      <c r="S141" s="366" t="s">
        <v>65</v>
      </c>
      <c r="T141" s="200"/>
      <c r="U141" s="200"/>
      <c r="V141" s="200"/>
      <c r="W141" s="200"/>
      <c r="X141" s="367"/>
      <c r="FS141" s="69"/>
      <c r="FT141" s="69"/>
      <c r="FU141" s="69"/>
      <c r="FV141" s="69"/>
      <c r="FW141" s="69"/>
      <c r="FX141" s="69"/>
      <c r="FY141" s="69"/>
      <c r="FZ141" s="69"/>
      <c r="GA141" s="69"/>
      <c r="GB141" s="69"/>
      <c r="GC141" s="69"/>
      <c r="GD141" s="69"/>
      <c r="GE141" s="69"/>
      <c r="GF141" s="69"/>
      <c r="GG141" s="69"/>
      <c r="GH141" s="69"/>
      <c r="GI141" s="69"/>
      <c r="GJ141" s="69"/>
      <c r="GK141" s="69"/>
      <c r="GL141" s="69"/>
      <c r="GM141" s="69"/>
      <c r="GN141" s="69"/>
      <c r="GO141" s="69"/>
      <c r="GP141" s="69"/>
      <c r="GQ141" s="69"/>
      <c r="GR141" s="69"/>
      <c r="GS141" s="69"/>
      <c r="GT141" s="69"/>
      <c r="GU141" s="69"/>
      <c r="GV141" s="69"/>
      <c r="GW141" s="69"/>
      <c r="GX141" s="69"/>
      <c r="GY141" s="69"/>
      <c r="GZ141" s="69"/>
      <c r="HA141" s="69"/>
      <c r="HB141" s="69"/>
      <c r="HC141" s="69"/>
      <c r="HD141" s="69"/>
      <c r="HE141" s="69"/>
      <c r="HF141" s="69"/>
      <c r="HG141" s="69"/>
      <c r="HH141" s="69"/>
      <c r="HI141" s="69"/>
      <c r="HJ141" s="69"/>
      <c r="HK141" s="69"/>
      <c r="HL141" s="69"/>
      <c r="HM141" s="69"/>
      <c r="HN141" s="69"/>
      <c r="HO141" s="69"/>
      <c r="HP141" s="69"/>
      <c r="HQ141" s="69"/>
      <c r="HR141" s="69"/>
      <c r="HS141" s="69"/>
      <c r="HT141" s="69"/>
      <c r="HU141" s="69"/>
      <c r="HV141" s="69"/>
      <c r="HW141" s="69"/>
      <c r="HX141" s="69"/>
      <c r="HY141" s="69"/>
      <c r="HZ141" s="69"/>
      <c r="IA141" s="69"/>
      <c r="IB141" s="69"/>
      <c r="IC141" s="69"/>
      <c r="ID141" s="69"/>
      <c r="IE141" s="69"/>
      <c r="IF141" s="69"/>
      <c r="IG141" s="69"/>
      <c r="IH141" s="69"/>
      <c r="II141" s="69"/>
      <c r="IJ141" s="69"/>
      <c r="IK141" s="69"/>
      <c r="IL141" s="69"/>
      <c r="IM141" s="69"/>
      <c r="IN141" s="69"/>
      <c r="IO141" s="69"/>
      <c r="IP141" s="69"/>
      <c r="IQ141" s="69"/>
      <c r="IR141" s="69"/>
      <c r="IS141" s="69"/>
      <c r="IT141" s="69"/>
      <c r="IU141" s="69"/>
      <c r="IV141" s="69"/>
      <c r="IW141" s="69"/>
      <c r="IX141" s="69"/>
      <c r="IY141" s="69"/>
      <c r="IZ141" s="69"/>
      <c r="JA141" s="69"/>
      <c r="JB141" s="69"/>
      <c r="JC141" s="69"/>
      <c r="JD141" s="69"/>
      <c r="JE141" s="69"/>
      <c r="JF141" s="69"/>
      <c r="JG141" s="69"/>
      <c r="JH141" s="69"/>
      <c r="JI141" s="69"/>
      <c r="JJ141" s="69"/>
      <c r="JK141" s="69"/>
      <c r="JL141" s="69"/>
      <c r="JM141" s="69"/>
      <c r="JN141" s="69"/>
      <c r="JO141" s="69"/>
      <c r="JP141" s="69"/>
      <c r="JQ141" s="69"/>
      <c r="JR141" s="69"/>
      <c r="JS141" s="69"/>
      <c r="JT141" s="69"/>
      <c r="JU141" s="69"/>
      <c r="JV141" s="69"/>
      <c r="JW141" s="69"/>
      <c r="JX141" s="69"/>
      <c r="JY141" s="69"/>
      <c r="JZ141" s="69"/>
      <c r="KA141" s="69"/>
      <c r="KB141" s="69"/>
      <c r="KC141" s="69"/>
      <c r="KD141" s="69"/>
      <c r="KE141" s="69"/>
      <c r="KF141" s="69"/>
      <c r="KG141" s="69"/>
      <c r="KH141" s="69"/>
      <c r="KI141" s="69"/>
      <c r="KJ141" s="69"/>
      <c r="KK141" s="69"/>
      <c r="KL141" s="69"/>
      <c r="KM141" s="69"/>
      <c r="KN141" s="69"/>
      <c r="KO141" s="69"/>
      <c r="KP141" s="69"/>
      <c r="KQ141" s="69"/>
      <c r="KR141" s="69"/>
      <c r="KS141" s="69"/>
      <c r="KT141" s="69"/>
      <c r="KU141" s="69"/>
      <c r="KV141" s="69"/>
      <c r="KW141" s="69"/>
      <c r="KX141" s="69"/>
      <c r="KY141" s="69"/>
      <c r="KZ141" s="69"/>
      <c r="LA141" s="69"/>
      <c r="LB141" s="69"/>
      <c r="LC141" s="69"/>
      <c r="LD141" s="69"/>
      <c r="LE141" s="69"/>
      <c r="LF141" s="69"/>
      <c r="LG141" s="69"/>
      <c r="LH141" s="69"/>
      <c r="LI141" s="69"/>
      <c r="LJ141" s="69"/>
      <c r="LK141" s="69"/>
      <c r="LL141" s="69"/>
      <c r="LM141" s="69"/>
      <c r="LN141" s="69"/>
      <c r="LO141" s="69"/>
      <c r="LP141" s="69"/>
      <c r="LQ141" s="69"/>
      <c r="LR141" s="69"/>
    </row>
    <row r="142" spans="1:330" ht="24" customHeight="1" thickBot="1">
      <c r="C142" s="386" t="s">
        <v>66</v>
      </c>
      <c r="D142" s="387"/>
      <c r="E142" s="387"/>
      <c r="F142" s="388"/>
      <c r="G142" s="389"/>
      <c r="H142" s="357"/>
      <c r="I142" s="100" t="s">
        <v>34</v>
      </c>
      <c r="J142" s="357"/>
      <c r="K142" s="357"/>
      <c r="L142" s="100" t="s">
        <v>2</v>
      </c>
      <c r="M142" s="356"/>
      <c r="N142" s="357"/>
      <c r="O142" s="100" t="s">
        <v>34</v>
      </c>
      <c r="P142" s="357"/>
      <c r="Q142" s="357"/>
      <c r="R142" s="100" t="s">
        <v>2</v>
      </c>
      <c r="S142" s="356"/>
      <c r="T142" s="357"/>
      <c r="U142" s="100" t="s">
        <v>34</v>
      </c>
      <c r="V142" s="357"/>
      <c r="W142" s="357"/>
      <c r="X142" s="101" t="s">
        <v>2</v>
      </c>
      <c r="FS142" s="69"/>
      <c r="FT142" s="69"/>
      <c r="FU142" s="69"/>
      <c r="FV142" s="69"/>
      <c r="FW142" s="69"/>
      <c r="FX142" s="69"/>
      <c r="FY142" s="69"/>
      <c r="FZ142" s="69"/>
      <c r="GA142" s="69"/>
      <c r="GB142" s="69"/>
      <c r="GC142" s="69"/>
      <c r="GD142" s="69"/>
      <c r="GE142" s="69"/>
      <c r="GF142" s="69"/>
      <c r="GG142" s="69"/>
      <c r="GH142" s="69"/>
      <c r="GI142" s="69"/>
      <c r="GJ142" s="69"/>
      <c r="GK142" s="69"/>
      <c r="GL142" s="69"/>
      <c r="GM142" s="69"/>
      <c r="GN142" s="69"/>
      <c r="GO142" s="69"/>
      <c r="GP142" s="69"/>
      <c r="GQ142" s="69"/>
      <c r="GR142" s="69"/>
      <c r="GS142" s="69"/>
      <c r="GT142" s="69"/>
      <c r="GU142" s="69"/>
      <c r="GV142" s="69"/>
      <c r="GW142" s="69"/>
      <c r="GX142" s="69"/>
      <c r="GY142" s="69"/>
      <c r="GZ142" s="69"/>
      <c r="HA142" s="69"/>
      <c r="HB142" s="69"/>
      <c r="HC142" s="69"/>
      <c r="HD142" s="69"/>
      <c r="HE142" s="69"/>
      <c r="HF142" s="69"/>
      <c r="HG142" s="69"/>
      <c r="HH142" s="69"/>
      <c r="HI142" s="69"/>
      <c r="HJ142" s="69"/>
      <c r="HK142" s="69"/>
      <c r="HL142" s="69"/>
      <c r="HM142" s="69"/>
      <c r="HN142" s="69"/>
      <c r="HO142" s="69"/>
      <c r="HP142" s="69"/>
      <c r="HQ142" s="69"/>
      <c r="HR142" s="69"/>
      <c r="HS142" s="69"/>
      <c r="HT142" s="69"/>
      <c r="HU142" s="69"/>
      <c r="HV142" s="69"/>
      <c r="HW142" s="69"/>
      <c r="HX142" s="69"/>
      <c r="HY142" s="69"/>
      <c r="HZ142" s="69"/>
      <c r="IA142" s="69"/>
      <c r="IB142" s="69"/>
      <c r="IC142" s="69"/>
      <c r="ID142" s="69"/>
      <c r="IE142" s="69"/>
      <c r="IF142" s="69"/>
      <c r="IG142" s="69"/>
      <c r="IH142" s="69"/>
      <c r="II142" s="69"/>
      <c r="IJ142" s="69"/>
      <c r="IK142" s="69"/>
      <c r="IL142" s="69"/>
      <c r="IM142" s="69"/>
      <c r="IN142" s="69"/>
      <c r="IO142" s="69"/>
      <c r="IP142" s="69"/>
      <c r="IQ142" s="69"/>
      <c r="IR142" s="69"/>
      <c r="IS142" s="69"/>
      <c r="IT142" s="69"/>
      <c r="IU142" s="69"/>
      <c r="IV142" s="69"/>
      <c r="IW142" s="69"/>
      <c r="IX142" s="69"/>
      <c r="IY142" s="69"/>
      <c r="IZ142" s="69"/>
      <c r="JA142" s="69"/>
      <c r="JB142" s="69"/>
      <c r="JC142" s="69"/>
      <c r="JD142" s="69"/>
      <c r="JE142" s="69"/>
      <c r="JF142" s="69"/>
      <c r="JG142" s="69"/>
      <c r="JH142" s="69"/>
      <c r="JI142" s="69"/>
      <c r="JJ142" s="69"/>
      <c r="JK142" s="69"/>
      <c r="JL142" s="69"/>
      <c r="JM142" s="69"/>
      <c r="JN142" s="69"/>
      <c r="JO142" s="69"/>
      <c r="JP142" s="69"/>
      <c r="JQ142" s="69"/>
      <c r="JR142" s="69"/>
      <c r="JS142" s="69"/>
      <c r="JT142" s="69"/>
      <c r="JU142" s="69"/>
      <c r="JV142" s="69"/>
      <c r="JW142" s="69"/>
      <c r="JX142" s="69"/>
      <c r="JY142" s="69"/>
      <c r="JZ142" s="69"/>
      <c r="KA142" s="69"/>
      <c r="KB142" s="69"/>
      <c r="KC142" s="69"/>
      <c r="KD142" s="69"/>
      <c r="KE142" s="69"/>
      <c r="KF142" s="69"/>
      <c r="KG142" s="69"/>
      <c r="KH142" s="69"/>
      <c r="KI142" s="69"/>
      <c r="KJ142" s="69"/>
      <c r="KK142" s="69"/>
      <c r="KL142" s="69"/>
      <c r="KM142" s="69"/>
      <c r="KN142" s="69"/>
      <c r="KO142" s="69"/>
      <c r="KP142" s="69"/>
      <c r="KQ142" s="69"/>
      <c r="KR142" s="69"/>
      <c r="KS142" s="69"/>
      <c r="KT142" s="69"/>
      <c r="KU142" s="69"/>
      <c r="KV142" s="69"/>
      <c r="KW142" s="69"/>
      <c r="KX142" s="69"/>
      <c r="KY142" s="69"/>
      <c r="KZ142" s="69"/>
      <c r="LA142" s="69"/>
      <c r="LB142" s="69"/>
      <c r="LC142" s="69"/>
      <c r="LD142" s="69"/>
      <c r="LE142" s="69"/>
      <c r="LF142" s="69"/>
      <c r="LG142" s="69"/>
      <c r="LH142" s="69"/>
      <c r="LI142" s="69"/>
      <c r="LJ142" s="69"/>
      <c r="LK142" s="69"/>
      <c r="LL142" s="69"/>
      <c r="LM142" s="69"/>
      <c r="LN142" s="69"/>
      <c r="LO142" s="69"/>
      <c r="LP142" s="69"/>
      <c r="LQ142" s="69"/>
      <c r="LR142" s="69"/>
    </row>
    <row r="143" spans="1:330" ht="24" customHeight="1" thickTop="1">
      <c r="C143" s="380" t="s">
        <v>67</v>
      </c>
      <c r="D143" s="381"/>
      <c r="E143" s="381"/>
      <c r="F143" s="382"/>
      <c r="G143" s="383" t="s">
        <v>224</v>
      </c>
      <c r="H143" s="384"/>
      <c r="I143" s="384"/>
      <c r="J143" s="384"/>
      <c r="K143" s="384"/>
      <c r="L143" s="384"/>
      <c r="M143" s="385" t="s">
        <v>224</v>
      </c>
      <c r="N143" s="384"/>
      <c r="O143" s="384"/>
      <c r="P143" s="384"/>
      <c r="Q143" s="384"/>
      <c r="R143" s="384"/>
      <c r="S143" s="385" t="s">
        <v>224</v>
      </c>
      <c r="T143" s="384"/>
      <c r="U143" s="384"/>
      <c r="V143" s="384"/>
      <c r="W143" s="384"/>
      <c r="X143" s="384"/>
      <c r="Y143" s="78"/>
      <c r="FS143" s="69"/>
      <c r="FT143" s="69"/>
      <c r="FU143" s="69"/>
      <c r="FV143" s="69"/>
      <c r="FW143" s="69"/>
      <c r="FX143" s="69"/>
      <c r="FY143" s="69"/>
      <c r="FZ143" s="69"/>
      <c r="GA143" s="69"/>
      <c r="GB143" s="69"/>
      <c r="GC143" s="69"/>
      <c r="GD143" s="69"/>
      <c r="GE143" s="69"/>
      <c r="GF143" s="69"/>
      <c r="GG143" s="69"/>
      <c r="GH143" s="69"/>
      <c r="GI143" s="69"/>
      <c r="GJ143" s="69"/>
      <c r="GK143" s="69"/>
      <c r="GL143" s="69"/>
      <c r="GM143" s="69"/>
      <c r="GN143" s="69"/>
      <c r="GO143" s="69"/>
      <c r="GP143" s="69"/>
      <c r="GQ143" s="69"/>
      <c r="GR143" s="69"/>
      <c r="GS143" s="69"/>
      <c r="GT143" s="69"/>
      <c r="GU143" s="69"/>
      <c r="GV143" s="69"/>
      <c r="GW143" s="69"/>
      <c r="GX143" s="69"/>
      <c r="GY143" s="69"/>
      <c r="GZ143" s="69"/>
      <c r="HA143" s="69"/>
      <c r="HB143" s="69"/>
      <c r="HC143" s="69"/>
      <c r="HD143" s="69"/>
      <c r="HE143" s="69"/>
      <c r="HF143" s="69"/>
      <c r="HG143" s="69"/>
      <c r="HH143" s="69"/>
      <c r="HI143" s="69"/>
      <c r="HJ143" s="69"/>
      <c r="HK143" s="69"/>
      <c r="HL143" s="69"/>
      <c r="HM143" s="69"/>
      <c r="HN143" s="69"/>
      <c r="HO143" s="69"/>
      <c r="HP143" s="69"/>
      <c r="HQ143" s="69"/>
      <c r="HR143" s="69"/>
      <c r="HS143" s="69"/>
      <c r="HT143" s="69"/>
      <c r="HU143" s="69"/>
      <c r="HV143" s="69"/>
      <c r="HW143" s="69"/>
      <c r="HX143" s="69"/>
      <c r="HY143" s="69"/>
      <c r="HZ143" s="69"/>
      <c r="IA143" s="69"/>
      <c r="IB143" s="69"/>
      <c r="IC143" s="69"/>
      <c r="ID143" s="69"/>
      <c r="IE143" s="69"/>
      <c r="IF143" s="69"/>
      <c r="IG143" s="69"/>
      <c r="IH143" s="69"/>
      <c r="II143" s="69"/>
      <c r="IJ143" s="69"/>
      <c r="IK143" s="69"/>
      <c r="IL143" s="69"/>
      <c r="IM143" s="69"/>
      <c r="IN143" s="69"/>
      <c r="IO143" s="69"/>
      <c r="IP143" s="69"/>
      <c r="IQ143" s="69"/>
      <c r="IR143" s="69"/>
      <c r="IS143" s="69"/>
      <c r="IT143" s="69"/>
      <c r="IU143" s="69"/>
      <c r="IV143" s="69"/>
      <c r="IW143" s="69"/>
      <c r="IX143" s="69"/>
      <c r="IY143" s="69"/>
      <c r="IZ143" s="69"/>
      <c r="JA143" s="69"/>
      <c r="JB143" s="69"/>
      <c r="JC143" s="69"/>
      <c r="JD143" s="69"/>
      <c r="JE143" s="69"/>
      <c r="JF143" s="69"/>
      <c r="JG143" s="69"/>
      <c r="JH143" s="69"/>
      <c r="JI143" s="69"/>
      <c r="JJ143" s="69"/>
      <c r="JK143" s="69"/>
      <c r="JL143" s="69"/>
      <c r="JM143" s="69"/>
      <c r="JN143" s="69"/>
      <c r="JO143" s="69"/>
      <c r="JP143" s="69"/>
      <c r="JQ143" s="69"/>
      <c r="JR143" s="69"/>
      <c r="JS143" s="69"/>
      <c r="JT143" s="69"/>
      <c r="JU143" s="69"/>
      <c r="JV143" s="69"/>
      <c r="JW143" s="69"/>
      <c r="JX143" s="69"/>
      <c r="JY143" s="69"/>
      <c r="JZ143" s="69"/>
      <c r="KA143" s="69"/>
      <c r="KB143" s="69"/>
      <c r="KC143" s="69"/>
      <c r="KD143" s="69"/>
      <c r="KE143" s="69"/>
      <c r="KF143" s="69"/>
      <c r="KG143" s="69"/>
      <c r="KH143" s="69"/>
      <c r="KI143" s="69"/>
      <c r="KJ143" s="69"/>
      <c r="KK143" s="69"/>
      <c r="KL143" s="69"/>
      <c r="KM143" s="69"/>
      <c r="KN143" s="69"/>
      <c r="KO143" s="69"/>
      <c r="KP143" s="69"/>
      <c r="KQ143" s="69"/>
      <c r="KR143" s="69"/>
      <c r="KS143" s="69"/>
      <c r="KT143" s="69"/>
      <c r="KU143" s="69"/>
      <c r="KV143" s="69"/>
      <c r="KW143" s="69"/>
      <c r="KX143" s="69"/>
      <c r="KY143" s="69"/>
      <c r="KZ143" s="69"/>
      <c r="LA143" s="69"/>
      <c r="LB143" s="69"/>
      <c r="LC143" s="69"/>
      <c r="LD143" s="69"/>
      <c r="LE143" s="69"/>
      <c r="LF143" s="69"/>
      <c r="LG143" s="69"/>
      <c r="LH143" s="69"/>
      <c r="LI143" s="69"/>
      <c r="LJ143" s="69"/>
      <c r="LK143" s="69"/>
      <c r="LL143" s="69"/>
      <c r="LM143" s="69"/>
      <c r="LN143" s="69"/>
      <c r="LO143" s="69"/>
      <c r="LP143" s="69"/>
      <c r="LQ143" s="69"/>
      <c r="LR143" s="69"/>
    </row>
    <row r="144" spans="1:330" ht="24" customHeight="1">
      <c r="C144" s="253" t="s">
        <v>68</v>
      </c>
      <c r="D144" s="178"/>
      <c r="E144" s="178"/>
      <c r="F144" s="372"/>
      <c r="G144" s="373"/>
      <c r="H144" s="374"/>
      <c r="I144" s="374"/>
      <c r="J144" s="374"/>
      <c r="K144" s="374"/>
      <c r="L144" s="375"/>
      <c r="M144" s="376"/>
      <c r="N144" s="374"/>
      <c r="O144" s="374"/>
      <c r="P144" s="374"/>
      <c r="Q144" s="374"/>
      <c r="R144" s="375"/>
      <c r="S144" s="377"/>
      <c r="T144" s="378"/>
      <c r="U144" s="378"/>
      <c r="V144" s="378"/>
      <c r="W144" s="378"/>
      <c r="X144" s="379"/>
      <c r="FS144" s="69"/>
      <c r="FT144" s="69"/>
      <c r="FU144" s="69"/>
      <c r="FV144" s="69"/>
      <c r="FW144" s="69"/>
      <c r="FX144" s="69"/>
      <c r="FY144" s="69"/>
      <c r="FZ144" s="69"/>
      <c r="GA144" s="69"/>
      <c r="GB144" s="69"/>
      <c r="GC144" s="69"/>
      <c r="GD144" s="69"/>
      <c r="GE144" s="69"/>
      <c r="GF144" s="69"/>
      <c r="GG144" s="69"/>
      <c r="GH144" s="69"/>
      <c r="GI144" s="69"/>
      <c r="GJ144" s="69"/>
      <c r="GK144" s="69"/>
      <c r="GL144" s="69"/>
      <c r="GM144" s="69"/>
      <c r="GN144" s="69"/>
      <c r="GO144" s="69"/>
      <c r="GP144" s="69"/>
      <c r="GQ144" s="69"/>
      <c r="GR144" s="69"/>
      <c r="GS144" s="69"/>
      <c r="GT144" s="69"/>
      <c r="GU144" s="69"/>
      <c r="GV144" s="69"/>
      <c r="GW144" s="69"/>
      <c r="GX144" s="69"/>
      <c r="GY144" s="69"/>
      <c r="GZ144" s="69"/>
      <c r="HA144" s="69"/>
      <c r="HB144" s="69"/>
      <c r="HC144" s="69"/>
      <c r="HD144" s="69"/>
      <c r="HE144" s="69"/>
      <c r="HF144" s="69"/>
      <c r="HG144" s="69"/>
      <c r="HH144" s="69"/>
      <c r="HI144" s="69"/>
      <c r="HJ144" s="69"/>
      <c r="HK144" s="69"/>
      <c r="HL144" s="69"/>
      <c r="HM144" s="69"/>
      <c r="HN144" s="69"/>
      <c r="HO144" s="69"/>
      <c r="HP144" s="69"/>
      <c r="HQ144" s="69"/>
      <c r="HR144" s="69"/>
      <c r="HS144" s="69"/>
      <c r="HT144" s="69"/>
      <c r="HU144" s="69"/>
      <c r="HV144" s="69"/>
      <c r="HW144" s="69"/>
      <c r="HX144" s="69"/>
      <c r="HY144" s="69"/>
      <c r="HZ144" s="69"/>
      <c r="IA144" s="69"/>
      <c r="IB144" s="69"/>
      <c r="IC144" s="69"/>
      <c r="ID144" s="69"/>
      <c r="IE144" s="69"/>
      <c r="IF144" s="69"/>
      <c r="IG144" s="69"/>
      <c r="IH144" s="69"/>
      <c r="II144" s="69"/>
      <c r="IJ144" s="69"/>
      <c r="IK144" s="69"/>
      <c r="IL144" s="69"/>
      <c r="IM144" s="69"/>
      <c r="IN144" s="69"/>
      <c r="IO144" s="69"/>
      <c r="IP144" s="69"/>
      <c r="IQ144" s="69"/>
      <c r="IR144" s="69"/>
      <c r="IS144" s="69"/>
      <c r="IT144" s="69"/>
      <c r="IU144" s="69"/>
      <c r="IV144" s="69"/>
      <c r="IW144" s="69"/>
      <c r="IX144" s="69"/>
      <c r="IY144" s="69"/>
      <c r="IZ144" s="69"/>
      <c r="JA144" s="69"/>
      <c r="JB144" s="69"/>
      <c r="JC144" s="69"/>
      <c r="JD144" s="69"/>
      <c r="JE144" s="69"/>
      <c r="JF144" s="69"/>
      <c r="JG144" s="69"/>
      <c r="JH144" s="69"/>
      <c r="JI144" s="69"/>
      <c r="JJ144" s="69"/>
      <c r="JK144" s="69"/>
      <c r="JL144" s="69"/>
      <c r="JM144" s="69"/>
      <c r="JN144" s="69"/>
      <c r="JO144" s="69"/>
      <c r="JP144" s="69"/>
      <c r="JQ144" s="69"/>
      <c r="JR144" s="69"/>
      <c r="JS144" s="69"/>
      <c r="JT144" s="69"/>
      <c r="JU144" s="69"/>
      <c r="JV144" s="69"/>
      <c r="JW144" s="69"/>
      <c r="JX144" s="69"/>
      <c r="JY144" s="69"/>
      <c r="JZ144" s="69"/>
      <c r="KA144" s="69"/>
      <c r="KB144" s="69"/>
      <c r="KC144" s="69"/>
      <c r="KD144" s="69"/>
      <c r="KE144" s="69"/>
      <c r="KF144" s="69"/>
      <c r="KG144" s="69"/>
      <c r="KH144" s="69"/>
      <c r="KI144" s="69"/>
      <c r="KJ144" s="69"/>
      <c r="KK144" s="69"/>
      <c r="KL144" s="69"/>
      <c r="KM144" s="69"/>
      <c r="KN144" s="69"/>
      <c r="KO144" s="69"/>
      <c r="KP144" s="69"/>
      <c r="KQ144" s="69"/>
      <c r="KR144" s="69"/>
      <c r="KS144" s="69"/>
      <c r="KT144" s="69"/>
      <c r="KU144" s="69"/>
      <c r="KV144" s="69"/>
      <c r="KW144" s="69"/>
      <c r="KX144" s="69"/>
      <c r="KY144" s="69"/>
      <c r="KZ144" s="69"/>
      <c r="LA144" s="69"/>
      <c r="LB144" s="69"/>
      <c r="LC144" s="69"/>
      <c r="LD144" s="69"/>
      <c r="LE144" s="69"/>
      <c r="LF144" s="69"/>
      <c r="LG144" s="69"/>
      <c r="LH144" s="69"/>
      <c r="LI144" s="69"/>
      <c r="LJ144" s="69"/>
      <c r="LK144" s="69"/>
      <c r="LL144" s="69"/>
      <c r="LM144" s="69"/>
      <c r="LN144" s="69"/>
      <c r="LO144" s="69"/>
      <c r="LP144" s="69"/>
      <c r="LQ144" s="69"/>
      <c r="LR144" s="69"/>
    </row>
    <row r="145" spans="3:330" ht="24" customHeight="1">
      <c r="C145" s="253" t="s">
        <v>69</v>
      </c>
      <c r="D145" s="178"/>
      <c r="E145" s="178"/>
      <c r="F145" s="372"/>
      <c r="G145" s="373"/>
      <c r="H145" s="374"/>
      <c r="I145" s="374"/>
      <c r="J145" s="374"/>
      <c r="K145" s="374"/>
      <c r="L145" s="375"/>
      <c r="M145" s="376"/>
      <c r="N145" s="374"/>
      <c r="O145" s="374"/>
      <c r="P145" s="374"/>
      <c r="Q145" s="374"/>
      <c r="R145" s="375"/>
      <c r="S145" s="377"/>
      <c r="T145" s="378"/>
      <c r="U145" s="378"/>
      <c r="V145" s="378"/>
      <c r="W145" s="378"/>
      <c r="X145" s="37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c r="HT145" s="69"/>
      <c r="HU145" s="69"/>
      <c r="HV145" s="69"/>
      <c r="HW145" s="69"/>
      <c r="HX145" s="69"/>
      <c r="HY145" s="69"/>
      <c r="HZ145" s="69"/>
      <c r="IA145" s="69"/>
      <c r="IB145" s="69"/>
      <c r="IC145" s="69"/>
      <c r="ID145" s="69"/>
      <c r="IE145" s="69"/>
      <c r="IF145" s="69"/>
      <c r="IG145" s="69"/>
      <c r="IH145" s="69"/>
      <c r="II145" s="69"/>
      <c r="IJ145" s="69"/>
      <c r="IK145" s="69"/>
      <c r="IL145" s="69"/>
      <c r="IM145" s="69"/>
      <c r="IN145" s="69"/>
      <c r="IO145" s="69"/>
      <c r="IP145" s="69"/>
      <c r="IQ145" s="69"/>
      <c r="IR145" s="69"/>
      <c r="IS145" s="69"/>
      <c r="IT145" s="69"/>
      <c r="IU145" s="69"/>
      <c r="IV145" s="69"/>
      <c r="IW145" s="69"/>
      <c r="IX145" s="69"/>
      <c r="IY145" s="69"/>
      <c r="IZ145" s="69"/>
      <c r="JA145" s="69"/>
      <c r="JB145" s="69"/>
      <c r="JC145" s="69"/>
      <c r="JD145" s="69"/>
      <c r="JE145" s="69"/>
      <c r="JF145" s="69"/>
      <c r="JG145" s="69"/>
      <c r="JH145" s="69"/>
      <c r="JI145" s="69"/>
      <c r="JJ145" s="69"/>
      <c r="JK145" s="69"/>
      <c r="JL145" s="69"/>
      <c r="JM145" s="69"/>
      <c r="JN145" s="69"/>
      <c r="JO145" s="69"/>
      <c r="JP145" s="69"/>
      <c r="JQ145" s="69"/>
      <c r="JR145" s="69"/>
      <c r="JS145" s="69"/>
      <c r="JT145" s="69"/>
      <c r="JU145" s="69"/>
      <c r="JV145" s="69"/>
      <c r="JW145" s="69"/>
      <c r="JX145" s="69"/>
      <c r="JY145" s="69"/>
      <c r="JZ145" s="69"/>
      <c r="KA145" s="69"/>
      <c r="KB145" s="69"/>
      <c r="KC145" s="69"/>
      <c r="KD145" s="69"/>
      <c r="KE145" s="69"/>
      <c r="KF145" s="69"/>
      <c r="KG145" s="69"/>
      <c r="KH145" s="69"/>
      <c r="KI145" s="69"/>
      <c r="KJ145" s="69"/>
      <c r="KK145" s="69"/>
      <c r="KL145" s="69"/>
      <c r="KM145" s="69"/>
      <c r="KN145" s="69"/>
      <c r="KO145" s="69"/>
      <c r="KP145" s="69"/>
      <c r="KQ145" s="69"/>
      <c r="KR145" s="69"/>
      <c r="KS145" s="69"/>
      <c r="KT145" s="69"/>
      <c r="KU145" s="69"/>
      <c r="KV145" s="69"/>
      <c r="KW145" s="69"/>
      <c r="KX145" s="69"/>
      <c r="KY145" s="69"/>
      <c r="KZ145" s="69"/>
      <c r="LA145" s="69"/>
      <c r="LB145" s="69"/>
      <c r="LC145" s="69"/>
      <c r="LD145" s="69"/>
      <c r="LE145" s="69"/>
      <c r="LF145" s="69"/>
      <c r="LG145" s="69"/>
      <c r="LH145" s="69"/>
      <c r="LI145" s="69"/>
      <c r="LJ145" s="69"/>
      <c r="LK145" s="69"/>
      <c r="LL145" s="69"/>
      <c r="LM145" s="69"/>
      <c r="LN145" s="69"/>
      <c r="LO145" s="69"/>
      <c r="LP145" s="69"/>
      <c r="LQ145" s="69"/>
      <c r="LR145" s="69"/>
    </row>
    <row r="146" spans="3:330" ht="24" customHeight="1">
      <c r="C146" s="253" t="s">
        <v>70</v>
      </c>
      <c r="D146" s="178"/>
      <c r="E146" s="178"/>
      <c r="F146" s="372"/>
      <c r="G146" s="373"/>
      <c r="H146" s="374"/>
      <c r="I146" s="374"/>
      <c r="J146" s="374"/>
      <c r="K146" s="374"/>
      <c r="L146" s="375"/>
      <c r="M146" s="376"/>
      <c r="N146" s="374"/>
      <c r="O146" s="374"/>
      <c r="P146" s="374"/>
      <c r="Q146" s="374"/>
      <c r="R146" s="375"/>
      <c r="S146" s="377"/>
      <c r="T146" s="378"/>
      <c r="U146" s="378"/>
      <c r="V146" s="378"/>
      <c r="W146" s="378"/>
      <c r="X146" s="379"/>
      <c r="FS146" s="69"/>
      <c r="FT146" s="69"/>
      <c r="FU146" s="69"/>
      <c r="FV146" s="69"/>
      <c r="FW146" s="69"/>
      <c r="FX146" s="69"/>
      <c r="FY146" s="69"/>
      <c r="FZ146" s="69"/>
      <c r="GA146" s="69"/>
      <c r="GB146" s="69"/>
      <c r="GC146" s="69"/>
      <c r="GD146" s="69"/>
      <c r="GE146" s="69"/>
      <c r="GF146" s="69"/>
      <c r="GG146" s="69"/>
      <c r="GH146" s="69"/>
      <c r="GI146" s="69"/>
      <c r="GJ146" s="69"/>
      <c r="GK146" s="69"/>
      <c r="GL146" s="69"/>
      <c r="GM146" s="69"/>
      <c r="GN146" s="69"/>
      <c r="GO146" s="69"/>
      <c r="GP146" s="69"/>
      <c r="GQ146" s="69"/>
      <c r="GR146" s="69"/>
      <c r="GS146" s="69"/>
      <c r="GT146" s="69"/>
      <c r="GU146" s="69"/>
      <c r="GV146" s="69"/>
      <c r="GW146" s="69"/>
      <c r="GX146" s="69"/>
      <c r="GY146" s="69"/>
      <c r="GZ146" s="69"/>
      <c r="HA146" s="69"/>
      <c r="HB146" s="69"/>
      <c r="HC146" s="69"/>
      <c r="HD146" s="69"/>
      <c r="HE146" s="69"/>
      <c r="HF146" s="69"/>
      <c r="HG146" s="69"/>
      <c r="HH146" s="69"/>
      <c r="HI146" s="69"/>
      <c r="HJ146" s="69"/>
      <c r="HK146" s="69"/>
      <c r="HL146" s="69"/>
      <c r="HM146" s="69"/>
      <c r="HN146" s="69"/>
      <c r="HO146" s="69"/>
      <c r="HP146" s="69"/>
      <c r="HQ146" s="69"/>
      <c r="HR146" s="69"/>
      <c r="HS146" s="69"/>
      <c r="HT146" s="69"/>
      <c r="HU146" s="69"/>
      <c r="HV146" s="69"/>
      <c r="HW146" s="69"/>
      <c r="HX146" s="69"/>
      <c r="HY146" s="69"/>
      <c r="HZ146" s="69"/>
      <c r="IA146" s="69"/>
      <c r="IB146" s="69"/>
      <c r="IC146" s="69"/>
      <c r="ID146" s="69"/>
      <c r="IE146" s="69"/>
      <c r="IF146" s="69"/>
      <c r="IG146" s="69"/>
      <c r="IH146" s="69"/>
      <c r="II146" s="69"/>
      <c r="IJ146" s="69"/>
      <c r="IK146" s="69"/>
      <c r="IL146" s="69"/>
      <c r="IM146" s="69"/>
      <c r="IN146" s="69"/>
      <c r="IO146" s="69"/>
      <c r="IP146" s="69"/>
      <c r="IQ146" s="69"/>
      <c r="IR146" s="69"/>
      <c r="IS146" s="69"/>
      <c r="IT146" s="69"/>
      <c r="IU146" s="69"/>
      <c r="IV146" s="69"/>
      <c r="IW146" s="69"/>
      <c r="IX146" s="69"/>
      <c r="IY146" s="69"/>
      <c r="IZ146" s="69"/>
      <c r="JA146" s="69"/>
      <c r="JB146" s="69"/>
      <c r="JC146" s="69"/>
      <c r="JD146" s="69"/>
      <c r="JE146" s="69"/>
      <c r="JF146" s="69"/>
      <c r="JG146" s="69"/>
      <c r="JH146" s="69"/>
      <c r="JI146" s="69"/>
      <c r="JJ146" s="69"/>
      <c r="JK146" s="69"/>
      <c r="JL146" s="69"/>
      <c r="JM146" s="69"/>
      <c r="JN146" s="69"/>
      <c r="JO146" s="69"/>
      <c r="JP146" s="69"/>
      <c r="JQ146" s="69"/>
      <c r="JR146" s="69"/>
      <c r="JS146" s="69"/>
      <c r="JT146" s="69"/>
      <c r="JU146" s="69"/>
      <c r="JV146" s="69"/>
      <c r="JW146" s="69"/>
      <c r="JX146" s="69"/>
      <c r="JY146" s="69"/>
      <c r="JZ146" s="69"/>
      <c r="KA146" s="69"/>
      <c r="KB146" s="69"/>
      <c r="KC146" s="69"/>
      <c r="KD146" s="69"/>
      <c r="KE146" s="69"/>
      <c r="KF146" s="69"/>
      <c r="KG146" s="69"/>
      <c r="KH146" s="69"/>
      <c r="KI146" s="69"/>
      <c r="KJ146" s="69"/>
      <c r="KK146" s="69"/>
      <c r="KL146" s="69"/>
      <c r="KM146" s="69"/>
      <c r="KN146" s="69"/>
      <c r="KO146" s="69"/>
      <c r="KP146" s="69"/>
      <c r="KQ146" s="69"/>
      <c r="KR146" s="69"/>
      <c r="KS146" s="69"/>
      <c r="KT146" s="69"/>
      <c r="KU146" s="69"/>
      <c r="KV146" s="69"/>
      <c r="KW146" s="69"/>
      <c r="KX146" s="69"/>
      <c r="KY146" s="69"/>
      <c r="KZ146" s="69"/>
      <c r="LA146" s="69"/>
      <c r="LB146" s="69"/>
      <c r="LC146" s="69"/>
      <c r="LD146" s="69"/>
      <c r="LE146" s="69"/>
      <c r="LF146" s="69"/>
      <c r="LG146" s="69"/>
      <c r="LH146" s="69"/>
      <c r="LI146" s="69"/>
      <c r="LJ146" s="69"/>
      <c r="LK146" s="69"/>
      <c r="LL146" s="69"/>
      <c r="LM146" s="69"/>
      <c r="LN146" s="69"/>
      <c r="LO146" s="69"/>
      <c r="LP146" s="69"/>
      <c r="LQ146" s="69"/>
      <c r="LR146" s="69"/>
    </row>
    <row r="147" spans="3:330" ht="24" customHeight="1">
      <c r="C147" s="253" t="s">
        <v>71</v>
      </c>
      <c r="D147" s="178"/>
      <c r="E147" s="178"/>
      <c r="F147" s="372"/>
      <c r="G147" s="373"/>
      <c r="H147" s="374"/>
      <c r="I147" s="374"/>
      <c r="J147" s="374"/>
      <c r="K147" s="374"/>
      <c r="L147" s="375"/>
      <c r="M147" s="376"/>
      <c r="N147" s="374"/>
      <c r="O147" s="374"/>
      <c r="P147" s="374"/>
      <c r="Q147" s="374"/>
      <c r="R147" s="375"/>
      <c r="S147" s="377"/>
      <c r="T147" s="378"/>
      <c r="U147" s="378"/>
      <c r="V147" s="378"/>
      <c r="W147" s="378"/>
      <c r="X147" s="379"/>
      <c r="FS147" s="69"/>
      <c r="FT147" s="69"/>
      <c r="FU147" s="69"/>
      <c r="FV147" s="69"/>
      <c r="FW147" s="69"/>
      <c r="FX147" s="69"/>
      <c r="FY147" s="69"/>
      <c r="FZ147" s="69"/>
      <c r="GA147" s="69"/>
      <c r="GB147" s="69"/>
      <c r="GC147" s="69"/>
      <c r="GD147" s="69"/>
      <c r="GE147" s="69"/>
      <c r="GF147" s="69"/>
      <c r="GG147" s="69"/>
      <c r="GH147" s="69"/>
      <c r="GI147" s="69"/>
      <c r="GJ147" s="69"/>
      <c r="GK147" s="69"/>
      <c r="GL147" s="69"/>
      <c r="GM147" s="69"/>
      <c r="GN147" s="69"/>
      <c r="GO147" s="69"/>
      <c r="GP147" s="69"/>
      <c r="GQ147" s="69"/>
      <c r="GR147" s="69"/>
      <c r="GS147" s="69"/>
      <c r="GT147" s="69"/>
      <c r="GU147" s="69"/>
      <c r="GV147" s="69"/>
      <c r="GW147" s="69"/>
      <c r="GX147" s="69"/>
      <c r="GY147" s="69"/>
      <c r="GZ147" s="69"/>
      <c r="HA147" s="69"/>
      <c r="HB147" s="69"/>
      <c r="HC147" s="69"/>
      <c r="HD147" s="69"/>
      <c r="HE147" s="69"/>
      <c r="HF147" s="69"/>
      <c r="HG147" s="69"/>
      <c r="HH147" s="69"/>
      <c r="HI147" s="69"/>
      <c r="HJ147" s="69"/>
      <c r="HK147" s="69"/>
      <c r="HL147" s="69"/>
      <c r="HM147" s="69"/>
      <c r="HN147" s="69"/>
      <c r="HO147" s="69"/>
      <c r="HP147" s="69"/>
      <c r="HQ147" s="69"/>
      <c r="HR147" s="69"/>
      <c r="HS147" s="69"/>
      <c r="HT147" s="69"/>
      <c r="HU147" s="69"/>
      <c r="HV147" s="69"/>
      <c r="HW147" s="69"/>
      <c r="HX147" s="69"/>
      <c r="HY147" s="69"/>
      <c r="HZ147" s="69"/>
      <c r="IA147" s="69"/>
      <c r="IB147" s="69"/>
      <c r="IC147" s="69"/>
      <c r="ID147" s="69"/>
      <c r="IE147" s="69"/>
      <c r="IF147" s="69"/>
      <c r="IG147" s="69"/>
      <c r="IH147" s="69"/>
      <c r="II147" s="69"/>
      <c r="IJ147" s="69"/>
      <c r="IK147" s="69"/>
      <c r="IL147" s="69"/>
      <c r="IM147" s="69"/>
      <c r="IN147" s="69"/>
      <c r="IO147" s="69"/>
      <c r="IP147" s="69"/>
      <c r="IQ147" s="69"/>
      <c r="IR147" s="69"/>
      <c r="IS147" s="69"/>
      <c r="IT147" s="69"/>
      <c r="IU147" s="69"/>
      <c r="IV147" s="69"/>
      <c r="IW147" s="69"/>
      <c r="IX147" s="69"/>
      <c r="IY147" s="69"/>
      <c r="IZ147" s="69"/>
      <c r="JA147" s="69"/>
      <c r="JB147" s="69"/>
      <c r="JC147" s="69"/>
      <c r="JD147" s="69"/>
      <c r="JE147" s="69"/>
      <c r="JF147" s="69"/>
      <c r="JG147" s="69"/>
      <c r="JH147" s="69"/>
      <c r="JI147" s="69"/>
      <c r="JJ147" s="69"/>
      <c r="JK147" s="69"/>
      <c r="JL147" s="69"/>
      <c r="JM147" s="69"/>
      <c r="JN147" s="69"/>
      <c r="JO147" s="69"/>
      <c r="JP147" s="69"/>
      <c r="JQ147" s="69"/>
      <c r="JR147" s="69"/>
      <c r="JS147" s="69"/>
      <c r="JT147" s="69"/>
      <c r="JU147" s="69"/>
      <c r="JV147" s="69"/>
      <c r="JW147" s="69"/>
      <c r="JX147" s="69"/>
      <c r="JY147" s="69"/>
      <c r="JZ147" s="69"/>
      <c r="KA147" s="69"/>
      <c r="KB147" s="69"/>
      <c r="KC147" s="69"/>
      <c r="KD147" s="69"/>
      <c r="KE147" s="69"/>
      <c r="KF147" s="69"/>
      <c r="KG147" s="69"/>
      <c r="KH147" s="69"/>
      <c r="KI147" s="69"/>
      <c r="KJ147" s="69"/>
      <c r="KK147" s="69"/>
      <c r="KL147" s="69"/>
      <c r="KM147" s="69"/>
      <c r="KN147" s="69"/>
      <c r="KO147" s="69"/>
      <c r="KP147" s="69"/>
      <c r="KQ147" s="69"/>
      <c r="KR147" s="69"/>
      <c r="KS147" s="69"/>
      <c r="KT147" s="69"/>
      <c r="KU147" s="69"/>
      <c r="KV147" s="69"/>
      <c r="KW147" s="69"/>
      <c r="KX147" s="69"/>
      <c r="KY147" s="69"/>
      <c r="KZ147" s="69"/>
      <c r="LA147" s="69"/>
      <c r="LB147" s="69"/>
      <c r="LC147" s="69"/>
      <c r="LD147" s="69"/>
      <c r="LE147" s="69"/>
      <c r="LF147" s="69"/>
      <c r="LG147" s="69"/>
      <c r="LH147" s="69"/>
      <c r="LI147" s="69"/>
      <c r="LJ147" s="69"/>
      <c r="LK147" s="69"/>
      <c r="LL147" s="69"/>
      <c r="LM147" s="69"/>
      <c r="LN147" s="69"/>
      <c r="LO147" s="69"/>
      <c r="LP147" s="69"/>
      <c r="LQ147" s="69"/>
      <c r="LR147" s="69"/>
    </row>
    <row r="148" spans="3:330" ht="24" customHeight="1">
      <c r="C148" s="253" t="s">
        <v>72</v>
      </c>
      <c r="D148" s="178"/>
      <c r="E148" s="178"/>
      <c r="F148" s="372"/>
      <c r="G148" s="373"/>
      <c r="H148" s="374"/>
      <c r="I148" s="374"/>
      <c r="J148" s="374"/>
      <c r="K148" s="374"/>
      <c r="L148" s="375"/>
      <c r="M148" s="376"/>
      <c r="N148" s="374"/>
      <c r="O148" s="374"/>
      <c r="P148" s="374"/>
      <c r="Q148" s="374"/>
      <c r="R148" s="375"/>
      <c r="S148" s="377"/>
      <c r="T148" s="378"/>
      <c r="U148" s="378"/>
      <c r="V148" s="378"/>
      <c r="W148" s="378"/>
      <c r="X148" s="379"/>
      <c r="FS148" s="69"/>
      <c r="FT148" s="69"/>
      <c r="FU148" s="69"/>
      <c r="FV148" s="69"/>
      <c r="FW148" s="69"/>
      <c r="FX148" s="69"/>
      <c r="FY148" s="69"/>
      <c r="FZ148" s="69"/>
      <c r="GA148" s="69"/>
      <c r="GB148" s="69"/>
      <c r="GC148" s="69"/>
      <c r="GD148" s="69"/>
      <c r="GE148" s="69"/>
      <c r="GF148" s="69"/>
      <c r="GG148" s="69"/>
      <c r="GH148" s="69"/>
      <c r="GI148" s="69"/>
      <c r="GJ148" s="69"/>
      <c r="GK148" s="69"/>
      <c r="GL148" s="69"/>
      <c r="GM148" s="69"/>
      <c r="GN148" s="69"/>
      <c r="GO148" s="69"/>
      <c r="GP148" s="69"/>
      <c r="GQ148" s="69"/>
      <c r="GR148" s="69"/>
      <c r="GS148" s="69"/>
      <c r="GT148" s="69"/>
      <c r="GU148" s="69"/>
      <c r="GV148" s="69"/>
      <c r="GW148" s="69"/>
      <c r="GX148" s="69"/>
      <c r="GY148" s="69"/>
      <c r="GZ148" s="69"/>
      <c r="HA148" s="69"/>
      <c r="HB148" s="69"/>
      <c r="HC148" s="69"/>
      <c r="HD148" s="69"/>
      <c r="HE148" s="69"/>
      <c r="HF148" s="69"/>
      <c r="HG148" s="69"/>
      <c r="HH148" s="69"/>
      <c r="HI148" s="69"/>
      <c r="HJ148" s="69"/>
      <c r="HK148" s="69"/>
      <c r="HL148" s="69"/>
      <c r="HM148" s="69"/>
      <c r="HN148" s="69"/>
      <c r="HO148" s="69"/>
      <c r="HP148" s="69"/>
      <c r="HQ148" s="69"/>
      <c r="HR148" s="69"/>
      <c r="HS148" s="69"/>
      <c r="HT148" s="69"/>
      <c r="HU148" s="69"/>
      <c r="HV148" s="69"/>
      <c r="HW148" s="69"/>
      <c r="HX148" s="69"/>
      <c r="HY148" s="69"/>
      <c r="HZ148" s="69"/>
      <c r="IA148" s="69"/>
      <c r="IB148" s="69"/>
      <c r="IC148" s="69"/>
      <c r="ID148" s="69"/>
      <c r="IE148" s="69"/>
      <c r="IF148" s="69"/>
      <c r="IG148" s="69"/>
      <c r="IH148" s="69"/>
      <c r="II148" s="69"/>
      <c r="IJ148" s="69"/>
      <c r="IK148" s="69"/>
      <c r="IL148" s="69"/>
      <c r="IM148" s="69"/>
      <c r="IN148" s="69"/>
      <c r="IO148" s="69"/>
      <c r="IP148" s="69"/>
      <c r="IQ148" s="69"/>
      <c r="IR148" s="69"/>
      <c r="IS148" s="69"/>
      <c r="IT148" s="69"/>
      <c r="IU148" s="69"/>
      <c r="IV148" s="69"/>
      <c r="IW148" s="69"/>
      <c r="IX148" s="69"/>
      <c r="IY148" s="69"/>
      <c r="IZ148" s="69"/>
      <c r="JA148" s="69"/>
      <c r="JB148" s="69"/>
      <c r="JC148" s="69"/>
      <c r="JD148" s="69"/>
      <c r="JE148" s="69"/>
      <c r="JF148" s="69"/>
      <c r="JG148" s="69"/>
      <c r="JH148" s="69"/>
      <c r="JI148" s="69"/>
      <c r="JJ148" s="69"/>
      <c r="JK148" s="69"/>
      <c r="JL148" s="69"/>
      <c r="JM148" s="69"/>
      <c r="JN148" s="69"/>
      <c r="JO148" s="69"/>
      <c r="JP148" s="69"/>
      <c r="JQ148" s="69"/>
      <c r="JR148" s="69"/>
      <c r="JS148" s="69"/>
      <c r="JT148" s="69"/>
      <c r="JU148" s="69"/>
      <c r="JV148" s="69"/>
      <c r="JW148" s="69"/>
      <c r="JX148" s="69"/>
      <c r="JY148" s="69"/>
      <c r="JZ148" s="69"/>
      <c r="KA148" s="69"/>
      <c r="KB148" s="69"/>
      <c r="KC148" s="69"/>
      <c r="KD148" s="69"/>
      <c r="KE148" s="69"/>
      <c r="KF148" s="69"/>
      <c r="KG148" s="69"/>
      <c r="KH148" s="69"/>
      <c r="KI148" s="69"/>
      <c r="KJ148" s="69"/>
      <c r="KK148" s="69"/>
      <c r="KL148" s="69"/>
      <c r="KM148" s="69"/>
      <c r="KN148" s="69"/>
      <c r="KO148" s="69"/>
      <c r="KP148" s="69"/>
      <c r="KQ148" s="69"/>
      <c r="KR148" s="69"/>
      <c r="KS148" s="69"/>
      <c r="KT148" s="69"/>
      <c r="KU148" s="69"/>
      <c r="KV148" s="69"/>
      <c r="KW148" s="69"/>
      <c r="KX148" s="69"/>
      <c r="KY148" s="69"/>
      <c r="KZ148" s="69"/>
      <c r="LA148" s="69"/>
      <c r="LB148" s="69"/>
      <c r="LC148" s="69"/>
      <c r="LD148" s="69"/>
      <c r="LE148" s="69"/>
      <c r="LF148" s="69"/>
      <c r="LG148" s="69"/>
      <c r="LH148" s="69"/>
      <c r="LI148" s="69"/>
      <c r="LJ148" s="69"/>
      <c r="LK148" s="69"/>
      <c r="LL148" s="69"/>
      <c r="LM148" s="69"/>
      <c r="LN148" s="69"/>
      <c r="LO148" s="69"/>
      <c r="LP148" s="69"/>
      <c r="LQ148" s="69"/>
      <c r="LR148" s="69"/>
    </row>
    <row r="149" spans="3:330" ht="24" customHeight="1">
      <c r="C149" s="253" t="s">
        <v>73</v>
      </c>
      <c r="D149" s="178"/>
      <c r="E149" s="178"/>
      <c r="F149" s="372"/>
      <c r="G149" s="373"/>
      <c r="H149" s="374"/>
      <c r="I149" s="374"/>
      <c r="J149" s="374"/>
      <c r="K149" s="374"/>
      <c r="L149" s="375"/>
      <c r="M149" s="376"/>
      <c r="N149" s="374"/>
      <c r="O149" s="374"/>
      <c r="P149" s="374"/>
      <c r="Q149" s="374"/>
      <c r="R149" s="375"/>
      <c r="S149" s="377"/>
      <c r="T149" s="378"/>
      <c r="U149" s="378"/>
      <c r="V149" s="378"/>
      <c r="W149" s="378"/>
      <c r="X149" s="379"/>
      <c r="FS149" s="69"/>
      <c r="FT149" s="69"/>
      <c r="FU149" s="69"/>
      <c r="FV149" s="69"/>
      <c r="FW149" s="69"/>
      <c r="FX149" s="69"/>
      <c r="FY149" s="69"/>
      <c r="FZ149" s="69"/>
      <c r="GA149" s="69"/>
      <c r="GB149" s="69"/>
      <c r="GC149" s="69"/>
      <c r="GD149" s="69"/>
      <c r="GE149" s="69"/>
      <c r="GF149" s="69"/>
      <c r="GG149" s="69"/>
      <c r="GH149" s="69"/>
      <c r="GI149" s="69"/>
      <c r="GJ149" s="69"/>
      <c r="GK149" s="69"/>
      <c r="GL149" s="69"/>
      <c r="GM149" s="69"/>
      <c r="GN149" s="69"/>
      <c r="GO149" s="69"/>
      <c r="GP149" s="69"/>
      <c r="GQ149" s="69"/>
      <c r="GR149" s="69"/>
      <c r="GS149" s="69"/>
      <c r="GT149" s="69"/>
      <c r="GU149" s="69"/>
      <c r="GV149" s="69"/>
      <c r="GW149" s="69"/>
      <c r="GX149" s="69"/>
      <c r="GY149" s="69"/>
      <c r="GZ149" s="69"/>
      <c r="HA149" s="69"/>
      <c r="HB149" s="69"/>
      <c r="HC149" s="69"/>
      <c r="HD149" s="69"/>
      <c r="HE149" s="69"/>
      <c r="HF149" s="69"/>
      <c r="HG149" s="69"/>
      <c r="HH149" s="69"/>
      <c r="HI149" s="69"/>
      <c r="HJ149" s="69"/>
      <c r="HK149" s="69"/>
      <c r="HL149" s="69"/>
      <c r="HM149" s="69"/>
      <c r="HN149" s="69"/>
      <c r="HO149" s="69"/>
      <c r="HP149" s="69"/>
      <c r="HQ149" s="69"/>
      <c r="HR149" s="69"/>
      <c r="HS149" s="69"/>
      <c r="HT149" s="69"/>
      <c r="HU149" s="69"/>
      <c r="HV149" s="69"/>
      <c r="HW149" s="69"/>
      <c r="HX149" s="69"/>
      <c r="HY149" s="69"/>
      <c r="HZ149" s="69"/>
      <c r="IA149" s="69"/>
      <c r="IB149" s="69"/>
      <c r="IC149" s="69"/>
      <c r="ID149" s="69"/>
      <c r="IE149" s="69"/>
      <c r="IF149" s="69"/>
      <c r="IG149" s="69"/>
      <c r="IH149" s="69"/>
      <c r="II149" s="69"/>
      <c r="IJ149" s="69"/>
      <c r="IK149" s="69"/>
      <c r="IL149" s="69"/>
      <c r="IM149" s="69"/>
      <c r="IN149" s="69"/>
      <c r="IO149" s="69"/>
      <c r="IP149" s="69"/>
      <c r="IQ149" s="69"/>
      <c r="IR149" s="69"/>
      <c r="IS149" s="69"/>
      <c r="IT149" s="69"/>
      <c r="IU149" s="69"/>
      <c r="IV149" s="69"/>
      <c r="IW149" s="69"/>
      <c r="IX149" s="69"/>
      <c r="IY149" s="69"/>
      <c r="IZ149" s="69"/>
      <c r="JA149" s="69"/>
      <c r="JB149" s="69"/>
      <c r="JC149" s="69"/>
      <c r="JD149" s="69"/>
      <c r="JE149" s="69"/>
      <c r="JF149" s="69"/>
      <c r="JG149" s="69"/>
      <c r="JH149" s="69"/>
      <c r="JI149" s="69"/>
      <c r="JJ149" s="69"/>
      <c r="JK149" s="69"/>
      <c r="JL149" s="69"/>
      <c r="JM149" s="69"/>
      <c r="JN149" s="69"/>
      <c r="JO149" s="69"/>
      <c r="JP149" s="69"/>
      <c r="JQ149" s="69"/>
      <c r="JR149" s="69"/>
      <c r="JS149" s="69"/>
      <c r="JT149" s="69"/>
      <c r="JU149" s="69"/>
      <c r="JV149" s="69"/>
      <c r="JW149" s="69"/>
      <c r="JX149" s="69"/>
      <c r="JY149" s="69"/>
      <c r="JZ149" s="69"/>
      <c r="KA149" s="69"/>
      <c r="KB149" s="69"/>
      <c r="KC149" s="69"/>
      <c r="KD149" s="69"/>
      <c r="KE149" s="69"/>
      <c r="KF149" s="69"/>
      <c r="KG149" s="69"/>
      <c r="KH149" s="69"/>
      <c r="KI149" s="69"/>
      <c r="KJ149" s="69"/>
      <c r="KK149" s="69"/>
      <c r="KL149" s="69"/>
      <c r="KM149" s="69"/>
      <c r="KN149" s="69"/>
      <c r="KO149" s="69"/>
      <c r="KP149" s="69"/>
      <c r="KQ149" s="69"/>
      <c r="KR149" s="69"/>
      <c r="KS149" s="69"/>
      <c r="KT149" s="69"/>
      <c r="KU149" s="69"/>
      <c r="KV149" s="69"/>
      <c r="KW149" s="69"/>
      <c r="KX149" s="69"/>
      <c r="KY149" s="69"/>
      <c r="KZ149" s="69"/>
      <c r="LA149" s="69"/>
      <c r="LB149" s="69"/>
      <c r="LC149" s="69"/>
      <c r="LD149" s="69"/>
      <c r="LE149" s="69"/>
      <c r="LF149" s="69"/>
      <c r="LG149" s="69"/>
      <c r="LH149" s="69"/>
      <c r="LI149" s="69"/>
      <c r="LJ149" s="69"/>
      <c r="LK149" s="69"/>
      <c r="LL149" s="69"/>
      <c r="LM149" s="69"/>
      <c r="LN149" s="69"/>
      <c r="LO149" s="69"/>
      <c r="LP149" s="69"/>
      <c r="LQ149" s="69"/>
      <c r="LR149" s="69"/>
    </row>
    <row r="150" spans="3:330" ht="24" customHeight="1">
      <c r="C150" s="253" t="s">
        <v>74</v>
      </c>
      <c r="D150" s="178"/>
      <c r="E150" s="178"/>
      <c r="F150" s="372"/>
      <c r="G150" s="373"/>
      <c r="H150" s="374"/>
      <c r="I150" s="374"/>
      <c r="J150" s="374"/>
      <c r="K150" s="374"/>
      <c r="L150" s="375"/>
      <c r="M150" s="376"/>
      <c r="N150" s="374"/>
      <c r="O150" s="374"/>
      <c r="P150" s="374"/>
      <c r="Q150" s="374"/>
      <c r="R150" s="375"/>
      <c r="S150" s="377"/>
      <c r="T150" s="378"/>
      <c r="U150" s="378"/>
      <c r="V150" s="378"/>
      <c r="W150" s="378"/>
      <c r="X150" s="379"/>
      <c r="FS150" s="69"/>
      <c r="FT150" s="69"/>
      <c r="FU150" s="69"/>
      <c r="FV150" s="69"/>
      <c r="FW150" s="69"/>
      <c r="FX150" s="69"/>
      <c r="FY150" s="69"/>
      <c r="FZ150" s="69"/>
      <c r="GA150" s="69"/>
      <c r="GB150" s="69"/>
      <c r="GC150" s="69"/>
      <c r="GD150" s="69"/>
      <c r="GE150" s="69"/>
      <c r="GF150" s="69"/>
      <c r="GG150" s="69"/>
      <c r="GH150" s="69"/>
      <c r="GI150" s="69"/>
      <c r="GJ150" s="69"/>
      <c r="GK150" s="69"/>
      <c r="GL150" s="69"/>
      <c r="GM150" s="69"/>
      <c r="GN150" s="69"/>
      <c r="GO150" s="69"/>
      <c r="GP150" s="69"/>
      <c r="GQ150" s="69"/>
      <c r="GR150" s="69"/>
      <c r="GS150" s="69"/>
      <c r="GT150" s="69"/>
      <c r="GU150" s="69"/>
      <c r="GV150" s="69"/>
      <c r="GW150" s="69"/>
      <c r="GX150" s="69"/>
      <c r="GY150" s="69"/>
      <c r="GZ150" s="69"/>
      <c r="HA150" s="69"/>
      <c r="HB150" s="69"/>
      <c r="HC150" s="69"/>
      <c r="HD150" s="69"/>
      <c r="HE150" s="69"/>
      <c r="HF150" s="69"/>
      <c r="HG150" s="69"/>
      <c r="HH150" s="69"/>
      <c r="HI150" s="69"/>
      <c r="HJ150" s="69"/>
      <c r="HK150" s="69"/>
      <c r="HL150" s="69"/>
      <c r="HM150" s="69"/>
      <c r="HN150" s="69"/>
      <c r="HO150" s="69"/>
      <c r="HP150" s="69"/>
      <c r="HQ150" s="69"/>
      <c r="HR150" s="69"/>
      <c r="HS150" s="69"/>
      <c r="HT150" s="69"/>
      <c r="HU150" s="69"/>
      <c r="HV150" s="69"/>
      <c r="HW150" s="69"/>
      <c r="HX150" s="69"/>
      <c r="HY150" s="69"/>
      <c r="HZ150" s="69"/>
      <c r="IA150" s="69"/>
      <c r="IB150" s="69"/>
      <c r="IC150" s="69"/>
      <c r="ID150" s="69"/>
      <c r="IE150" s="69"/>
      <c r="IF150" s="69"/>
      <c r="IG150" s="69"/>
      <c r="IH150" s="69"/>
      <c r="II150" s="69"/>
      <c r="IJ150" s="69"/>
      <c r="IK150" s="69"/>
      <c r="IL150" s="69"/>
      <c r="IM150" s="69"/>
      <c r="IN150" s="69"/>
      <c r="IO150" s="69"/>
      <c r="IP150" s="69"/>
      <c r="IQ150" s="69"/>
      <c r="IR150" s="69"/>
      <c r="IS150" s="69"/>
      <c r="IT150" s="69"/>
      <c r="IU150" s="69"/>
      <c r="IV150" s="69"/>
      <c r="IW150" s="69"/>
      <c r="IX150" s="69"/>
      <c r="IY150" s="69"/>
      <c r="IZ150" s="69"/>
      <c r="JA150" s="69"/>
      <c r="JB150" s="69"/>
      <c r="JC150" s="69"/>
      <c r="JD150" s="69"/>
      <c r="JE150" s="69"/>
      <c r="JF150" s="69"/>
      <c r="JG150" s="69"/>
      <c r="JH150" s="69"/>
      <c r="JI150" s="69"/>
      <c r="JJ150" s="69"/>
      <c r="JK150" s="69"/>
      <c r="JL150" s="69"/>
      <c r="JM150" s="69"/>
      <c r="JN150" s="69"/>
      <c r="JO150" s="69"/>
      <c r="JP150" s="69"/>
      <c r="JQ150" s="69"/>
      <c r="JR150" s="69"/>
      <c r="JS150" s="69"/>
      <c r="JT150" s="69"/>
      <c r="JU150" s="69"/>
      <c r="JV150" s="69"/>
      <c r="JW150" s="69"/>
      <c r="JX150" s="69"/>
      <c r="JY150" s="69"/>
      <c r="JZ150" s="69"/>
      <c r="KA150" s="69"/>
      <c r="KB150" s="69"/>
      <c r="KC150" s="69"/>
      <c r="KD150" s="69"/>
      <c r="KE150" s="69"/>
      <c r="KF150" s="69"/>
      <c r="KG150" s="69"/>
      <c r="KH150" s="69"/>
      <c r="KI150" s="69"/>
      <c r="KJ150" s="69"/>
      <c r="KK150" s="69"/>
      <c r="KL150" s="69"/>
      <c r="KM150" s="69"/>
      <c r="KN150" s="69"/>
      <c r="KO150" s="69"/>
      <c r="KP150" s="69"/>
      <c r="KQ150" s="69"/>
      <c r="KR150" s="69"/>
      <c r="KS150" s="69"/>
      <c r="KT150" s="69"/>
      <c r="KU150" s="69"/>
      <c r="KV150" s="69"/>
      <c r="KW150" s="69"/>
      <c r="KX150" s="69"/>
      <c r="KY150" s="69"/>
      <c r="KZ150" s="69"/>
      <c r="LA150" s="69"/>
      <c r="LB150" s="69"/>
      <c r="LC150" s="69"/>
      <c r="LD150" s="69"/>
      <c r="LE150" s="69"/>
      <c r="LF150" s="69"/>
      <c r="LG150" s="69"/>
      <c r="LH150" s="69"/>
      <c r="LI150" s="69"/>
      <c r="LJ150" s="69"/>
      <c r="LK150" s="69"/>
      <c r="LL150" s="69"/>
      <c r="LM150" s="69"/>
      <c r="LN150" s="69"/>
      <c r="LO150" s="69"/>
      <c r="LP150" s="69"/>
      <c r="LQ150" s="69"/>
      <c r="LR150" s="69"/>
    </row>
    <row r="151" spans="3:330" ht="24" customHeight="1">
      <c r="C151" s="253" t="s">
        <v>75</v>
      </c>
      <c r="D151" s="178"/>
      <c r="E151" s="178"/>
      <c r="F151" s="372"/>
      <c r="G151" s="373"/>
      <c r="H151" s="374"/>
      <c r="I151" s="374"/>
      <c r="J151" s="374"/>
      <c r="K151" s="374"/>
      <c r="L151" s="375"/>
      <c r="M151" s="376"/>
      <c r="N151" s="374"/>
      <c r="O151" s="374"/>
      <c r="P151" s="374"/>
      <c r="Q151" s="374"/>
      <c r="R151" s="375"/>
      <c r="S151" s="377"/>
      <c r="T151" s="378"/>
      <c r="U151" s="378"/>
      <c r="V151" s="378"/>
      <c r="W151" s="378"/>
      <c r="X151" s="379"/>
      <c r="FS151" s="69"/>
      <c r="FT151" s="69"/>
      <c r="FU151" s="69"/>
      <c r="FV151" s="69"/>
      <c r="FW151" s="69"/>
      <c r="FX151" s="69"/>
      <c r="FY151" s="69"/>
      <c r="FZ151" s="69"/>
      <c r="GA151" s="69"/>
      <c r="GB151" s="69"/>
      <c r="GC151" s="69"/>
      <c r="GD151" s="69"/>
      <c r="GE151" s="69"/>
      <c r="GF151" s="69"/>
      <c r="GG151" s="69"/>
      <c r="GH151" s="69"/>
      <c r="GI151" s="69"/>
      <c r="GJ151" s="69"/>
      <c r="GK151" s="69"/>
      <c r="GL151" s="69"/>
      <c r="GM151" s="69"/>
      <c r="GN151" s="69"/>
      <c r="GO151" s="69"/>
      <c r="GP151" s="69"/>
      <c r="GQ151" s="69"/>
      <c r="GR151" s="69"/>
      <c r="GS151" s="69"/>
      <c r="GT151" s="69"/>
      <c r="GU151" s="69"/>
      <c r="GV151" s="69"/>
      <c r="GW151" s="69"/>
      <c r="GX151" s="69"/>
      <c r="GY151" s="69"/>
      <c r="GZ151" s="69"/>
      <c r="HA151" s="69"/>
      <c r="HB151" s="69"/>
      <c r="HC151" s="69"/>
      <c r="HD151" s="69"/>
      <c r="HE151" s="69"/>
      <c r="HF151" s="69"/>
      <c r="HG151" s="69"/>
      <c r="HH151" s="69"/>
      <c r="HI151" s="69"/>
      <c r="HJ151" s="69"/>
      <c r="HK151" s="69"/>
      <c r="HL151" s="69"/>
      <c r="HM151" s="69"/>
      <c r="HN151" s="69"/>
      <c r="HO151" s="69"/>
      <c r="HP151" s="69"/>
      <c r="HQ151" s="69"/>
      <c r="HR151" s="69"/>
      <c r="HS151" s="69"/>
      <c r="HT151" s="69"/>
      <c r="HU151" s="69"/>
      <c r="HV151" s="69"/>
      <c r="HW151" s="69"/>
      <c r="HX151" s="69"/>
      <c r="HY151" s="69"/>
      <c r="HZ151" s="69"/>
      <c r="IA151" s="69"/>
      <c r="IB151" s="69"/>
      <c r="IC151" s="69"/>
      <c r="ID151" s="69"/>
      <c r="IE151" s="69"/>
      <c r="IF151" s="69"/>
      <c r="IG151" s="69"/>
      <c r="IH151" s="69"/>
      <c r="II151" s="69"/>
      <c r="IJ151" s="69"/>
      <c r="IK151" s="69"/>
      <c r="IL151" s="69"/>
      <c r="IM151" s="69"/>
      <c r="IN151" s="69"/>
      <c r="IO151" s="69"/>
      <c r="IP151" s="69"/>
      <c r="IQ151" s="69"/>
      <c r="IR151" s="69"/>
      <c r="IS151" s="69"/>
      <c r="IT151" s="69"/>
      <c r="IU151" s="69"/>
      <c r="IV151" s="69"/>
      <c r="IW151" s="69"/>
      <c r="IX151" s="69"/>
      <c r="IY151" s="69"/>
      <c r="IZ151" s="69"/>
      <c r="JA151" s="69"/>
      <c r="JB151" s="69"/>
      <c r="JC151" s="69"/>
      <c r="JD151" s="69"/>
      <c r="JE151" s="69"/>
      <c r="JF151" s="69"/>
      <c r="JG151" s="69"/>
      <c r="JH151" s="69"/>
      <c r="JI151" s="69"/>
      <c r="JJ151" s="69"/>
      <c r="JK151" s="69"/>
      <c r="JL151" s="69"/>
      <c r="JM151" s="69"/>
      <c r="JN151" s="69"/>
      <c r="JO151" s="69"/>
      <c r="JP151" s="69"/>
      <c r="JQ151" s="69"/>
      <c r="JR151" s="69"/>
      <c r="JS151" s="69"/>
      <c r="JT151" s="69"/>
      <c r="JU151" s="69"/>
      <c r="JV151" s="69"/>
      <c r="JW151" s="69"/>
      <c r="JX151" s="69"/>
      <c r="JY151" s="69"/>
      <c r="JZ151" s="69"/>
      <c r="KA151" s="69"/>
      <c r="KB151" s="69"/>
      <c r="KC151" s="69"/>
      <c r="KD151" s="69"/>
      <c r="KE151" s="69"/>
      <c r="KF151" s="69"/>
      <c r="KG151" s="69"/>
      <c r="KH151" s="69"/>
      <c r="KI151" s="69"/>
      <c r="KJ151" s="69"/>
      <c r="KK151" s="69"/>
      <c r="KL151" s="69"/>
      <c r="KM151" s="69"/>
      <c r="KN151" s="69"/>
      <c r="KO151" s="69"/>
      <c r="KP151" s="69"/>
      <c r="KQ151" s="69"/>
      <c r="KR151" s="69"/>
      <c r="KS151" s="69"/>
      <c r="KT151" s="69"/>
      <c r="KU151" s="69"/>
      <c r="KV151" s="69"/>
      <c r="KW151" s="69"/>
      <c r="KX151" s="69"/>
      <c r="KY151" s="69"/>
      <c r="KZ151" s="69"/>
      <c r="LA151" s="69"/>
      <c r="LB151" s="69"/>
      <c r="LC151" s="69"/>
      <c r="LD151" s="69"/>
      <c r="LE151" s="69"/>
      <c r="LF151" s="69"/>
      <c r="LG151" s="69"/>
      <c r="LH151" s="69"/>
      <c r="LI151" s="69"/>
      <c r="LJ151" s="69"/>
      <c r="LK151" s="69"/>
      <c r="LL151" s="69"/>
      <c r="LM151" s="69"/>
      <c r="LN151" s="69"/>
      <c r="LO151" s="69"/>
      <c r="LP151" s="69"/>
      <c r="LQ151" s="69"/>
      <c r="LR151" s="69"/>
    </row>
    <row r="152" spans="3:330" ht="24" customHeight="1">
      <c r="C152" s="253" t="s">
        <v>76</v>
      </c>
      <c r="D152" s="178"/>
      <c r="E152" s="178"/>
      <c r="F152" s="372"/>
      <c r="G152" s="373"/>
      <c r="H152" s="374"/>
      <c r="I152" s="374"/>
      <c r="J152" s="374"/>
      <c r="K152" s="374"/>
      <c r="L152" s="375"/>
      <c r="M152" s="376"/>
      <c r="N152" s="374"/>
      <c r="O152" s="374"/>
      <c r="P152" s="374"/>
      <c r="Q152" s="374"/>
      <c r="R152" s="375"/>
      <c r="S152" s="377"/>
      <c r="T152" s="378"/>
      <c r="U152" s="378"/>
      <c r="V152" s="378"/>
      <c r="W152" s="378"/>
      <c r="X152" s="379"/>
      <c r="FS152" s="69"/>
      <c r="FT152" s="69"/>
      <c r="FU152" s="69"/>
      <c r="FV152" s="69"/>
      <c r="FW152" s="69"/>
      <c r="FX152" s="69"/>
      <c r="FY152" s="69"/>
      <c r="FZ152" s="69"/>
      <c r="GA152" s="69"/>
      <c r="GB152" s="69"/>
      <c r="GC152" s="69"/>
      <c r="GD152" s="69"/>
      <c r="GE152" s="69"/>
      <c r="GF152" s="69"/>
      <c r="GG152" s="69"/>
      <c r="GH152" s="69"/>
      <c r="GI152" s="69"/>
      <c r="GJ152" s="69"/>
      <c r="GK152" s="69"/>
      <c r="GL152" s="69"/>
      <c r="GM152" s="69"/>
      <c r="GN152" s="69"/>
      <c r="GO152" s="69"/>
      <c r="GP152" s="69"/>
      <c r="GQ152" s="69"/>
      <c r="GR152" s="69"/>
      <c r="GS152" s="69"/>
      <c r="GT152" s="69"/>
      <c r="GU152" s="69"/>
      <c r="GV152" s="69"/>
      <c r="GW152" s="69"/>
      <c r="GX152" s="69"/>
      <c r="GY152" s="69"/>
      <c r="GZ152" s="69"/>
      <c r="HA152" s="69"/>
      <c r="HB152" s="69"/>
      <c r="HC152" s="69"/>
      <c r="HD152" s="69"/>
      <c r="HE152" s="69"/>
      <c r="HF152" s="69"/>
      <c r="HG152" s="69"/>
      <c r="HH152" s="69"/>
      <c r="HI152" s="69"/>
      <c r="HJ152" s="69"/>
      <c r="HK152" s="69"/>
      <c r="HL152" s="69"/>
      <c r="HM152" s="69"/>
      <c r="HN152" s="69"/>
      <c r="HO152" s="69"/>
      <c r="HP152" s="69"/>
      <c r="HQ152" s="69"/>
      <c r="HR152" s="69"/>
      <c r="HS152" s="69"/>
      <c r="HT152" s="69"/>
      <c r="HU152" s="69"/>
      <c r="HV152" s="69"/>
      <c r="HW152" s="69"/>
      <c r="HX152" s="69"/>
      <c r="HY152" s="69"/>
      <c r="HZ152" s="69"/>
      <c r="IA152" s="69"/>
      <c r="IB152" s="69"/>
      <c r="IC152" s="69"/>
      <c r="ID152" s="69"/>
      <c r="IE152" s="69"/>
      <c r="IF152" s="69"/>
      <c r="IG152" s="69"/>
      <c r="IH152" s="69"/>
      <c r="II152" s="69"/>
      <c r="IJ152" s="69"/>
      <c r="IK152" s="69"/>
      <c r="IL152" s="69"/>
      <c r="IM152" s="69"/>
      <c r="IN152" s="69"/>
      <c r="IO152" s="69"/>
      <c r="IP152" s="69"/>
      <c r="IQ152" s="69"/>
      <c r="IR152" s="69"/>
      <c r="IS152" s="69"/>
      <c r="IT152" s="69"/>
      <c r="IU152" s="69"/>
      <c r="IV152" s="69"/>
      <c r="IW152" s="69"/>
      <c r="IX152" s="69"/>
      <c r="IY152" s="69"/>
      <c r="IZ152" s="69"/>
      <c r="JA152" s="69"/>
      <c r="JB152" s="69"/>
      <c r="JC152" s="69"/>
      <c r="JD152" s="69"/>
      <c r="JE152" s="69"/>
      <c r="JF152" s="69"/>
      <c r="JG152" s="69"/>
      <c r="JH152" s="69"/>
      <c r="JI152" s="69"/>
      <c r="JJ152" s="69"/>
      <c r="JK152" s="69"/>
      <c r="JL152" s="69"/>
      <c r="JM152" s="69"/>
      <c r="JN152" s="69"/>
      <c r="JO152" s="69"/>
      <c r="JP152" s="69"/>
      <c r="JQ152" s="69"/>
      <c r="JR152" s="69"/>
      <c r="JS152" s="69"/>
      <c r="JT152" s="69"/>
      <c r="JU152" s="69"/>
      <c r="JV152" s="69"/>
      <c r="JW152" s="69"/>
      <c r="JX152" s="69"/>
      <c r="JY152" s="69"/>
      <c r="JZ152" s="69"/>
      <c r="KA152" s="69"/>
      <c r="KB152" s="69"/>
      <c r="KC152" s="69"/>
      <c r="KD152" s="69"/>
      <c r="KE152" s="69"/>
      <c r="KF152" s="69"/>
      <c r="KG152" s="69"/>
      <c r="KH152" s="69"/>
      <c r="KI152" s="69"/>
      <c r="KJ152" s="69"/>
      <c r="KK152" s="69"/>
      <c r="KL152" s="69"/>
      <c r="KM152" s="69"/>
      <c r="KN152" s="69"/>
      <c r="KO152" s="69"/>
      <c r="KP152" s="69"/>
      <c r="KQ152" s="69"/>
      <c r="KR152" s="69"/>
      <c r="KS152" s="69"/>
      <c r="KT152" s="69"/>
      <c r="KU152" s="69"/>
      <c r="KV152" s="69"/>
      <c r="KW152" s="69"/>
      <c r="KX152" s="69"/>
      <c r="KY152" s="69"/>
      <c r="KZ152" s="69"/>
      <c r="LA152" s="69"/>
      <c r="LB152" s="69"/>
      <c r="LC152" s="69"/>
      <c r="LD152" s="69"/>
      <c r="LE152" s="69"/>
      <c r="LF152" s="69"/>
      <c r="LG152" s="69"/>
      <c r="LH152" s="69"/>
      <c r="LI152" s="69"/>
      <c r="LJ152" s="69"/>
      <c r="LK152" s="69"/>
      <c r="LL152" s="69"/>
      <c r="LM152" s="69"/>
      <c r="LN152" s="69"/>
      <c r="LO152" s="69"/>
      <c r="LP152" s="69"/>
      <c r="LQ152" s="69"/>
      <c r="LR152" s="69"/>
    </row>
    <row r="153" spans="3:330" ht="24" customHeight="1">
      <c r="C153" s="253" t="s">
        <v>77</v>
      </c>
      <c r="D153" s="178"/>
      <c r="E153" s="178"/>
      <c r="F153" s="372"/>
      <c r="G153" s="373"/>
      <c r="H153" s="374"/>
      <c r="I153" s="374"/>
      <c r="J153" s="374"/>
      <c r="K153" s="374"/>
      <c r="L153" s="375"/>
      <c r="M153" s="376"/>
      <c r="N153" s="374"/>
      <c r="O153" s="374"/>
      <c r="P153" s="374"/>
      <c r="Q153" s="374"/>
      <c r="R153" s="375"/>
      <c r="S153" s="377"/>
      <c r="T153" s="378"/>
      <c r="U153" s="378"/>
      <c r="V153" s="378"/>
      <c r="W153" s="378"/>
      <c r="X153" s="379"/>
      <c r="FS153" s="69"/>
      <c r="FT153" s="69"/>
      <c r="FU153" s="69"/>
      <c r="FV153" s="69"/>
      <c r="FW153" s="69"/>
      <c r="FX153" s="69"/>
      <c r="FY153" s="69"/>
      <c r="FZ153" s="69"/>
      <c r="GA153" s="69"/>
      <c r="GB153" s="69"/>
      <c r="GC153" s="69"/>
      <c r="GD153" s="69"/>
      <c r="GE153" s="69"/>
      <c r="GF153" s="69"/>
      <c r="GG153" s="69"/>
      <c r="GH153" s="69"/>
      <c r="GI153" s="69"/>
      <c r="GJ153" s="69"/>
      <c r="GK153" s="69"/>
      <c r="GL153" s="69"/>
      <c r="GM153" s="69"/>
      <c r="GN153" s="69"/>
      <c r="GO153" s="69"/>
      <c r="GP153" s="69"/>
      <c r="GQ153" s="69"/>
      <c r="GR153" s="69"/>
      <c r="GS153" s="69"/>
      <c r="GT153" s="69"/>
      <c r="GU153" s="69"/>
      <c r="GV153" s="69"/>
      <c r="GW153" s="69"/>
      <c r="GX153" s="69"/>
      <c r="GY153" s="69"/>
      <c r="GZ153" s="69"/>
      <c r="HA153" s="69"/>
      <c r="HB153" s="69"/>
      <c r="HC153" s="69"/>
      <c r="HD153" s="69"/>
      <c r="HE153" s="69"/>
      <c r="HF153" s="69"/>
      <c r="HG153" s="69"/>
      <c r="HH153" s="69"/>
      <c r="HI153" s="69"/>
      <c r="HJ153" s="69"/>
      <c r="HK153" s="69"/>
      <c r="HL153" s="69"/>
      <c r="HM153" s="69"/>
      <c r="HN153" s="69"/>
      <c r="HO153" s="69"/>
      <c r="HP153" s="69"/>
      <c r="HQ153" s="69"/>
      <c r="HR153" s="69"/>
      <c r="HS153" s="69"/>
      <c r="HT153" s="69"/>
      <c r="HU153" s="69"/>
      <c r="HV153" s="69"/>
      <c r="HW153" s="69"/>
      <c r="HX153" s="69"/>
      <c r="HY153" s="69"/>
      <c r="HZ153" s="69"/>
      <c r="IA153" s="69"/>
      <c r="IB153" s="69"/>
      <c r="IC153" s="69"/>
      <c r="ID153" s="69"/>
      <c r="IE153" s="69"/>
      <c r="IF153" s="69"/>
      <c r="IG153" s="69"/>
      <c r="IH153" s="69"/>
      <c r="II153" s="69"/>
      <c r="IJ153" s="69"/>
      <c r="IK153" s="69"/>
      <c r="IL153" s="69"/>
      <c r="IM153" s="69"/>
      <c r="IN153" s="69"/>
      <c r="IO153" s="69"/>
      <c r="IP153" s="69"/>
      <c r="IQ153" s="69"/>
      <c r="IR153" s="69"/>
      <c r="IS153" s="69"/>
      <c r="IT153" s="69"/>
      <c r="IU153" s="69"/>
      <c r="IV153" s="69"/>
      <c r="IW153" s="69"/>
      <c r="IX153" s="69"/>
      <c r="IY153" s="69"/>
      <c r="IZ153" s="69"/>
      <c r="JA153" s="69"/>
      <c r="JB153" s="69"/>
      <c r="JC153" s="69"/>
      <c r="JD153" s="69"/>
      <c r="JE153" s="69"/>
      <c r="JF153" s="69"/>
      <c r="JG153" s="69"/>
      <c r="JH153" s="69"/>
      <c r="JI153" s="69"/>
      <c r="JJ153" s="69"/>
      <c r="JK153" s="69"/>
      <c r="JL153" s="69"/>
      <c r="JM153" s="69"/>
      <c r="JN153" s="69"/>
      <c r="JO153" s="69"/>
      <c r="JP153" s="69"/>
      <c r="JQ153" s="69"/>
      <c r="JR153" s="69"/>
      <c r="JS153" s="69"/>
      <c r="JT153" s="69"/>
      <c r="JU153" s="69"/>
      <c r="JV153" s="69"/>
      <c r="JW153" s="69"/>
      <c r="JX153" s="69"/>
      <c r="JY153" s="69"/>
      <c r="JZ153" s="69"/>
      <c r="KA153" s="69"/>
      <c r="KB153" s="69"/>
      <c r="KC153" s="69"/>
      <c r="KD153" s="69"/>
      <c r="KE153" s="69"/>
      <c r="KF153" s="69"/>
      <c r="KG153" s="69"/>
      <c r="KH153" s="69"/>
      <c r="KI153" s="69"/>
      <c r="KJ153" s="69"/>
      <c r="KK153" s="69"/>
      <c r="KL153" s="69"/>
      <c r="KM153" s="69"/>
      <c r="KN153" s="69"/>
      <c r="KO153" s="69"/>
      <c r="KP153" s="69"/>
      <c r="KQ153" s="69"/>
      <c r="KR153" s="69"/>
      <c r="KS153" s="69"/>
      <c r="KT153" s="69"/>
      <c r="KU153" s="69"/>
      <c r="KV153" s="69"/>
      <c r="KW153" s="69"/>
      <c r="KX153" s="69"/>
      <c r="KY153" s="69"/>
      <c r="KZ153" s="69"/>
      <c r="LA153" s="69"/>
      <c r="LB153" s="69"/>
      <c r="LC153" s="69"/>
      <c r="LD153" s="69"/>
      <c r="LE153" s="69"/>
      <c r="LF153" s="69"/>
      <c r="LG153" s="69"/>
      <c r="LH153" s="69"/>
      <c r="LI153" s="69"/>
      <c r="LJ153" s="69"/>
      <c r="LK153" s="69"/>
      <c r="LL153" s="69"/>
      <c r="LM153" s="69"/>
      <c r="LN153" s="69"/>
      <c r="LO153" s="69"/>
      <c r="LP153" s="69"/>
      <c r="LQ153" s="69"/>
      <c r="LR153" s="69"/>
    </row>
    <row r="154" spans="3:330" ht="24" customHeight="1">
      <c r="C154" s="253" t="s">
        <v>78</v>
      </c>
      <c r="D154" s="178"/>
      <c r="E154" s="178"/>
      <c r="F154" s="372"/>
      <c r="G154" s="373"/>
      <c r="H154" s="374"/>
      <c r="I154" s="374"/>
      <c r="J154" s="374"/>
      <c r="K154" s="374"/>
      <c r="L154" s="375"/>
      <c r="M154" s="376"/>
      <c r="N154" s="374"/>
      <c r="O154" s="374"/>
      <c r="P154" s="374"/>
      <c r="Q154" s="374"/>
      <c r="R154" s="375"/>
      <c r="S154" s="377"/>
      <c r="T154" s="378"/>
      <c r="U154" s="378"/>
      <c r="V154" s="378"/>
      <c r="W154" s="378"/>
      <c r="X154" s="379"/>
      <c r="FS154" s="69"/>
      <c r="FT154" s="69"/>
      <c r="FU154" s="69"/>
      <c r="FV154" s="69"/>
      <c r="FW154" s="69"/>
      <c r="FX154" s="69"/>
      <c r="FY154" s="69"/>
      <c r="FZ154" s="69"/>
      <c r="GA154" s="69"/>
      <c r="GB154" s="69"/>
      <c r="GC154" s="69"/>
      <c r="GD154" s="69"/>
      <c r="GE154" s="69"/>
      <c r="GF154" s="69"/>
      <c r="GG154" s="69"/>
      <c r="GH154" s="69"/>
      <c r="GI154" s="69"/>
      <c r="GJ154" s="69"/>
      <c r="GK154" s="69"/>
      <c r="GL154" s="69"/>
      <c r="GM154" s="69"/>
      <c r="GN154" s="69"/>
      <c r="GO154" s="69"/>
      <c r="GP154" s="69"/>
      <c r="GQ154" s="69"/>
      <c r="GR154" s="69"/>
      <c r="GS154" s="69"/>
      <c r="GT154" s="69"/>
      <c r="GU154" s="69"/>
      <c r="GV154" s="69"/>
      <c r="GW154" s="69"/>
      <c r="GX154" s="69"/>
      <c r="GY154" s="69"/>
      <c r="GZ154" s="69"/>
      <c r="HA154" s="69"/>
      <c r="HB154" s="69"/>
      <c r="HC154" s="69"/>
      <c r="HD154" s="69"/>
      <c r="HE154" s="69"/>
      <c r="HF154" s="69"/>
      <c r="HG154" s="69"/>
      <c r="HH154" s="69"/>
      <c r="HI154" s="69"/>
      <c r="HJ154" s="69"/>
      <c r="HK154" s="69"/>
      <c r="HL154" s="69"/>
      <c r="HM154" s="69"/>
      <c r="HN154" s="69"/>
      <c r="HO154" s="69"/>
      <c r="HP154" s="69"/>
      <c r="HQ154" s="69"/>
      <c r="HR154" s="69"/>
      <c r="HS154" s="69"/>
      <c r="HT154" s="69"/>
      <c r="HU154" s="69"/>
      <c r="HV154" s="69"/>
      <c r="HW154" s="69"/>
      <c r="HX154" s="69"/>
      <c r="HY154" s="69"/>
      <c r="HZ154" s="69"/>
      <c r="IA154" s="69"/>
      <c r="IB154" s="69"/>
      <c r="IC154" s="69"/>
      <c r="ID154" s="69"/>
      <c r="IE154" s="69"/>
      <c r="IF154" s="69"/>
      <c r="IG154" s="69"/>
      <c r="IH154" s="69"/>
      <c r="II154" s="69"/>
      <c r="IJ154" s="69"/>
      <c r="IK154" s="69"/>
      <c r="IL154" s="69"/>
      <c r="IM154" s="69"/>
      <c r="IN154" s="69"/>
      <c r="IO154" s="69"/>
      <c r="IP154" s="69"/>
      <c r="IQ154" s="69"/>
      <c r="IR154" s="69"/>
      <c r="IS154" s="69"/>
      <c r="IT154" s="69"/>
      <c r="IU154" s="69"/>
      <c r="IV154" s="69"/>
      <c r="IW154" s="69"/>
      <c r="IX154" s="69"/>
      <c r="IY154" s="69"/>
      <c r="IZ154" s="69"/>
      <c r="JA154" s="69"/>
      <c r="JB154" s="69"/>
      <c r="JC154" s="69"/>
      <c r="JD154" s="69"/>
      <c r="JE154" s="69"/>
      <c r="JF154" s="69"/>
      <c r="JG154" s="69"/>
      <c r="JH154" s="69"/>
      <c r="JI154" s="69"/>
      <c r="JJ154" s="69"/>
      <c r="JK154" s="69"/>
      <c r="JL154" s="69"/>
      <c r="JM154" s="69"/>
      <c r="JN154" s="69"/>
      <c r="JO154" s="69"/>
      <c r="JP154" s="69"/>
      <c r="JQ154" s="69"/>
      <c r="JR154" s="69"/>
      <c r="JS154" s="69"/>
      <c r="JT154" s="69"/>
      <c r="JU154" s="69"/>
      <c r="JV154" s="69"/>
      <c r="JW154" s="69"/>
      <c r="JX154" s="69"/>
      <c r="JY154" s="69"/>
      <c r="JZ154" s="69"/>
      <c r="KA154" s="69"/>
      <c r="KB154" s="69"/>
      <c r="KC154" s="69"/>
      <c r="KD154" s="69"/>
      <c r="KE154" s="69"/>
      <c r="KF154" s="69"/>
      <c r="KG154" s="69"/>
      <c r="KH154" s="69"/>
      <c r="KI154" s="69"/>
      <c r="KJ154" s="69"/>
      <c r="KK154" s="69"/>
      <c r="KL154" s="69"/>
      <c r="KM154" s="69"/>
      <c r="KN154" s="69"/>
      <c r="KO154" s="69"/>
      <c r="KP154" s="69"/>
      <c r="KQ154" s="69"/>
      <c r="KR154" s="69"/>
      <c r="KS154" s="69"/>
      <c r="KT154" s="69"/>
      <c r="KU154" s="69"/>
      <c r="KV154" s="69"/>
      <c r="KW154" s="69"/>
      <c r="KX154" s="69"/>
      <c r="KY154" s="69"/>
      <c r="KZ154" s="69"/>
      <c r="LA154" s="69"/>
      <c r="LB154" s="69"/>
      <c r="LC154" s="69"/>
      <c r="LD154" s="69"/>
      <c r="LE154" s="69"/>
      <c r="LF154" s="69"/>
      <c r="LG154" s="69"/>
      <c r="LH154" s="69"/>
      <c r="LI154" s="69"/>
      <c r="LJ154" s="69"/>
      <c r="LK154" s="69"/>
      <c r="LL154" s="69"/>
      <c r="LM154" s="69"/>
      <c r="LN154" s="69"/>
      <c r="LO154" s="69"/>
      <c r="LP154" s="69"/>
      <c r="LQ154" s="69"/>
      <c r="LR154" s="69"/>
    </row>
    <row r="155" spans="3:330" ht="24" customHeight="1">
      <c r="C155" s="253" t="s">
        <v>79</v>
      </c>
      <c r="D155" s="178"/>
      <c r="E155" s="178"/>
      <c r="F155" s="372"/>
      <c r="G155" s="373"/>
      <c r="H155" s="374"/>
      <c r="I155" s="374"/>
      <c r="J155" s="374"/>
      <c r="K155" s="374"/>
      <c r="L155" s="375"/>
      <c r="M155" s="376"/>
      <c r="N155" s="374"/>
      <c r="O155" s="374"/>
      <c r="P155" s="374"/>
      <c r="Q155" s="374"/>
      <c r="R155" s="375"/>
      <c r="S155" s="377"/>
      <c r="T155" s="378"/>
      <c r="U155" s="378"/>
      <c r="V155" s="378"/>
      <c r="W155" s="378"/>
      <c r="X155" s="379"/>
      <c r="FS155" s="69"/>
      <c r="FT155" s="69"/>
      <c r="FU155" s="69"/>
      <c r="FV155" s="69"/>
      <c r="FW155" s="69"/>
      <c r="FX155" s="69"/>
      <c r="FY155" s="69"/>
      <c r="FZ155" s="69"/>
      <c r="GA155" s="69"/>
      <c r="GB155" s="69"/>
      <c r="GC155" s="69"/>
      <c r="GD155" s="69"/>
      <c r="GE155" s="69"/>
      <c r="GF155" s="69"/>
      <c r="GG155" s="69"/>
      <c r="GH155" s="69"/>
      <c r="GI155" s="69"/>
      <c r="GJ155" s="69"/>
      <c r="GK155" s="69"/>
      <c r="GL155" s="69"/>
      <c r="GM155" s="69"/>
      <c r="GN155" s="69"/>
      <c r="GO155" s="69"/>
      <c r="GP155" s="69"/>
      <c r="GQ155" s="69"/>
      <c r="GR155" s="69"/>
      <c r="GS155" s="69"/>
      <c r="GT155" s="69"/>
      <c r="GU155" s="69"/>
      <c r="GV155" s="69"/>
      <c r="GW155" s="69"/>
      <c r="GX155" s="69"/>
      <c r="GY155" s="69"/>
      <c r="GZ155" s="69"/>
      <c r="HA155" s="69"/>
      <c r="HB155" s="69"/>
      <c r="HC155" s="69"/>
      <c r="HD155" s="69"/>
      <c r="HE155" s="69"/>
      <c r="HF155" s="69"/>
      <c r="HG155" s="69"/>
      <c r="HH155" s="69"/>
      <c r="HI155" s="69"/>
      <c r="HJ155" s="69"/>
      <c r="HK155" s="69"/>
      <c r="HL155" s="69"/>
      <c r="HM155" s="69"/>
      <c r="HN155" s="69"/>
      <c r="HO155" s="69"/>
      <c r="HP155" s="69"/>
      <c r="HQ155" s="69"/>
      <c r="HR155" s="69"/>
      <c r="HS155" s="69"/>
      <c r="HT155" s="69"/>
      <c r="HU155" s="69"/>
      <c r="HV155" s="69"/>
      <c r="HW155" s="69"/>
      <c r="HX155" s="69"/>
      <c r="HY155" s="69"/>
      <c r="HZ155" s="69"/>
      <c r="IA155" s="69"/>
      <c r="IB155" s="69"/>
      <c r="IC155" s="69"/>
      <c r="ID155" s="69"/>
      <c r="IE155" s="69"/>
      <c r="IF155" s="69"/>
      <c r="IG155" s="69"/>
      <c r="IH155" s="69"/>
      <c r="II155" s="69"/>
      <c r="IJ155" s="69"/>
      <c r="IK155" s="69"/>
      <c r="IL155" s="69"/>
      <c r="IM155" s="69"/>
      <c r="IN155" s="69"/>
      <c r="IO155" s="69"/>
      <c r="IP155" s="69"/>
      <c r="IQ155" s="69"/>
      <c r="IR155" s="69"/>
      <c r="IS155" s="69"/>
      <c r="IT155" s="69"/>
      <c r="IU155" s="69"/>
      <c r="IV155" s="69"/>
      <c r="IW155" s="69"/>
      <c r="IX155" s="69"/>
      <c r="IY155" s="69"/>
      <c r="IZ155" s="69"/>
      <c r="JA155" s="69"/>
      <c r="JB155" s="69"/>
      <c r="JC155" s="69"/>
      <c r="JD155" s="69"/>
      <c r="JE155" s="69"/>
      <c r="JF155" s="69"/>
      <c r="JG155" s="69"/>
      <c r="JH155" s="69"/>
      <c r="JI155" s="69"/>
      <c r="JJ155" s="69"/>
      <c r="JK155" s="69"/>
      <c r="JL155" s="69"/>
      <c r="JM155" s="69"/>
      <c r="JN155" s="69"/>
      <c r="JO155" s="69"/>
      <c r="JP155" s="69"/>
      <c r="JQ155" s="69"/>
      <c r="JR155" s="69"/>
      <c r="JS155" s="69"/>
      <c r="JT155" s="69"/>
      <c r="JU155" s="69"/>
      <c r="JV155" s="69"/>
      <c r="JW155" s="69"/>
      <c r="JX155" s="69"/>
      <c r="JY155" s="69"/>
      <c r="JZ155" s="69"/>
      <c r="KA155" s="69"/>
      <c r="KB155" s="69"/>
      <c r="KC155" s="69"/>
      <c r="KD155" s="69"/>
      <c r="KE155" s="69"/>
      <c r="KF155" s="69"/>
      <c r="KG155" s="69"/>
      <c r="KH155" s="69"/>
      <c r="KI155" s="69"/>
      <c r="KJ155" s="69"/>
      <c r="KK155" s="69"/>
      <c r="KL155" s="69"/>
      <c r="KM155" s="69"/>
      <c r="KN155" s="69"/>
      <c r="KO155" s="69"/>
      <c r="KP155" s="69"/>
      <c r="KQ155" s="69"/>
      <c r="KR155" s="69"/>
      <c r="KS155" s="69"/>
      <c r="KT155" s="69"/>
      <c r="KU155" s="69"/>
      <c r="KV155" s="69"/>
      <c r="KW155" s="69"/>
      <c r="KX155" s="69"/>
      <c r="KY155" s="69"/>
      <c r="KZ155" s="69"/>
      <c r="LA155" s="69"/>
      <c r="LB155" s="69"/>
      <c r="LC155" s="69"/>
      <c r="LD155" s="69"/>
      <c r="LE155" s="69"/>
      <c r="LF155" s="69"/>
      <c r="LG155" s="69"/>
      <c r="LH155" s="69"/>
      <c r="LI155" s="69"/>
      <c r="LJ155" s="69"/>
      <c r="LK155" s="69"/>
      <c r="LL155" s="69"/>
      <c r="LM155" s="69"/>
      <c r="LN155" s="69"/>
      <c r="LO155" s="69"/>
      <c r="LP155" s="69"/>
      <c r="LQ155" s="69"/>
      <c r="LR155" s="69"/>
    </row>
    <row r="156" spans="3:330" ht="24" customHeight="1">
      <c r="C156" s="253" t="s">
        <v>80</v>
      </c>
      <c r="D156" s="178"/>
      <c r="E156" s="178"/>
      <c r="F156" s="372"/>
      <c r="G156" s="373"/>
      <c r="H156" s="374"/>
      <c r="I156" s="374"/>
      <c r="J156" s="374"/>
      <c r="K156" s="374"/>
      <c r="L156" s="375"/>
      <c r="M156" s="376"/>
      <c r="N156" s="374"/>
      <c r="O156" s="374"/>
      <c r="P156" s="374"/>
      <c r="Q156" s="374"/>
      <c r="R156" s="375"/>
      <c r="S156" s="377"/>
      <c r="T156" s="378"/>
      <c r="U156" s="378"/>
      <c r="V156" s="378"/>
      <c r="W156" s="378"/>
      <c r="X156" s="379"/>
      <c r="FS156" s="69"/>
      <c r="FT156" s="69"/>
      <c r="FU156" s="69"/>
      <c r="FV156" s="69"/>
      <c r="FW156" s="69"/>
      <c r="FX156" s="69"/>
      <c r="FY156" s="69"/>
      <c r="FZ156" s="69"/>
      <c r="GA156" s="69"/>
      <c r="GB156" s="69"/>
      <c r="GC156" s="69"/>
      <c r="GD156" s="69"/>
      <c r="GE156" s="69"/>
      <c r="GF156" s="69"/>
      <c r="GG156" s="69"/>
      <c r="GH156" s="69"/>
      <c r="GI156" s="69"/>
      <c r="GJ156" s="69"/>
      <c r="GK156" s="69"/>
      <c r="GL156" s="69"/>
      <c r="GM156" s="69"/>
      <c r="GN156" s="69"/>
      <c r="GO156" s="69"/>
      <c r="GP156" s="69"/>
      <c r="GQ156" s="69"/>
      <c r="GR156" s="69"/>
      <c r="GS156" s="69"/>
      <c r="GT156" s="69"/>
      <c r="GU156" s="69"/>
      <c r="GV156" s="69"/>
      <c r="GW156" s="69"/>
      <c r="GX156" s="69"/>
      <c r="GY156" s="69"/>
      <c r="GZ156" s="69"/>
      <c r="HA156" s="69"/>
      <c r="HB156" s="69"/>
      <c r="HC156" s="69"/>
      <c r="HD156" s="69"/>
      <c r="HE156" s="69"/>
      <c r="HF156" s="69"/>
      <c r="HG156" s="69"/>
      <c r="HH156" s="69"/>
      <c r="HI156" s="69"/>
      <c r="HJ156" s="69"/>
      <c r="HK156" s="69"/>
      <c r="HL156" s="69"/>
      <c r="HM156" s="69"/>
      <c r="HN156" s="69"/>
      <c r="HO156" s="69"/>
      <c r="HP156" s="69"/>
      <c r="HQ156" s="69"/>
      <c r="HR156" s="69"/>
      <c r="HS156" s="69"/>
      <c r="HT156" s="69"/>
      <c r="HU156" s="69"/>
      <c r="HV156" s="69"/>
      <c r="HW156" s="69"/>
      <c r="HX156" s="69"/>
      <c r="HY156" s="69"/>
      <c r="HZ156" s="69"/>
      <c r="IA156" s="69"/>
      <c r="IB156" s="69"/>
      <c r="IC156" s="69"/>
      <c r="ID156" s="69"/>
      <c r="IE156" s="69"/>
      <c r="IF156" s="69"/>
      <c r="IG156" s="69"/>
      <c r="IH156" s="69"/>
      <c r="II156" s="69"/>
      <c r="IJ156" s="69"/>
      <c r="IK156" s="69"/>
      <c r="IL156" s="69"/>
      <c r="IM156" s="69"/>
      <c r="IN156" s="69"/>
      <c r="IO156" s="69"/>
      <c r="IP156" s="69"/>
      <c r="IQ156" s="69"/>
      <c r="IR156" s="69"/>
      <c r="IS156" s="69"/>
      <c r="IT156" s="69"/>
      <c r="IU156" s="69"/>
      <c r="IV156" s="69"/>
      <c r="IW156" s="69"/>
      <c r="IX156" s="69"/>
      <c r="IY156" s="69"/>
      <c r="IZ156" s="69"/>
      <c r="JA156" s="69"/>
      <c r="JB156" s="69"/>
      <c r="JC156" s="69"/>
      <c r="JD156" s="69"/>
      <c r="JE156" s="69"/>
      <c r="JF156" s="69"/>
      <c r="JG156" s="69"/>
      <c r="JH156" s="69"/>
      <c r="JI156" s="69"/>
      <c r="JJ156" s="69"/>
      <c r="JK156" s="69"/>
      <c r="JL156" s="69"/>
      <c r="JM156" s="69"/>
      <c r="JN156" s="69"/>
      <c r="JO156" s="69"/>
      <c r="JP156" s="69"/>
      <c r="JQ156" s="69"/>
      <c r="JR156" s="69"/>
      <c r="JS156" s="69"/>
      <c r="JT156" s="69"/>
      <c r="JU156" s="69"/>
      <c r="JV156" s="69"/>
      <c r="JW156" s="69"/>
      <c r="JX156" s="69"/>
      <c r="JY156" s="69"/>
      <c r="JZ156" s="69"/>
      <c r="KA156" s="69"/>
      <c r="KB156" s="69"/>
      <c r="KC156" s="69"/>
      <c r="KD156" s="69"/>
      <c r="KE156" s="69"/>
      <c r="KF156" s="69"/>
      <c r="KG156" s="69"/>
      <c r="KH156" s="69"/>
      <c r="KI156" s="69"/>
      <c r="KJ156" s="69"/>
      <c r="KK156" s="69"/>
      <c r="KL156" s="69"/>
      <c r="KM156" s="69"/>
      <c r="KN156" s="69"/>
      <c r="KO156" s="69"/>
      <c r="KP156" s="69"/>
      <c r="KQ156" s="69"/>
      <c r="KR156" s="69"/>
      <c r="KS156" s="69"/>
      <c r="KT156" s="69"/>
      <c r="KU156" s="69"/>
      <c r="KV156" s="69"/>
      <c r="KW156" s="69"/>
      <c r="KX156" s="69"/>
      <c r="KY156" s="69"/>
      <c r="KZ156" s="69"/>
      <c r="LA156" s="69"/>
      <c r="LB156" s="69"/>
      <c r="LC156" s="69"/>
      <c r="LD156" s="69"/>
      <c r="LE156" s="69"/>
      <c r="LF156" s="69"/>
      <c r="LG156" s="69"/>
      <c r="LH156" s="69"/>
      <c r="LI156" s="69"/>
      <c r="LJ156" s="69"/>
      <c r="LK156" s="69"/>
      <c r="LL156" s="69"/>
      <c r="LM156" s="69"/>
      <c r="LN156" s="69"/>
      <c r="LO156" s="69"/>
      <c r="LP156" s="69"/>
      <c r="LQ156" s="69"/>
      <c r="LR156" s="69"/>
    </row>
    <row r="157" spans="3:330" ht="24" customHeight="1">
      <c r="C157" s="253" t="s">
        <v>81</v>
      </c>
      <c r="D157" s="178"/>
      <c r="E157" s="178"/>
      <c r="F157" s="372"/>
      <c r="G157" s="373"/>
      <c r="H157" s="374"/>
      <c r="I157" s="374"/>
      <c r="J157" s="374"/>
      <c r="K157" s="374"/>
      <c r="L157" s="375"/>
      <c r="M157" s="376"/>
      <c r="N157" s="374"/>
      <c r="O157" s="374"/>
      <c r="P157" s="374"/>
      <c r="Q157" s="374"/>
      <c r="R157" s="375"/>
      <c r="S157" s="377"/>
      <c r="T157" s="378"/>
      <c r="U157" s="378"/>
      <c r="V157" s="378"/>
      <c r="W157" s="378"/>
      <c r="X157" s="379"/>
      <c r="FS157" s="69"/>
      <c r="FT157" s="69"/>
      <c r="FU157" s="69"/>
      <c r="FV157" s="69"/>
      <c r="FW157" s="69"/>
      <c r="FX157" s="69"/>
      <c r="FY157" s="69"/>
      <c r="FZ157" s="69"/>
      <c r="GA157" s="69"/>
      <c r="GB157" s="69"/>
      <c r="GC157" s="69"/>
      <c r="GD157" s="69"/>
      <c r="GE157" s="69"/>
      <c r="GF157" s="69"/>
      <c r="GG157" s="69"/>
      <c r="GH157" s="69"/>
      <c r="GI157" s="69"/>
      <c r="GJ157" s="69"/>
      <c r="GK157" s="69"/>
      <c r="GL157" s="69"/>
      <c r="GM157" s="69"/>
      <c r="GN157" s="69"/>
      <c r="GO157" s="69"/>
      <c r="GP157" s="69"/>
      <c r="GQ157" s="69"/>
      <c r="GR157" s="69"/>
      <c r="GS157" s="69"/>
      <c r="GT157" s="69"/>
      <c r="GU157" s="69"/>
      <c r="GV157" s="69"/>
      <c r="GW157" s="69"/>
      <c r="GX157" s="69"/>
      <c r="GY157" s="69"/>
      <c r="GZ157" s="69"/>
      <c r="HA157" s="69"/>
      <c r="HB157" s="69"/>
      <c r="HC157" s="69"/>
      <c r="HD157" s="69"/>
      <c r="HE157" s="69"/>
      <c r="HF157" s="69"/>
      <c r="HG157" s="69"/>
      <c r="HH157" s="69"/>
      <c r="HI157" s="69"/>
      <c r="HJ157" s="69"/>
      <c r="HK157" s="69"/>
      <c r="HL157" s="69"/>
      <c r="HM157" s="69"/>
      <c r="HN157" s="69"/>
      <c r="HO157" s="69"/>
      <c r="HP157" s="69"/>
      <c r="HQ157" s="69"/>
      <c r="HR157" s="69"/>
      <c r="HS157" s="69"/>
      <c r="HT157" s="69"/>
      <c r="HU157" s="69"/>
      <c r="HV157" s="69"/>
      <c r="HW157" s="69"/>
      <c r="HX157" s="69"/>
      <c r="HY157" s="69"/>
      <c r="HZ157" s="69"/>
      <c r="IA157" s="69"/>
      <c r="IB157" s="69"/>
      <c r="IC157" s="69"/>
      <c r="ID157" s="69"/>
      <c r="IE157" s="69"/>
      <c r="IF157" s="69"/>
      <c r="IG157" s="69"/>
      <c r="IH157" s="69"/>
      <c r="II157" s="69"/>
      <c r="IJ157" s="69"/>
      <c r="IK157" s="69"/>
      <c r="IL157" s="69"/>
      <c r="IM157" s="69"/>
      <c r="IN157" s="69"/>
      <c r="IO157" s="69"/>
      <c r="IP157" s="69"/>
      <c r="IQ157" s="69"/>
      <c r="IR157" s="69"/>
      <c r="IS157" s="69"/>
      <c r="IT157" s="69"/>
      <c r="IU157" s="69"/>
      <c r="IV157" s="69"/>
      <c r="IW157" s="69"/>
      <c r="IX157" s="69"/>
      <c r="IY157" s="69"/>
      <c r="IZ157" s="69"/>
      <c r="JA157" s="69"/>
      <c r="JB157" s="69"/>
      <c r="JC157" s="69"/>
      <c r="JD157" s="69"/>
      <c r="JE157" s="69"/>
      <c r="JF157" s="69"/>
      <c r="JG157" s="69"/>
      <c r="JH157" s="69"/>
      <c r="JI157" s="69"/>
      <c r="JJ157" s="69"/>
      <c r="JK157" s="69"/>
      <c r="JL157" s="69"/>
      <c r="JM157" s="69"/>
      <c r="JN157" s="69"/>
      <c r="JO157" s="69"/>
      <c r="JP157" s="69"/>
      <c r="JQ157" s="69"/>
      <c r="JR157" s="69"/>
      <c r="JS157" s="69"/>
      <c r="JT157" s="69"/>
      <c r="JU157" s="69"/>
      <c r="JV157" s="69"/>
      <c r="JW157" s="69"/>
      <c r="JX157" s="69"/>
      <c r="JY157" s="69"/>
      <c r="JZ157" s="69"/>
      <c r="KA157" s="69"/>
      <c r="KB157" s="69"/>
      <c r="KC157" s="69"/>
      <c r="KD157" s="69"/>
      <c r="KE157" s="69"/>
      <c r="KF157" s="69"/>
      <c r="KG157" s="69"/>
      <c r="KH157" s="69"/>
      <c r="KI157" s="69"/>
      <c r="KJ157" s="69"/>
      <c r="KK157" s="69"/>
      <c r="KL157" s="69"/>
      <c r="KM157" s="69"/>
      <c r="KN157" s="69"/>
      <c r="KO157" s="69"/>
      <c r="KP157" s="69"/>
      <c r="KQ157" s="69"/>
      <c r="KR157" s="69"/>
      <c r="KS157" s="69"/>
      <c r="KT157" s="69"/>
      <c r="KU157" s="69"/>
      <c r="KV157" s="69"/>
      <c r="KW157" s="69"/>
      <c r="KX157" s="69"/>
      <c r="KY157" s="69"/>
      <c r="KZ157" s="69"/>
      <c r="LA157" s="69"/>
      <c r="LB157" s="69"/>
      <c r="LC157" s="69"/>
      <c r="LD157" s="69"/>
      <c r="LE157" s="69"/>
      <c r="LF157" s="69"/>
      <c r="LG157" s="69"/>
      <c r="LH157" s="69"/>
      <c r="LI157" s="69"/>
      <c r="LJ157" s="69"/>
      <c r="LK157" s="69"/>
      <c r="LL157" s="69"/>
      <c r="LM157" s="69"/>
      <c r="LN157" s="69"/>
      <c r="LO157" s="69"/>
      <c r="LP157" s="69"/>
      <c r="LQ157" s="69"/>
      <c r="LR157" s="69"/>
    </row>
    <row r="158" spans="3:330" ht="24" customHeight="1">
      <c r="C158" s="253" t="s">
        <v>82</v>
      </c>
      <c r="D158" s="178"/>
      <c r="E158" s="178"/>
      <c r="F158" s="372"/>
      <c r="G158" s="373"/>
      <c r="H158" s="374"/>
      <c r="I158" s="374"/>
      <c r="J158" s="374"/>
      <c r="K158" s="374"/>
      <c r="L158" s="375"/>
      <c r="M158" s="376"/>
      <c r="N158" s="374"/>
      <c r="O158" s="374"/>
      <c r="P158" s="374"/>
      <c r="Q158" s="374"/>
      <c r="R158" s="375"/>
      <c r="S158" s="377"/>
      <c r="T158" s="378"/>
      <c r="U158" s="378"/>
      <c r="V158" s="378"/>
      <c r="W158" s="378"/>
      <c r="X158" s="379"/>
      <c r="FS158" s="69"/>
      <c r="FT158" s="69"/>
      <c r="FU158" s="69"/>
      <c r="FV158" s="69"/>
      <c r="FW158" s="69"/>
      <c r="FX158" s="69"/>
      <c r="FY158" s="69"/>
      <c r="FZ158" s="69"/>
      <c r="GA158" s="69"/>
      <c r="GB158" s="69"/>
      <c r="GC158" s="69"/>
      <c r="GD158" s="69"/>
      <c r="GE158" s="69"/>
      <c r="GF158" s="69"/>
      <c r="GG158" s="69"/>
      <c r="GH158" s="69"/>
      <c r="GI158" s="69"/>
      <c r="GJ158" s="69"/>
      <c r="GK158" s="69"/>
      <c r="GL158" s="69"/>
      <c r="GM158" s="69"/>
      <c r="GN158" s="69"/>
      <c r="GO158" s="69"/>
      <c r="GP158" s="69"/>
      <c r="GQ158" s="69"/>
      <c r="GR158" s="69"/>
      <c r="GS158" s="69"/>
      <c r="GT158" s="69"/>
      <c r="GU158" s="69"/>
      <c r="GV158" s="69"/>
      <c r="GW158" s="69"/>
      <c r="GX158" s="69"/>
      <c r="GY158" s="69"/>
      <c r="GZ158" s="69"/>
      <c r="HA158" s="69"/>
      <c r="HB158" s="69"/>
      <c r="HC158" s="69"/>
      <c r="HD158" s="69"/>
      <c r="HE158" s="69"/>
      <c r="HF158" s="69"/>
      <c r="HG158" s="69"/>
      <c r="HH158" s="69"/>
      <c r="HI158" s="69"/>
      <c r="HJ158" s="69"/>
      <c r="HK158" s="69"/>
      <c r="HL158" s="69"/>
      <c r="HM158" s="69"/>
      <c r="HN158" s="69"/>
      <c r="HO158" s="69"/>
      <c r="HP158" s="69"/>
      <c r="HQ158" s="69"/>
      <c r="HR158" s="69"/>
      <c r="HS158" s="69"/>
      <c r="HT158" s="69"/>
      <c r="HU158" s="69"/>
      <c r="HV158" s="69"/>
      <c r="HW158" s="69"/>
      <c r="HX158" s="69"/>
      <c r="HY158" s="69"/>
      <c r="HZ158" s="69"/>
      <c r="IA158" s="69"/>
      <c r="IB158" s="69"/>
      <c r="IC158" s="69"/>
      <c r="ID158" s="69"/>
      <c r="IE158" s="69"/>
      <c r="IF158" s="69"/>
      <c r="IG158" s="69"/>
      <c r="IH158" s="69"/>
      <c r="II158" s="69"/>
      <c r="IJ158" s="69"/>
      <c r="IK158" s="69"/>
      <c r="IL158" s="69"/>
      <c r="IM158" s="69"/>
      <c r="IN158" s="69"/>
      <c r="IO158" s="69"/>
      <c r="IP158" s="69"/>
      <c r="IQ158" s="69"/>
      <c r="IR158" s="69"/>
      <c r="IS158" s="69"/>
      <c r="IT158" s="69"/>
      <c r="IU158" s="69"/>
      <c r="IV158" s="69"/>
      <c r="IW158" s="69"/>
      <c r="IX158" s="69"/>
      <c r="IY158" s="69"/>
      <c r="IZ158" s="69"/>
      <c r="JA158" s="69"/>
      <c r="JB158" s="69"/>
      <c r="JC158" s="69"/>
      <c r="JD158" s="69"/>
      <c r="JE158" s="69"/>
      <c r="JF158" s="69"/>
      <c r="JG158" s="69"/>
      <c r="JH158" s="69"/>
      <c r="JI158" s="69"/>
      <c r="JJ158" s="69"/>
      <c r="JK158" s="69"/>
      <c r="JL158" s="69"/>
      <c r="JM158" s="69"/>
      <c r="JN158" s="69"/>
      <c r="JO158" s="69"/>
      <c r="JP158" s="69"/>
      <c r="JQ158" s="69"/>
      <c r="JR158" s="69"/>
      <c r="JS158" s="69"/>
      <c r="JT158" s="69"/>
      <c r="JU158" s="69"/>
      <c r="JV158" s="69"/>
      <c r="JW158" s="69"/>
      <c r="JX158" s="69"/>
      <c r="JY158" s="69"/>
      <c r="JZ158" s="69"/>
      <c r="KA158" s="69"/>
      <c r="KB158" s="69"/>
      <c r="KC158" s="69"/>
      <c r="KD158" s="69"/>
      <c r="KE158" s="69"/>
      <c r="KF158" s="69"/>
      <c r="KG158" s="69"/>
      <c r="KH158" s="69"/>
      <c r="KI158" s="69"/>
      <c r="KJ158" s="69"/>
      <c r="KK158" s="69"/>
      <c r="KL158" s="69"/>
      <c r="KM158" s="69"/>
      <c r="KN158" s="69"/>
      <c r="KO158" s="69"/>
      <c r="KP158" s="69"/>
      <c r="KQ158" s="69"/>
      <c r="KR158" s="69"/>
      <c r="KS158" s="69"/>
      <c r="KT158" s="69"/>
      <c r="KU158" s="69"/>
      <c r="KV158" s="69"/>
      <c r="KW158" s="69"/>
      <c r="KX158" s="69"/>
      <c r="KY158" s="69"/>
      <c r="KZ158" s="69"/>
      <c r="LA158" s="69"/>
      <c r="LB158" s="69"/>
      <c r="LC158" s="69"/>
      <c r="LD158" s="69"/>
      <c r="LE158" s="69"/>
      <c r="LF158" s="69"/>
      <c r="LG158" s="69"/>
      <c r="LH158" s="69"/>
      <c r="LI158" s="69"/>
      <c r="LJ158" s="69"/>
      <c r="LK158" s="69"/>
      <c r="LL158" s="69"/>
      <c r="LM158" s="69"/>
      <c r="LN158" s="69"/>
      <c r="LO158" s="69"/>
      <c r="LP158" s="69"/>
      <c r="LQ158" s="69"/>
      <c r="LR158" s="69"/>
    </row>
    <row r="159" spans="3:330" ht="24" customHeight="1">
      <c r="C159" s="253" t="s">
        <v>83</v>
      </c>
      <c r="D159" s="178"/>
      <c r="E159" s="178"/>
      <c r="F159" s="372"/>
      <c r="G159" s="373"/>
      <c r="H159" s="374"/>
      <c r="I159" s="374"/>
      <c r="J159" s="374"/>
      <c r="K159" s="374"/>
      <c r="L159" s="375"/>
      <c r="M159" s="376"/>
      <c r="N159" s="374"/>
      <c r="O159" s="374"/>
      <c r="P159" s="374"/>
      <c r="Q159" s="374"/>
      <c r="R159" s="375"/>
      <c r="S159" s="377"/>
      <c r="T159" s="378"/>
      <c r="U159" s="378"/>
      <c r="V159" s="378"/>
      <c r="W159" s="378"/>
      <c r="X159" s="379"/>
      <c r="FS159" s="69"/>
      <c r="FT159" s="69"/>
      <c r="FU159" s="69"/>
      <c r="FV159" s="69"/>
      <c r="FW159" s="69"/>
      <c r="FX159" s="69"/>
      <c r="FY159" s="69"/>
      <c r="FZ159" s="69"/>
      <c r="GA159" s="69"/>
      <c r="GB159" s="69"/>
      <c r="GC159" s="69"/>
      <c r="GD159" s="69"/>
      <c r="GE159" s="69"/>
      <c r="GF159" s="69"/>
      <c r="GG159" s="69"/>
      <c r="GH159" s="69"/>
      <c r="GI159" s="69"/>
      <c r="GJ159" s="69"/>
      <c r="GK159" s="69"/>
      <c r="GL159" s="69"/>
      <c r="GM159" s="69"/>
      <c r="GN159" s="69"/>
      <c r="GO159" s="69"/>
      <c r="GP159" s="69"/>
      <c r="GQ159" s="69"/>
      <c r="GR159" s="69"/>
      <c r="GS159" s="69"/>
      <c r="GT159" s="69"/>
      <c r="GU159" s="69"/>
      <c r="GV159" s="69"/>
      <c r="GW159" s="69"/>
      <c r="GX159" s="69"/>
      <c r="GY159" s="69"/>
      <c r="GZ159" s="69"/>
      <c r="HA159" s="69"/>
      <c r="HB159" s="69"/>
      <c r="HC159" s="69"/>
      <c r="HD159" s="69"/>
      <c r="HE159" s="69"/>
      <c r="HF159" s="69"/>
      <c r="HG159" s="69"/>
      <c r="HH159" s="69"/>
      <c r="HI159" s="69"/>
      <c r="HJ159" s="69"/>
      <c r="HK159" s="69"/>
      <c r="HL159" s="69"/>
      <c r="HM159" s="69"/>
      <c r="HN159" s="69"/>
      <c r="HO159" s="69"/>
      <c r="HP159" s="69"/>
      <c r="HQ159" s="69"/>
      <c r="HR159" s="69"/>
      <c r="HS159" s="69"/>
      <c r="HT159" s="69"/>
      <c r="HU159" s="69"/>
      <c r="HV159" s="69"/>
      <c r="HW159" s="69"/>
      <c r="HX159" s="69"/>
      <c r="HY159" s="69"/>
      <c r="HZ159" s="69"/>
      <c r="IA159" s="69"/>
      <c r="IB159" s="69"/>
      <c r="IC159" s="69"/>
      <c r="ID159" s="69"/>
      <c r="IE159" s="69"/>
      <c r="IF159" s="69"/>
      <c r="IG159" s="69"/>
      <c r="IH159" s="69"/>
      <c r="II159" s="69"/>
      <c r="IJ159" s="69"/>
      <c r="IK159" s="69"/>
      <c r="IL159" s="69"/>
      <c r="IM159" s="69"/>
      <c r="IN159" s="69"/>
      <c r="IO159" s="69"/>
      <c r="IP159" s="69"/>
      <c r="IQ159" s="69"/>
      <c r="IR159" s="69"/>
      <c r="IS159" s="69"/>
      <c r="IT159" s="69"/>
      <c r="IU159" s="69"/>
      <c r="IV159" s="69"/>
      <c r="IW159" s="69"/>
      <c r="IX159" s="69"/>
      <c r="IY159" s="69"/>
      <c r="IZ159" s="69"/>
      <c r="JA159" s="69"/>
      <c r="JB159" s="69"/>
      <c r="JC159" s="69"/>
      <c r="JD159" s="69"/>
      <c r="JE159" s="69"/>
      <c r="JF159" s="69"/>
      <c r="JG159" s="69"/>
      <c r="JH159" s="69"/>
      <c r="JI159" s="69"/>
      <c r="JJ159" s="69"/>
      <c r="JK159" s="69"/>
      <c r="JL159" s="69"/>
      <c r="JM159" s="69"/>
      <c r="JN159" s="69"/>
      <c r="JO159" s="69"/>
      <c r="JP159" s="69"/>
      <c r="JQ159" s="69"/>
      <c r="JR159" s="69"/>
      <c r="JS159" s="69"/>
      <c r="JT159" s="69"/>
      <c r="JU159" s="69"/>
      <c r="JV159" s="69"/>
      <c r="JW159" s="69"/>
      <c r="JX159" s="69"/>
      <c r="JY159" s="69"/>
      <c r="JZ159" s="69"/>
      <c r="KA159" s="69"/>
      <c r="KB159" s="69"/>
      <c r="KC159" s="69"/>
      <c r="KD159" s="69"/>
      <c r="KE159" s="69"/>
      <c r="KF159" s="69"/>
      <c r="KG159" s="69"/>
      <c r="KH159" s="69"/>
      <c r="KI159" s="69"/>
      <c r="KJ159" s="69"/>
      <c r="KK159" s="69"/>
      <c r="KL159" s="69"/>
      <c r="KM159" s="69"/>
      <c r="KN159" s="69"/>
      <c r="KO159" s="69"/>
      <c r="KP159" s="69"/>
      <c r="KQ159" s="69"/>
      <c r="KR159" s="69"/>
      <c r="KS159" s="69"/>
      <c r="KT159" s="69"/>
      <c r="KU159" s="69"/>
      <c r="KV159" s="69"/>
      <c r="KW159" s="69"/>
      <c r="KX159" s="69"/>
      <c r="KY159" s="69"/>
      <c r="KZ159" s="69"/>
      <c r="LA159" s="69"/>
      <c r="LB159" s="69"/>
      <c r="LC159" s="69"/>
      <c r="LD159" s="69"/>
      <c r="LE159" s="69"/>
      <c r="LF159" s="69"/>
      <c r="LG159" s="69"/>
      <c r="LH159" s="69"/>
      <c r="LI159" s="69"/>
      <c r="LJ159" s="69"/>
      <c r="LK159" s="69"/>
      <c r="LL159" s="69"/>
      <c r="LM159" s="69"/>
      <c r="LN159" s="69"/>
      <c r="LO159" s="69"/>
      <c r="LP159" s="69"/>
      <c r="LQ159" s="69"/>
      <c r="LR159" s="69"/>
    </row>
    <row r="160" spans="3:330" ht="24" customHeight="1">
      <c r="C160" s="253" t="s">
        <v>84</v>
      </c>
      <c r="D160" s="178"/>
      <c r="E160" s="178"/>
      <c r="F160" s="372"/>
      <c r="G160" s="373"/>
      <c r="H160" s="374"/>
      <c r="I160" s="374"/>
      <c r="J160" s="374"/>
      <c r="K160" s="374"/>
      <c r="L160" s="375"/>
      <c r="M160" s="376"/>
      <c r="N160" s="374"/>
      <c r="O160" s="374"/>
      <c r="P160" s="374"/>
      <c r="Q160" s="374"/>
      <c r="R160" s="375"/>
      <c r="S160" s="377"/>
      <c r="T160" s="378"/>
      <c r="U160" s="378"/>
      <c r="V160" s="378"/>
      <c r="W160" s="378"/>
      <c r="X160" s="379"/>
      <c r="FS160" s="69"/>
      <c r="FT160" s="69"/>
      <c r="FU160" s="69"/>
      <c r="FV160" s="69"/>
      <c r="FW160" s="69"/>
      <c r="FX160" s="69"/>
      <c r="FY160" s="69"/>
      <c r="FZ160" s="69"/>
      <c r="GA160" s="69"/>
      <c r="GB160" s="69"/>
      <c r="GC160" s="69"/>
      <c r="GD160" s="69"/>
      <c r="GE160" s="69"/>
      <c r="GF160" s="69"/>
      <c r="GG160" s="69"/>
      <c r="GH160" s="69"/>
      <c r="GI160" s="69"/>
      <c r="GJ160" s="69"/>
      <c r="GK160" s="69"/>
      <c r="GL160" s="69"/>
      <c r="GM160" s="69"/>
      <c r="GN160" s="69"/>
      <c r="GO160" s="69"/>
      <c r="GP160" s="69"/>
      <c r="GQ160" s="69"/>
      <c r="GR160" s="69"/>
      <c r="GS160" s="69"/>
      <c r="GT160" s="69"/>
      <c r="GU160" s="69"/>
      <c r="GV160" s="69"/>
      <c r="GW160" s="69"/>
      <c r="GX160" s="69"/>
      <c r="GY160" s="69"/>
      <c r="GZ160" s="69"/>
      <c r="HA160" s="69"/>
      <c r="HB160" s="69"/>
      <c r="HC160" s="69"/>
      <c r="HD160" s="69"/>
      <c r="HE160" s="69"/>
      <c r="HF160" s="69"/>
      <c r="HG160" s="69"/>
      <c r="HH160" s="69"/>
      <c r="HI160" s="69"/>
      <c r="HJ160" s="69"/>
      <c r="HK160" s="69"/>
      <c r="HL160" s="69"/>
      <c r="HM160" s="69"/>
      <c r="HN160" s="69"/>
      <c r="HO160" s="69"/>
      <c r="HP160" s="69"/>
      <c r="HQ160" s="69"/>
      <c r="HR160" s="69"/>
      <c r="HS160" s="69"/>
      <c r="HT160" s="69"/>
      <c r="HU160" s="69"/>
      <c r="HV160" s="69"/>
      <c r="HW160" s="69"/>
      <c r="HX160" s="69"/>
      <c r="HY160" s="69"/>
      <c r="HZ160" s="69"/>
      <c r="IA160" s="69"/>
      <c r="IB160" s="69"/>
      <c r="IC160" s="69"/>
      <c r="ID160" s="69"/>
      <c r="IE160" s="69"/>
      <c r="IF160" s="69"/>
      <c r="IG160" s="69"/>
      <c r="IH160" s="69"/>
      <c r="II160" s="69"/>
      <c r="IJ160" s="69"/>
      <c r="IK160" s="69"/>
      <c r="IL160" s="69"/>
      <c r="IM160" s="69"/>
      <c r="IN160" s="69"/>
      <c r="IO160" s="69"/>
      <c r="IP160" s="69"/>
      <c r="IQ160" s="69"/>
      <c r="IR160" s="69"/>
      <c r="IS160" s="69"/>
      <c r="IT160" s="69"/>
      <c r="IU160" s="69"/>
      <c r="IV160" s="69"/>
      <c r="IW160" s="69"/>
      <c r="IX160" s="69"/>
      <c r="IY160" s="69"/>
      <c r="IZ160" s="69"/>
      <c r="JA160" s="69"/>
      <c r="JB160" s="69"/>
      <c r="JC160" s="69"/>
      <c r="JD160" s="69"/>
      <c r="JE160" s="69"/>
      <c r="JF160" s="69"/>
      <c r="JG160" s="69"/>
      <c r="JH160" s="69"/>
      <c r="JI160" s="69"/>
      <c r="JJ160" s="69"/>
      <c r="JK160" s="69"/>
      <c r="JL160" s="69"/>
      <c r="JM160" s="69"/>
      <c r="JN160" s="69"/>
      <c r="JO160" s="69"/>
      <c r="JP160" s="69"/>
      <c r="JQ160" s="69"/>
      <c r="JR160" s="69"/>
      <c r="JS160" s="69"/>
      <c r="JT160" s="69"/>
      <c r="JU160" s="69"/>
      <c r="JV160" s="69"/>
      <c r="JW160" s="69"/>
      <c r="JX160" s="69"/>
      <c r="JY160" s="69"/>
      <c r="JZ160" s="69"/>
      <c r="KA160" s="69"/>
      <c r="KB160" s="69"/>
      <c r="KC160" s="69"/>
      <c r="KD160" s="69"/>
      <c r="KE160" s="69"/>
      <c r="KF160" s="69"/>
      <c r="KG160" s="69"/>
      <c r="KH160" s="69"/>
      <c r="KI160" s="69"/>
      <c r="KJ160" s="69"/>
      <c r="KK160" s="69"/>
      <c r="KL160" s="69"/>
      <c r="KM160" s="69"/>
      <c r="KN160" s="69"/>
      <c r="KO160" s="69"/>
      <c r="KP160" s="69"/>
      <c r="KQ160" s="69"/>
      <c r="KR160" s="69"/>
      <c r="KS160" s="69"/>
      <c r="KT160" s="69"/>
      <c r="KU160" s="69"/>
      <c r="KV160" s="69"/>
      <c r="KW160" s="69"/>
      <c r="KX160" s="69"/>
      <c r="KY160" s="69"/>
      <c r="KZ160" s="69"/>
      <c r="LA160" s="69"/>
      <c r="LB160" s="69"/>
      <c r="LC160" s="69"/>
      <c r="LD160" s="69"/>
      <c r="LE160" s="69"/>
      <c r="LF160" s="69"/>
      <c r="LG160" s="69"/>
      <c r="LH160" s="69"/>
      <c r="LI160" s="69"/>
      <c r="LJ160" s="69"/>
      <c r="LK160" s="69"/>
      <c r="LL160" s="69"/>
      <c r="LM160" s="69"/>
      <c r="LN160" s="69"/>
      <c r="LO160" s="69"/>
      <c r="LP160" s="69"/>
      <c r="LQ160" s="69"/>
      <c r="LR160" s="69"/>
    </row>
    <row r="161" spans="2:330" ht="24" customHeight="1">
      <c r="C161" s="253" t="s">
        <v>85</v>
      </c>
      <c r="D161" s="178"/>
      <c r="E161" s="178"/>
      <c r="F161" s="372"/>
      <c r="G161" s="373"/>
      <c r="H161" s="374"/>
      <c r="I161" s="374"/>
      <c r="J161" s="374"/>
      <c r="K161" s="374"/>
      <c r="L161" s="375"/>
      <c r="M161" s="376"/>
      <c r="N161" s="374"/>
      <c r="O161" s="374"/>
      <c r="P161" s="374"/>
      <c r="Q161" s="374"/>
      <c r="R161" s="375"/>
      <c r="S161" s="377"/>
      <c r="T161" s="378"/>
      <c r="U161" s="378"/>
      <c r="V161" s="378"/>
      <c r="W161" s="378"/>
      <c r="X161" s="379"/>
      <c r="FS161" s="69"/>
      <c r="FT161" s="69"/>
      <c r="FU161" s="69"/>
      <c r="FV161" s="69"/>
      <c r="FW161" s="69"/>
      <c r="FX161" s="69"/>
      <c r="FY161" s="69"/>
      <c r="FZ161" s="69"/>
      <c r="GA161" s="69"/>
      <c r="GB161" s="69"/>
      <c r="GC161" s="69"/>
      <c r="GD161" s="69"/>
      <c r="GE161" s="69"/>
      <c r="GF161" s="69"/>
      <c r="GG161" s="69"/>
      <c r="GH161" s="69"/>
      <c r="GI161" s="69"/>
      <c r="GJ161" s="69"/>
      <c r="GK161" s="69"/>
      <c r="GL161" s="69"/>
      <c r="GM161" s="69"/>
      <c r="GN161" s="69"/>
      <c r="GO161" s="69"/>
      <c r="GP161" s="69"/>
      <c r="GQ161" s="69"/>
      <c r="GR161" s="69"/>
      <c r="GS161" s="69"/>
      <c r="GT161" s="69"/>
      <c r="GU161" s="69"/>
      <c r="GV161" s="69"/>
      <c r="GW161" s="69"/>
      <c r="GX161" s="69"/>
      <c r="GY161" s="69"/>
      <c r="GZ161" s="69"/>
      <c r="HA161" s="69"/>
      <c r="HB161" s="69"/>
      <c r="HC161" s="69"/>
      <c r="HD161" s="69"/>
      <c r="HE161" s="69"/>
      <c r="HF161" s="69"/>
      <c r="HG161" s="69"/>
      <c r="HH161" s="69"/>
      <c r="HI161" s="69"/>
      <c r="HJ161" s="69"/>
      <c r="HK161" s="69"/>
      <c r="HL161" s="69"/>
      <c r="HM161" s="69"/>
      <c r="HN161" s="69"/>
      <c r="HO161" s="69"/>
      <c r="HP161" s="69"/>
      <c r="HQ161" s="69"/>
      <c r="HR161" s="69"/>
      <c r="HS161" s="69"/>
      <c r="HT161" s="69"/>
      <c r="HU161" s="69"/>
      <c r="HV161" s="69"/>
      <c r="HW161" s="69"/>
      <c r="HX161" s="69"/>
      <c r="HY161" s="69"/>
      <c r="HZ161" s="69"/>
      <c r="IA161" s="69"/>
      <c r="IB161" s="69"/>
      <c r="IC161" s="69"/>
      <c r="ID161" s="69"/>
      <c r="IE161" s="69"/>
      <c r="IF161" s="69"/>
      <c r="IG161" s="69"/>
      <c r="IH161" s="69"/>
      <c r="II161" s="69"/>
      <c r="IJ161" s="69"/>
      <c r="IK161" s="69"/>
      <c r="IL161" s="69"/>
      <c r="IM161" s="69"/>
      <c r="IN161" s="69"/>
      <c r="IO161" s="69"/>
      <c r="IP161" s="69"/>
      <c r="IQ161" s="69"/>
      <c r="IR161" s="69"/>
      <c r="IS161" s="69"/>
      <c r="IT161" s="69"/>
      <c r="IU161" s="69"/>
      <c r="IV161" s="69"/>
      <c r="IW161" s="69"/>
      <c r="IX161" s="69"/>
      <c r="IY161" s="69"/>
      <c r="IZ161" s="69"/>
      <c r="JA161" s="69"/>
      <c r="JB161" s="69"/>
      <c r="JC161" s="69"/>
      <c r="JD161" s="69"/>
      <c r="JE161" s="69"/>
      <c r="JF161" s="69"/>
      <c r="JG161" s="69"/>
      <c r="JH161" s="69"/>
      <c r="JI161" s="69"/>
      <c r="JJ161" s="69"/>
      <c r="JK161" s="69"/>
      <c r="JL161" s="69"/>
      <c r="JM161" s="69"/>
      <c r="JN161" s="69"/>
      <c r="JO161" s="69"/>
      <c r="JP161" s="69"/>
      <c r="JQ161" s="69"/>
      <c r="JR161" s="69"/>
      <c r="JS161" s="69"/>
      <c r="JT161" s="69"/>
      <c r="JU161" s="69"/>
      <c r="JV161" s="69"/>
      <c r="JW161" s="69"/>
      <c r="JX161" s="69"/>
      <c r="JY161" s="69"/>
      <c r="JZ161" s="69"/>
      <c r="KA161" s="69"/>
      <c r="KB161" s="69"/>
      <c r="KC161" s="69"/>
      <c r="KD161" s="69"/>
      <c r="KE161" s="69"/>
      <c r="KF161" s="69"/>
      <c r="KG161" s="69"/>
      <c r="KH161" s="69"/>
      <c r="KI161" s="69"/>
      <c r="KJ161" s="69"/>
      <c r="KK161" s="69"/>
      <c r="KL161" s="69"/>
      <c r="KM161" s="69"/>
      <c r="KN161" s="69"/>
      <c r="KO161" s="69"/>
      <c r="KP161" s="69"/>
      <c r="KQ161" s="69"/>
      <c r="KR161" s="69"/>
      <c r="KS161" s="69"/>
      <c r="KT161" s="69"/>
      <c r="KU161" s="69"/>
      <c r="KV161" s="69"/>
      <c r="KW161" s="69"/>
      <c r="KX161" s="69"/>
      <c r="KY161" s="69"/>
      <c r="KZ161" s="69"/>
      <c r="LA161" s="69"/>
      <c r="LB161" s="69"/>
      <c r="LC161" s="69"/>
      <c r="LD161" s="69"/>
      <c r="LE161" s="69"/>
      <c r="LF161" s="69"/>
      <c r="LG161" s="69"/>
      <c r="LH161" s="69"/>
      <c r="LI161" s="69"/>
      <c r="LJ161" s="69"/>
      <c r="LK161" s="69"/>
      <c r="LL161" s="69"/>
      <c r="LM161" s="69"/>
      <c r="LN161" s="69"/>
      <c r="LO161" s="69"/>
      <c r="LP161" s="69"/>
      <c r="LQ161" s="69"/>
      <c r="LR161" s="69"/>
    </row>
    <row r="162" spans="2:330" ht="24" customHeight="1">
      <c r="C162" s="253" t="s">
        <v>86</v>
      </c>
      <c r="D162" s="178"/>
      <c r="E162" s="178"/>
      <c r="F162" s="372"/>
      <c r="G162" s="373"/>
      <c r="H162" s="374"/>
      <c r="I162" s="374"/>
      <c r="J162" s="374"/>
      <c r="K162" s="374"/>
      <c r="L162" s="375"/>
      <c r="M162" s="376"/>
      <c r="N162" s="374"/>
      <c r="O162" s="374"/>
      <c r="P162" s="374"/>
      <c r="Q162" s="374"/>
      <c r="R162" s="375"/>
      <c r="S162" s="377"/>
      <c r="T162" s="378"/>
      <c r="U162" s="378"/>
      <c r="V162" s="378"/>
      <c r="W162" s="378"/>
      <c r="X162" s="379"/>
      <c r="FS162" s="69"/>
      <c r="FT162" s="69"/>
      <c r="FU162" s="69"/>
      <c r="FV162" s="69"/>
      <c r="FW162" s="69"/>
      <c r="FX162" s="69"/>
      <c r="FY162" s="69"/>
      <c r="FZ162" s="69"/>
      <c r="GA162" s="69"/>
      <c r="GB162" s="69"/>
      <c r="GC162" s="69"/>
      <c r="GD162" s="69"/>
      <c r="GE162" s="69"/>
      <c r="GF162" s="69"/>
      <c r="GG162" s="69"/>
      <c r="GH162" s="69"/>
      <c r="GI162" s="69"/>
      <c r="GJ162" s="69"/>
      <c r="GK162" s="69"/>
      <c r="GL162" s="69"/>
      <c r="GM162" s="69"/>
      <c r="GN162" s="69"/>
      <c r="GO162" s="69"/>
      <c r="GP162" s="69"/>
      <c r="GQ162" s="69"/>
      <c r="GR162" s="69"/>
      <c r="GS162" s="69"/>
      <c r="GT162" s="69"/>
      <c r="GU162" s="69"/>
      <c r="GV162" s="69"/>
      <c r="GW162" s="69"/>
      <c r="GX162" s="69"/>
      <c r="GY162" s="69"/>
      <c r="GZ162" s="69"/>
      <c r="HA162" s="69"/>
      <c r="HB162" s="69"/>
      <c r="HC162" s="69"/>
      <c r="HD162" s="69"/>
      <c r="HE162" s="69"/>
      <c r="HF162" s="69"/>
      <c r="HG162" s="69"/>
      <c r="HH162" s="69"/>
      <c r="HI162" s="69"/>
      <c r="HJ162" s="69"/>
      <c r="HK162" s="69"/>
      <c r="HL162" s="69"/>
      <c r="HM162" s="69"/>
      <c r="HN162" s="69"/>
      <c r="HO162" s="69"/>
      <c r="HP162" s="69"/>
      <c r="HQ162" s="69"/>
      <c r="HR162" s="69"/>
      <c r="HS162" s="69"/>
      <c r="HT162" s="69"/>
      <c r="HU162" s="69"/>
      <c r="HV162" s="69"/>
      <c r="HW162" s="69"/>
      <c r="HX162" s="69"/>
      <c r="HY162" s="69"/>
      <c r="HZ162" s="69"/>
      <c r="IA162" s="69"/>
      <c r="IB162" s="69"/>
      <c r="IC162" s="69"/>
      <c r="ID162" s="69"/>
      <c r="IE162" s="69"/>
      <c r="IF162" s="69"/>
      <c r="IG162" s="69"/>
      <c r="IH162" s="69"/>
      <c r="II162" s="69"/>
      <c r="IJ162" s="69"/>
      <c r="IK162" s="69"/>
      <c r="IL162" s="69"/>
      <c r="IM162" s="69"/>
      <c r="IN162" s="69"/>
      <c r="IO162" s="69"/>
      <c r="IP162" s="69"/>
      <c r="IQ162" s="69"/>
      <c r="IR162" s="69"/>
      <c r="IS162" s="69"/>
      <c r="IT162" s="69"/>
      <c r="IU162" s="69"/>
      <c r="IV162" s="69"/>
      <c r="IW162" s="69"/>
      <c r="IX162" s="69"/>
      <c r="IY162" s="69"/>
      <c r="IZ162" s="69"/>
      <c r="JA162" s="69"/>
      <c r="JB162" s="69"/>
      <c r="JC162" s="69"/>
      <c r="JD162" s="69"/>
      <c r="JE162" s="69"/>
      <c r="JF162" s="69"/>
      <c r="JG162" s="69"/>
      <c r="JH162" s="69"/>
      <c r="JI162" s="69"/>
      <c r="JJ162" s="69"/>
      <c r="JK162" s="69"/>
      <c r="JL162" s="69"/>
      <c r="JM162" s="69"/>
      <c r="JN162" s="69"/>
      <c r="JO162" s="69"/>
      <c r="JP162" s="69"/>
      <c r="JQ162" s="69"/>
      <c r="JR162" s="69"/>
      <c r="JS162" s="69"/>
      <c r="JT162" s="69"/>
      <c r="JU162" s="69"/>
      <c r="JV162" s="69"/>
      <c r="JW162" s="69"/>
      <c r="JX162" s="69"/>
      <c r="JY162" s="69"/>
      <c r="JZ162" s="69"/>
      <c r="KA162" s="69"/>
      <c r="KB162" s="69"/>
      <c r="KC162" s="69"/>
      <c r="KD162" s="69"/>
      <c r="KE162" s="69"/>
      <c r="KF162" s="69"/>
      <c r="KG162" s="69"/>
      <c r="KH162" s="69"/>
      <c r="KI162" s="69"/>
      <c r="KJ162" s="69"/>
      <c r="KK162" s="69"/>
      <c r="KL162" s="69"/>
      <c r="KM162" s="69"/>
      <c r="KN162" s="69"/>
      <c r="KO162" s="69"/>
      <c r="KP162" s="69"/>
      <c r="KQ162" s="69"/>
      <c r="KR162" s="69"/>
      <c r="KS162" s="69"/>
      <c r="KT162" s="69"/>
      <c r="KU162" s="69"/>
      <c r="KV162" s="69"/>
      <c r="KW162" s="69"/>
      <c r="KX162" s="69"/>
      <c r="KY162" s="69"/>
      <c r="KZ162" s="69"/>
      <c r="LA162" s="69"/>
      <c r="LB162" s="69"/>
      <c r="LC162" s="69"/>
      <c r="LD162" s="69"/>
      <c r="LE162" s="69"/>
      <c r="LF162" s="69"/>
      <c r="LG162" s="69"/>
      <c r="LH162" s="69"/>
      <c r="LI162" s="69"/>
      <c r="LJ162" s="69"/>
      <c r="LK162" s="69"/>
      <c r="LL162" s="69"/>
      <c r="LM162" s="69"/>
      <c r="LN162" s="69"/>
      <c r="LO162" s="69"/>
      <c r="LP162" s="69"/>
      <c r="LQ162" s="69"/>
      <c r="LR162" s="69"/>
    </row>
    <row r="163" spans="2:330" ht="24" customHeight="1">
      <c r="C163" s="253" t="s">
        <v>87</v>
      </c>
      <c r="D163" s="178"/>
      <c r="E163" s="178"/>
      <c r="F163" s="372"/>
      <c r="G163" s="373"/>
      <c r="H163" s="374"/>
      <c r="I163" s="374"/>
      <c r="J163" s="374"/>
      <c r="K163" s="374"/>
      <c r="L163" s="375"/>
      <c r="M163" s="376"/>
      <c r="N163" s="374"/>
      <c r="O163" s="374"/>
      <c r="P163" s="374"/>
      <c r="Q163" s="374"/>
      <c r="R163" s="375"/>
      <c r="S163" s="377"/>
      <c r="T163" s="378"/>
      <c r="U163" s="378"/>
      <c r="V163" s="378"/>
      <c r="W163" s="378"/>
      <c r="X163" s="379"/>
      <c r="FS163" s="69"/>
      <c r="FT163" s="69"/>
      <c r="FU163" s="69"/>
      <c r="FV163" s="69"/>
      <c r="FW163" s="69"/>
      <c r="FX163" s="69"/>
      <c r="FY163" s="69"/>
      <c r="FZ163" s="69"/>
      <c r="GA163" s="69"/>
      <c r="GB163" s="69"/>
      <c r="GC163" s="69"/>
      <c r="GD163" s="69"/>
      <c r="GE163" s="69"/>
      <c r="GF163" s="69"/>
      <c r="GG163" s="69"/>
      <c r="GH163" s="69"/>
      <c r="GI163" s="69"/>
      <c r="GJ163" s="69"/>
      <c r="GK163" s="69"/>
      <c r="GL163" s="69"/>
      <c r="GM163" s="69"/>
      <c r="GN163" s="69"/>
      <c r="GO163" s="69"/>
      <c r="GP163" s="69"/>
      <c r="GQ163" s="69"/>
      <c r="GR163" s="69"/>
      <c r="GS163" s="69"/>
      <c r="GT163" s="69"/>
      <c r="GU163" s="69"/>
      <c r="GV163" s="69"/>
      <c r="GW163" s="69"/>
      <c r="GX163" s="69"/>
      <c r="GY163" s="69"/>
      <c r="GZ163" s="69"/>
      <c r="HA163" s="69"/>
      <c r="HB163" s="69"/>
      <c r="HC163" s="69"/>
      <c r="HD163" s="69"/>
      <c r="HE163" s="69"/>
      <c r="HF163" s="69"/>
      <c r="HG163" s="69"/>
      <c r="HH163" s="69"/>
      <c r="HI163" s="69"/>
      <c r="HJ163" s="69"/>
      <c r="HK163" s="69"/>
      <c r="HL163" s="69"/>
      <c r="HM163" s="69"/>
      <c r="HN163" s="69"/>
      <c r="HO163" s="69"/>
      <c r="HP163" s="69"/>
      <c r="HQ163" s="69"/>
      <c r="HR163" s="69"/>
      <c r="HS163" s="69"/>
      <c r="HT163" s="69"/>
      <c r="HU163" s="69"/>
      <c r="HV163" s="69"/>
      <c r="HW163" s="69"/>
      <c r="HX163" s="69"/>
      <c r="HY163" s="69"/>
      <c r="HZ163" s="69"/>
      <c r="IA163" s="69"/>
      <c r="IB163" s="69"/>
      <c r="IC163" s="69"/>
      <c r="ID163" s="69"/>
      <c r="IE163" s="69"/>
      <c r="IF163" s="69"/>
      <c r="IG163" s="69"/>
      <c r="IH163" s="69"/>
      <c r="II163" s="69"/>
      <c r="IJ163" s="69"/>
      <c r="IK163" s="69"/>
      <c r="IL163" s="69"/>
      <c r="IM163" s="69"/>
      <c r="IN163" s="69"/>
      <c r="IO163" s="69"/>
      <c r="IP163" s="69"/>
      <c r="IQ163" s="69"/>
      <c r="IR163" s="69"/>
      <c r="IS163" s="69"/>
      <c r="IT163" s="69"/>
      <c r="IU163" s="69"/>
      <c r="IV163" s="69"/>
      <c r="IW163" s="69"/>
      <c r="IX163" s="69"/>
      <c r="IY163" s="69"/>
      <c r="IZ163" s="69"/>
      <c r="JA163" s="69"/>
      <c r="JB163" s="69"/>
      <c r="JC163" s="69"/>
      <c r="JD163" s="69"/>
      <c r="JE163" s="69"/>
      <c r="JF163" s="69"/>
      <c r="JG163" s="69"/>
      <c r="JH163" s="69"/>
      <c r="JI163" s="69"/>
      <c r="JJ163" s="69"/>
      <c r="JK163" s="69"/>
      <c r="JL163" s="69"/>
      <c r="JM163" s="69"/>
      <c r="JN163" s="69"/>
      <c r="JO163" s="69"/>
      <c r="JP163" s="69"/>
      <c r="JQ163" s="69"/>
      <c r="JR163" s="69"/>
      <c r="JS163" s="69"/>
      <c r="JT163" s="69"/>
      <c r="JU163" s="69"/>
      <c r="JV163" s="69"/>
      <c r="JW163" s="69"/>
      <c r="JX163" s="69"/>
      <c r="JY163" s="69"/>
      <c r="JZ163" s="69"/>
      <c r="KA163" s="69"/>
      <c r="KB163" s="69"/>
      <c r="KC163" s="69"/>
      <c r="KD163" s="69"/>
      <c r="KE163" s="69"/>
      <c r="KF163" s="69"/>
      <c r="KG163" s="69"/>
      <c r="KH163" s="69"/>
      <c r="KI163" s="69"/>
      <c r="KJ163" s="69"/>
      <c r="KK163" s="69"/>
      <c r="KL163" s="69"/>
      <c r="KM163" s="69"/>
      <c r="KN163" s="69"/>
      <c r="KO163" s="69"/>
      <c r="KP163" s="69"/>
      <c r="KQ163" s="69"/>
      <c r="KR163" s="69"/>
      <c r="KS163" s="69"/>
      <c r="KT163" s="69"/>
      <c r="KU163" s="69"/>
      <c r="KV163" s="69"/>
      <c r="KW163" s="69"/>
      <c r="KX163" s="69"/>
      <c r="KY163" s="69"/>
      <c r="KZ163" s="69"/>
      <c r="LA163" s="69"/>
      <c r="LB163" s="69"/>
      <c r="LC163" s="69"/>
      <c r="LD163" s="69"/>
      <c r="LE163" s="69"/>
      <c r="LF163" s="69"/>
      <c r="LG163" s="69"/>
      <c r="LH163" s="69"/>
      <c r="LI163" s="69"/>
      <c r="LJ163" s="69"/>
      <c r="LK163" s="69"/>
      <c r="LL163" s="69"/>
      <c r="LM163" s="69"/>
      <c r="LN163" s="69"/>
      <c r="LO163" s="69"/>
      <c r="LP163" s="69"/>
      <c r="LQ163" s="69"/>
      <c r="LR163" s="69"/>
    </row>
    <row r="164" spans="2:330" ht="24" customHeight="1">
      <c r="C164" s="253" t="s">
        <v>88</v>
      </c>
      <c r="D164" s="178"/>
      <c r="E164" s="178"/>
      <c r="F164" s="372"/>
      <c r="G164" s="373"/>
      <c r="H164" s="374"/>
      <c r="I164" s="374"/>
      <c r="J164" s="374"/>
      <c r="K164" s="374"/>
      <c r="L164" s="375"/>
      <c r="M164" s="376"/>
      <c r="N164" s="374"/>
      <c r="O164" s="374"/>
      <c r="P164" s="374"/>
      <c r="Q164" s="374"/>
      <c r="R164" s="375"/>
      <c r="S164" s="377"/>
      <c r="T164" s="378"/>
      <c r="U164" s="378"/>
      <c r="V164" s="378"/>
      <c r="W164" s="378"/>
      <c r="X164" s="379"/>
      <c r="FS164" s="69"/>
      <c r="FT164" s="69"/>
      <c r="FU164" s="69"/>
      <c r="FV164" s="69"/>
      <c r="FW164" s="69"/>
      <c r="FX164" s="69"/>
      <c r="FY164" s="69"/>
      <c r="FZ164" s="69"/>
      <c r="GA164" s="69"/>
      <c r="GB164" s="69"/>
      <c r="GC164" s="69"/>
      <c r="GD164" s="69"/>
      <c r="GE164" s="69"/>
      <c r="GF164" s="69"/>
      <c r="GG164" s="69"/>
      <c r="GH164" s="69"/>
      <c r="GI164" s="69"/>
      <c r="GJ164" s="69"/>
      <c r="GK164" s="69"/>
      <c r="GL164" s="69"/>
      <c r="GM164" s="69"/>
      <c r="GN164" s="69"/>
      <c r="GO164" s="69"/>
      <c r="GP164" s="69"/>
      <c r="GQ164" s="69"/>
      <c r="GR164" s="69"/>
      <c r="GS164" s="69"/>
      <c r="GT164" s="69"/>
      <c r="GU164" s="69"/>
      <c r="GV164" s="69"/>
      <c r="GW164" s="69"/>
      <c r="GX164" s="69"/>
      <c r="GY164" s="69"/>
      <c r="GZ164" s="69"/>
      <c r="HA164" s="69"/>
      <c r="HB164" s="69"/>
      <c r="HC164" s="69"/>
      <c r="HD164" s="69"/>
      <c r="HE164" s="69"/>
      <c r="HF164" s="69"/>
      <c r="HG164" s="69"/>
      <c r="HH164" s="69"/>
      <c r="HI164" s="69"/>
      <c r="HJ164" s="69"/>
      <c r="HK164" s="69"/>
      <c r="HL164" s="69"/>
      <c r="HM164" s="69"/>
      <c r="HN164" s="69"/>
      <c r="HO164" s="69"/>
      <c r="HP164" s="69"/>
      <c r="HQ164" s="69"/>
      <c r="HR164" s="69"/>
      <c r="HS164" s="69"/>
      <c r="HT164" s="69"/>
      <c r="HU164" s="69"/>
      <c r="HV164" s="69"/>
      <c r="HW164" s="69"/>
      <c r="HX164" s="69"/>
      <c r="HY164" s="69"/>
      <c r="HZ164" s="69"/>
      <c r="IA164" s="69"/>
      <c r="IB164" s="69"/>
      <c r="IC164" s="69"/>
      <c r="ID164" s="69"/>
      <c r="IE164" s="69"/>
      <c r="IF164" s="69"/>
      <c r="IG164" s="69"/>
      <c r="IH164" s="69"/>
      <c r="II164" s="69"/>
      <c r="IJ164" s="69"/>
      <c r="IK164" s="69"/>
      <c r="IL164" s="69"/>
      <c r="IM164" s="69"/>
      <c r="IN164" s="69"/>
      <c r="IO164" s="69"/>
      <c r="IP164" s="69"/>
      <c r="IQ164" s="69"/>
      <c r="IR164" s="69"/>
      <c r="IS164" s="69"/>
      <c r="IT164" s="69"/>
      <c r="IU164" s="69"/>
      <c r="IV164" s="69"/>
      <c r="IW164" s="69"/>
      <c r="IX164" s="69"/>
      <c r="IY164" s="69"/>
      <c r="IZ164" s="69"/>
      <c r="JA164" s="69"/>
      <c r="JB164" s="69"/>
      <c r="JC164" s="69"/>
      <c r="JD164" s="69"/>
      <c r="JE164" s="69"/>
      <c r="JF164" s="69"/>
      <c r="JG164" s="69"/>
      <c r="JH164" s="69"/>
      <c r="JI164" s="69"/>
      <c r="JJ164" s="69"/>
      <c r="JK164" s="69"/>
      <c r="JL164" s="69"/>
      <c r="JM164" s="69"/>
      <c r="JN164" s="69"/>
      <c r="JO164" s="69"/>
      <c r="JP164" s="69"/>
      <c r="JQ164" s="69"/>
      <c r="JR164" s="69"/>
      <c r="JS164" s="69"/>
      <c r="JT164" s="69"/>
      <c r="JU164" s="69"/>
      <c r="JV164" s="69"/>
      <c r="JW164" s="69"/>
      <c r="JX164" s="69"/>
      <c r="JY164" s="69"/>
      <c r="JZ164" s="69"/>
      <c r="KA164" s="69"/>
      <c r="KB164" s="69"/>
      <c r="KC164" s="69"/>
      <c r="KD164" s="69"/>
      <c r="KE164" s="69"/>
      <c r="KF164" s="69"/>
      <c r="KG164" s="69"/>
      <c r="KH164" s="69"/>
      <c r="KI164" s="69"/>
      <c r="KJ164" s="69"/>
      <c r="KK164" s="69"/>
      <c r="KL164" s="69"/>
      <c r="KM164" s="69"/>
      <c r="KN164" s="69"/>
      <c r="KO164" s="69"/>
      <c r="KP164" s="69"/>
      <c r="KQ164" s="69"/>
      <c r="KR164" s="69"/>
      <c r="KS164" s="69"/>
      <c r="KT164" s="69"/>
      <c r="KU164" s="69"/>
      <c r="KV164" s="69"/>
      <c r="KW164" s="69"/>
      <c r="KX164" s="69"/>
      <c r="KY164" s="69"/>
      <c r="KZ164" s="69"/>
      <c r="LA164" s="69"/>
      <c r="LB164" s="69"/>
      <c r="LC164" s="69"/>
      <c r="LD164" s="69"/>
      <c r="LE164" s="69"/>
      <c r="LF164" s="69"/>
      <c r="LG164" s="69"/>
      <c r="LH164" s="69"/>
      <c r="LI164" s="69"/>
      <c r="LJ164" s="69"/>
      <c r="LK164" s="69"/>
      <c r="LL164" s="69"/>
      <c r="LM164" s="69"/>
      <c r="LN164" s="69"/>
      <c r="LO164" s="69"/>
      <c r="LP164" s="69"/>
      <c r="LQ164" s="69"/>
      <c r="LR164" s="69"/>
    </row>
    <row r="165" spans="2:330" ht="24" customHeight="1">
      <c r="C165" s="253" t="s">
        <v>89</v>
      </c>
      <c r="D165" s="178"/>
      <c r="E165" s="178"/>
      <c r="F165" s="372"/>
      <c r="G165" s="373"/>
      <c r="H165" s="374"/>
      <c r="I165" s="374"/>
      <c r="J165" s="374"/>
      <c r="K165" s="374"/>
      <c r="L165" s="375"/>
      <c r="M165" s="376"/>
      <c r="N165" s="374"/>
      <c r="O165" s="374"/>
      <c r="P165" s="374"/>
      <c r="Q165" s="374"/>
      <c r="R165" s="375"/>
      <c r="S165" s="377"/>
      <c r="T165" s="378"/>
      <c r="U165" s="378"/>
      <c r="V165" s="378"/>
      <c r="W165" s="378"/>
      <c r="X165" s="379"/>
      <c r="FS165" s="69"/>
      <c r="FT165" s="69"/>
      <c r="FU165" s="69"/>
      <c r="FV165" s="69"/>
      <c r="FW165" s="69"/>
      <c r="FX165" s="69"/>
      <c r="FY165" s="69"/>
      <c r="FZ165" s="69"/>
      <c r="GA165" s="69"/>
      <c r="GB165" s="69"/>
      <c r="GC165" s="69"/>
      <c r="GD165" s="69"/>
      <c r="GE165" s="69"/>
      <c r="GF165" s="69"/>
      <c r="GG165" s="69"/>
      <c r="GH165" s="69"/>
      <c r="GI165" s="69"/>
      <c r="GJ165" s="69"/>
      <c r="GK165" s="69"/>
      <c r="GL165" s="69"/>
      <c r="GM165" s="69"/>
      <c r="GN165" s="69"/>
      <c r="GO165" s="69"/>
      <c r="GP165" s="69"/>
      <c r="GQ165" s="69"/>
      <c r="GR165" s="69"/>
      <c r="GS165" s="69"/>
      <c r="GT165" s="69"/>
      <c r="GU165" s="69"/>
      <c r="GV165" s="69"/>
      <c r="GW165" s="69"/>
      <c r="GX165" s="69"/>
      <c r="GY165" s="69"/>
      <c r="GZ165" s="69"/>
      <c r="HA165" s="69"/>
      <c r="HB165" s="69"/>
      <c r="HC165" s="69"/>
      <c r="HD165" s="69"/>
      <c r="HE165" s="69"/>
      <c r="HF165" s="69"/>
      <c r="HG165" s="69"/>
      <c r="HH165" s="69"/>
      <c r="HI165" s="69"/>
      <c r="HJ165" s="69"/>
      <c r="HK165" s="69"/>
      <c r="HL165" s="69"/>
      <c r="HM165" s="69"/>
      <c r="HN165" s="69"/>
      <c r="HO165" s="69"/>
      <c r="HP165" s="69"/>
      <c r="HQ165" s="69"/>
      <c r="HR165" s="69"/>
      <c r="HS165" s="69"/>
      <c r="HT165" s="69"/>
      <c r="HU165" s="69"/>
      <c r="HV165" s="69"/>
      <c r="HW165" s="69"/>
      <c r="HX165" s="69"/>
      <c r="HY165" s="69"/>
      <c r="HZ165" s="69"/>
      <c r="IA165" s="69"/>
      <c r="IB165" s="69"/>
      <c r="IC165" s="69"/>
      <c r="ID165" s="69"/>
      <c r="IE165" s="69"/>
      <c r="IF165" s="69"/>
      <c r="IG165" s="69"/>
      <c r="IH165" s="69"/>
      <c r="II165" s="69"/>
      <c r="IJ165" s="69"/>
      <c r="IK165" s="69"/>
      <c r="IL165" s="69"/>
      <c r="IM165" s="69"/>
      <c r="IN165" s="69"/>
      <c r="IO165" s="69"/>
      <c r="IP165" s="69"/>
      <c r="IQ165" s="69"/>
      <c r="IR165" s="69"/>
      <c r="IS165" s="69"/>
      <c r="IT165" s="69"/>
      <c r="IU165" s="69"/>
      <c r="IV165" s="69"/>
      <c r="IW165" s="69"/>
      <c r="IX165" s="69"/>
      <c r="IY165" s="69"/>
      <c r="IZ165" s="69"/>
      <c r="JA165" s="69"/>
      <c r="JB165" s="69"/>
      <c r="JC165" s="69"/>
      <c r="JD165" s="69"/>
      <c r="JE165" s="69"/>
      <c r="JF165" s="69"/>
      <c r="JG165" s="69"/>
      <c r="JH165" s="69"/>
      <c r="JI165" s="69"/>
      <c r="JJ165" s="69"/>
      <c r="JK165" s="69"/>
      <c r="JL165" s="69"/>
      <c r="JM165" s="69"/>
      <c r="JN165" s="69"/>
      <c r="JO165" s="69"/>
      <c r="JP165" s="69"/>
      <c r="JQ165" s="69"/>
      <c r="JR165" s="69"/>
      <c r="JS165" s="69"/>
      <c r="JT165" s="69"/>
      <c r="JU165" s="69"/>
      <c r="JV165" s="69"/>
      <c r="JW165" s="69"/>
      <c r="JX165" s="69"/>
      <c r="JY165" s="69"/>
      <c r="JZ165" s="69"/>
      <c r="KA165" s="69"/>
      <c r="KB165" s="69"/>
      <c r="KC165" s="69"/>
      <c r="KD165" s="69"/>
      <c r="KE165" s="69"/>
      <c r="KF165" s="69"/>
      <c r="KG165" s="69"/>
      <c r="KH165" s="69"/>
      <c r="KI165" s="69"/>
      <c r="KJ165" s="69"/>
      <c r="KK165" s="69"/>
      <c r="KL165" s="69"/>
      <c r="KM165" s="69"/>
      <c r="KN165" s="69"/>
      <c r="KO165" s="69"/>
      <c r="KP165" s="69"/>
      <c r="KQ165" s="69"/>
      <c r="KR165" s="69"/>
      <c r="KS165" s="69"/>
      <c r="KT165" s="69"/>
      <c r="KU165" s="69"/>
      <c r="KV165" s="69"/>
      <c r="KW165" s="69"/>
      <c r="KX165" s="69"/>
      <c r="KY165" s="69"/>
      <c r="KZ165" s="69"/>
      <c r="LA165" s="69"/>
      <c r="LB165" s="69"/>
      <c r="LC165" s="69"/>
      <c r="LD165" s="69"/>
      <c r="LE165" s="69"/>
      <c r="LF165" s="69"/>
      <c r="LG165" s="69"/>
      <c r="LH165" s="69"/>
      <c r="LI165" s="69"/>
      <c r="LJ165" s="69"/>
      <c r="LK165" s="69"/>
      <c r="LL165" s="69"/>
      <c r="LM165" s="69"/>
      <c r="LN165" s="69"/>
      <c r="LO165" s="69"/>
      <c r="LP165" s="69"/>
      <c r="LQ165" s="69"/>
      <c r="LR165" s="69"/>
    </row>
    <row r="166" spans="2:330" ht="24" customHeight="1">
      <c r="C166" s="253" t="s">
        <v>90</v>
      </c>
      <c r="D166" s="178"/>
      <c r="E166" s="178"/>
      <c r="F166" s="372"/>
      <c r="G166" s="373"/>
      <c r="H166" s="374"/>
      <c r="I166" s="374"/>
      <c r="J166" s="374"/>
      <c r="K166" s="374"/>
      <c r="L166" s="375"/>
      <c r="M166" s="376"/>
      <c r="N166" s="374"/>
      <c r="O166" s="374"/>
      <c r="P166" s="374"/>
      <c r="Q166" s="374"/>
      <c r="R166" s="375"/>
      <c r="S166" s="377"/>
      <c r="T166" s="378"/>
      <c r="U166" s="378"/>
      <c r="V166" s="378"/>
      <c r="W166" s="378"/>
      <c r="X166" s="379"/>
      <c r="FS166" s="69"/>
      <c r="FT166" s="69"/>
      <c r="FU166" s="69"/>
      <c r="FV166" s="69"/>
      <c r="FW166" s="69"/>
      <c r="FX166" s="69"/>
      <c r="FY166" s="69"/>
      <c r="FZ166" s="69"/>
      <c r="GA166" s="69"/>
      <c r="GB166" s="69"/>
      <c r="GC166" s="69"/>
      <c r="GD166" s="69"/>
      <c r="GE166" s="69"/>
      <c r="GF166" s="69"/>
      <c r="GG166" s="69"/>
      <c r="GH166" s="69"/>
      <c r="GI166" s="69"/>
      <c r="GJ166" s="69"/>
      <c r="GK166" s="69"/>
      <c r="GL166" s="69"/>
      <c r="GM166" s="69"/>
      <c r="GN166" s="69"/>
      <c r="GO166" s="69"/>
      <c r="GP166" s="69"/>
      <c r="GQ166" s="69"/>
      <c r="GR166" s="69"/>
      <c r="GS166" s="69"/>
      <c r="GT166" s="69"/>
      <c r="GU166" s="69"/>
      <c r="GV166" s="69"/>
      <c r="GW166" s="69"/>
      <c r="GX166" s="69"/>
      <c r="GY166" s="69"/>
      <c r="GZ166" s="69"/>
      <c r="HA166" s="69"/>
      <c r="HB166" s="69"/>
      <c r="HC166" s="69"/>
      <c r="HD166" s="69"/>
      <c r="HE166" s="69"/>
      <c r="HF166" s="69"/>
      <c r="HG166" s="69"/>
      <c r="HH166" s="69"/>
      <c r="HI166" s="69"/>
      <c r="HJ166" s="69"/>
      <c r="HK166" s="69"/>
      <c r="HL166" s="69"/>
      <c r="HM166" s="69"/>
      <c r="HN166" s="69"/>
      <c r="HO166" s="69"/>
      <c r="HP166" s="69"/>
      <c r="HQ166" s="69"/>
      <c r="HR166" s="69"/>
      <c r="HS166" s="69"/>
      <c r="HT166" s="69"/>
      <c r="HU166" s="69"/>
      <c r="HV166" s="69"/>
      <c r="HW166" s="69"/>
      <c r="HX166" s="69"/>
      <c r="HY166" s="69"/>
      <c r="HZ166" s="69"/>
      <c r="IA166" s="69"/>
      <c r="IB166" s="69"/>
      <c r="IC166" s="69"/>
      <c r="ID166" s="69"/>
      <c r="IE166" s="69"/>
      <c r="IF166" s="69"/>
      <c r="IG166" s="69"/>
      <c r="IH166" s="69"/>
      <c r="II166" s="69"/>
      <c r="IJ166" s="69"/>
      <c r="IK166" s="69"/>
      <c r="IL166" s="69"/>
      <c r="IM166" s="69"/>
      <c r="IN166" s="69"/>
      <c r="IO166" s="69"/>
      <c r="IP166" s="69"/>
      <c r="IQ166" s="69"/>
      <c r="IR166" s="69"/>
      <c r="IS166" s="69"/>
      <c r="IT166" s="69"/>
      <c r="IU166" s="69"/>
      <c r="IV166" s="69"/>
      <c r="IW166" s="69"/>
      <c r="IX166" s="69"/>
      <c r="IY166" s="69"/>
      <c r="IZ166" s="69"/>
      <c r="JA166" s="69"/>
      <c r="JB166" s="69"/>
      <c r="JC166" s="69"/>
      <c r="JD166" s="69"/>
      <c r="JE166" s="69"/>
      <c r="JF166" s="69"/>
      <c r="JG166" s="69"/>
      <c r="JH166" s="69"/>
      <c r="JI166" s="69"/>
      <c r="JJ166" s="69"/>
      <c r="JK166" s="69"/>
      <c r="JL166" s="69"/>
      <c r="JM166" s="69"/>
      <c r="JN166" s="69"/>
      <c r="JO166" s="69"/>
      <c r="JP166" s="69"/>
      <c r="JQ166" s="69"/>
      <c r="JR166" s="69"/>
      <c r="JS166" s="69"/>
      <c r="JT166" s="69"/>
      <c r="JU166" s="69"/>
      <c r="JV166" s="69"/>
      <c r="JW166" s="69"/>
      <c r="JX166" s="69"/>
      <c r="JY166" s="69"/>
      <c r="JZ166" s="69"/>
      <c r="KA166" s="69"/>
      <c r="KB166" s="69"/>
      <c r="KC166" s="69"/>
      <c r="KD166" s="69"/>
      <c r="KE166" s="69"/>
      <c r="KF166" s="69"/>
      <c r="KG166" s="69"/>
      <c r="KH166" s="69"/>
      <c r="KI166" s="69"/>
      <c r="KJ166" s="69"/>
      <c r="KK166" s="69"/>
      <c r="KL166" s="69"/>
      <c r="KM166" s="69"/>
      <c r="KN166" s="69"/>
      <c r="KO166" s="69"/>
      <c r="KP166" s="69"/>
      <c r="KQ166" s="69"/>
      <c r="KR166" s="69"/>
      <c r="KS166" s="69"/>
      <c r="KT166" s="69"/>
      <c r="KU166" s="69"/>
      <c r="KV166" s="69"/>
      <c r="KW166" s="69"/>
      <c r="KX166" s="69"/>
      <c r="KY166" s="69"/>
      <c r="KZ166" s="69"/>
      <c r="LA166" s="69"/>
      <c r="LB166" s="69"/>
      <c r="LC166" s="69"/>
      <c r="LD166" s="69"/>
      <c r="LE166" s="69"/>
      <c r="LF166" s="69"/>
      <c r="LG166" s="69"/>
      <c r="LH166" s="69"/>
      <c r="LI166" s="69"/>
      <c r="LJ166" s="69"/>
      <c r="LK166" s="69"/>
      <c r="LL166" s="69"/>
      <c r="LM166" s="69"/>
      <c r="LN166" s="69"/>
      <c r="LO166" s="69"/>
      <c r="LP166" s="69"/>
      <c r="LQ166" s="69"/>
      <c r="LR166" s="69"/>
    </row>
    <row r="167" spans="2:330" ht="24" customHeight="1" thickBot="1">
      <c r="C167" s="390" t="s">
        <v>91</v>
      </c>
      <c r="D167" s="391"/>
      <c r="E167" s="391"/>
      <c r="F167" s="392"/>
      <c r="G167" s="393"/>
      <c r="H167" s="394"/>
      <c r="I167" s="394"/>
      <c r="J167" s="394"/>
      <c r="K167" s="394"/>
      <c r="L167" s="395"/>
      <c r="M167" s="396"/>
      <c r="N167" s="394"/>
      <c r="O167" s="394"/>
      <c r="P167" s="394"/>
      <c r="Q167" s="394"/>
      <c r="R167" s="395"/>
      <c r="S167" s="397"/>
      <c r="T167" s="398"/>
      <c r="U167" s="398"/>
      <c r="V167" s="398"/>
      <c r="W167" s="398"/>
      <c r="X167" s="399"/>
      <c r="FS167" s="69"/>
      <c r="FT167" s="69"/>
      <c r="FU167" s="69"/>
      <c r="FV167" s="69"/>
      <c r="FW167" s="69"/>
      <c r="FX167" s="69"/>
      <c r="FY167" s="69"/>
      <c r="FZ167" s="69"/>
      <c r="GA167" s="69"/>
      <c r="GB167" s="69"/>
      <c r="GC167" s="69"/>
      <c r="GD167" s="69"/>
      <c r="GE167" s="69"/>
      <c r="GF167" s="69"/>
      <c r="GG167" s="69"/>
      <c r="GH167" s="69"/>
      <c r="GI167" s="69"/>
      <c r="GJ167" s="69"/>
      <c r="GK167" s="69"/>
      <c r="GL167" s="69"/>
      <c r="GM167" s="69"/>
      <c r="GN167" s="69"/>
      <c r="GO167" s="69"/>
      <c r="GP167" s="69"/>
      <c r="GQ167" s="69"/>
      <c r="GR167" s="69"/>
      <c r="GS167" s="69"/>
      <c r="GT167" s="69"/>
      <c r="GU167" s="69"/>
      <c r="GV167" s="69"/>
      <c r="GW167" s="69"/>
      <c r="GX167" s="69"/>
      <c r="GY167" s="69"/>
      <c r="GZ167" s="69"/>
      <c r="HA167" s="69"/>
      <c r="HB167" s="69"/>
      <c r="HC167" s="69"/>
      <c r="HD167" s="69"/>
      <c r="HE167" s="69"/>
      <c r="HF167" s="69"/>
      <c r="HG167" s="69"/>
      <c r="HH167" s="69"/>
      <c r="HI167" s="69"/>
      <c r="HJ167" s="69"/>
      <c r="HK167" s="69"/>
      <c r="HL167" s="69"/>
      <c r="HM167" s="69"/>
      <c r="HN167" s="69"/>
      <c r="HO167" s="69"/>
      <c r="HP167" s="69"/>
      <c r="HQ167" s="69"/>
      <c r="HR167" s="69"/>
      <c r="HS167" s="69"/>
      <c r="HT167" s="69"/>
      <c r="HU167" s="69"/>
      <c r="HV167" s="69"/>
      <c r="HW167" s="69"/>
      <c r="HX167" s="69"/>
      <c r="HY167" s="69"/>
      <c r="HZ167" s="69"/>
      <c r="IA167" s="69"/>
      <c r="IB167" s="69"/>
      <c r="IC167" s="69"/>
      <c r="ID167" s="69"/>
      <c r="IE167" s="69"/>
      <c r="IF167" s="69"/>
      <c r="IG167" s="69"/>
      <c r="IH167" s="69"/>
      <c r="II167" s="69"/>
      <c r="IJ167" s="69"/>
      <c r="IK167" s="69"/>
      <c r="IL167" s="69"/>
      <c r="IM167" s="69"/>
      <c r="IN167" s="69"/>
      <c r="IO167" s="69"/>
      <c r="IP167" s="69"/>
      <c r="IQ167" s="69"/>
      <c r="IR167" s="69"/>
      <c r="IS167" s="69"/>
      <c r="IT167" s="69"/>
      <c r="IU167" s="69"/>
      <c r="IV167" s="69"/>
      <c r="IW167" s="69"/>
      <c r="IX167" s="69"/>
      <c r="IY167" s="69"/>
      <c r="IZ167" s="69"/>
      <c r="JA167" s="69"/>
      <c r="JB167" s="69"/>
      <c r="JC167" s="69"/>
      <c r="JD167" s="69"/>
      <c r="JE167" s="69"/>
      <c r="JF167" s="69"/>
      <c r="JG167" s="69"/>
      <c r="JH167" s="69"/>
      <c r="JI167" s="69"/>
      <c r="JJ167" s="69"/>
      <c r="JK167" s="69"/>
      <c r="JL167" s="69"/>
      <c r="JM167" s="69"/>
      <c r="JN167" s="69"/>
      <c r="JO167" s="69"/>
      <c r="JP167" s="69"/>
      <c r="JQ167" s="69"/>
      <c r="JR167" s="69"/>
      <c r="JS167" s="69"/>
      <c r="JT167" s="69"/>
      <c r="JU167" s="69"/>
      <c r="JV167" s="69"/>
      <c r="JW167" s="69"/>
      <c r="JX167" s="69"/>
      <c r="JY167" s="69"/>
      <c r="JZ167" s="69"/>
      <c r="KA167" s="69"/>
      <c r="KB167" s="69"/>
      <c r="KC167" s="69"/>
      <c r="KD167" s="69"/>
      <c r="KE167" s="69"/>
      <c r="KF167" s="69"/>
      <c r="KG167" s="69"/>
      <c r="KH167" s="69"/>
      <c r="KI167" s="69"/>
      <c r="KJ167" s="69"/>
      <c r="KK167" s="69"/>
      <c r="KL167" s="69"/>
      <c r="KM167" s="69"/>
      <c r="KN167" s="69"/>
      <c r="KO167" s="69"/>
      <c r="KP167" s="69"/>
      <c r="KQ167" s="69"/>
      <c r="KR167" s="69"/>
      <c r="KS167" s="69"/>
      <c r="KT167" s="69"/>
      <c r="KU167" s="69"/>
      <c r="KV167" s="69"/>
      <c r="KW167" s="69"/>
      <c r="KX167" s="69"/>
      <c r="KY167" s="69"/>
      <c r="KZ167" s="69"/>
      <c r="LA167" s="69"/>
      <c r="LB167" s="69"/>
      <c r="LC167" s="69"/>
      <c r="LD167" s="69"/>
      <c r="LE167" s="69"/>
      <c r="LF167" s="69"/>
      <c r="LG167" s="69"/>
      <c r="LH167" s="69"/>
      <c r="LI167" s="69"/>
      <c r="LJ167" s="69"/>
      <c r="LK167" s="69"/>
      <c r="LL167" s="69"/>
      <c r="LM167" s="69"/>
      <c r="LN167" s="69"/>
      <c r="LO167" s="69"/>
      <c r="LP167" s="69"/>
      <c r="LQ167" s="69"/>
      <c r="LR167" s="69"/>
    </row>
    <row r="168" spans="2:330">
      <c r="C168" s="139" t="s">
        <v>61</v>
      </c>
      <c r="FS168" s="69"/>
      <c r="FT168" s="69"/>
      <c r="FU168" s="69"/>
      <c r="FV168" s="69"/>
      <c r="FW168" s="69"/>
      <c r="FX168" s="69"/>
      <c r="FY168" s="69"/>
      <c r="FZ168" s="69"/>
      <c r="GA168" s="69"/>
      <c r="GB168" s="69"/>
      <c r="GC168" s="69"/>
      <c r="GD168" s="69"/>
      <c r="GE168" s="69"/>
      <c r="GF168" s="69"/>
      <c r="GG168" s="69"/>
      <c r="GH168" s="69"/>
      <c r="GI168" s="69"/>
      <c r="GJ168" s="69"/>
      <c r="GK168" s="69"/>
      <c r="GL168" s="69"/>
      <c r="GM168" s="69"/>
      <c r="GN168" s="69"/>
      <c r="GO168" s="69"/>
      <c r="GP168" s="69"/>
      <c r="GQ168" s="69"/>
      <c r="GR168" s="69"/>
      <c r="GS168" s="69"/>
      <c r="GT168" s="69"/>
      <c r="GU168" s="69"/>
      <c r="GV168" s="69"/>
      <c r="GW168" s="69"/>
      <c r="GX168" s="69"/>
      <c r="GY168" s="69"/>
      <c r="GZ168" s="69"/>
      <c r="HA168" s="69"/>
      <c r="HB168" s="69"/>
      <c r="HC168" s="69"/>
      <c r="HD168" s="69"/>
      <c r="HE168" s="69"/>
      <c r="HF168" s="69"/>
      <c r="HG168" s="69"/>
      <c r="HH168" s="69"/>
      <c r="HI168" s="69"/>
      <c r="HJ168" s="69"/>
      <c r="HK168" s="69"/>
      <c r="HL168" s="69"/>
      <c r="HM168" s="69"/>
      <c r="HN168" s="69"/>
      <c r="HO168" s="69"/>
      <c r="HP168" s="69"/>
      <c r="HQ168" s="69"/>
      <c r="HR168" s="69"/>
      <c r="HS168" s="69"/>
      <c r="HT168" s="69"/>
      <c r="HU168" s="69"/>
      <c r="HV168" s="69"/>
      <c r="HW168" s="69"/>
      <c r="HX168" s="69"/>
      <c r="HY168" s="69"/>
      <c r="HZ168" s="69"/>
      <c r="IA168" s="69"/>
      <c r="IB168" s="69"/>
      <c r="IC168" s="69"/>
      <c r="ID168" s="69"/>
      <c r="IE168" s="69"/>
      <c r="IF168" s="69"/>
      <c r="IG168" s="69"/>
      <c r="IH168" s="69"/>
      <c r="II168" s="69"/>
      <c r="IJ168" s="69"/>
      <c r="IK168" s="69"/>
      <c r="IL168" s="69"/>
      <c r="IM168" s="69"/>
      <c r="IN168" s="69"/>
      <c r="IO168" s="69"/>
      <c r="IP168" s="69"/>
      <c r="IQ168" s="69"/>
      <c r="IR168" s="69"/>
      <c r="IS168" s="69"/>
      <c r="IT168" s="69"/>
      <c r="IU168" s="69"/>
      <c r="IV168" s="69"/>
      <c r="IW168" s="69"/>
      <c r="IX168" s="69"/>
      <c r="IY168" s="69"/>
      <c r="IZ168" s="69"/>
      <c r="JA168" s="69"/>
      <c r="JB168" s="69"/>
      <c r="JC168" s="69"/>
      <c r="JD168" s="69"/>
      <c r="JE168" s="69"/>
      <c r="JF168" s="69"/>
      <c r="JG168" s="69"/>
      <c r="JH168" s="69"/>
      <c r="JI168" s="69"/>
      <c r="JJ168" s="69"/>
      <c r="JK168" s="69"/>
      <c r="JL168" s="69"/>
      <c r="JM168" s="69"/>
      <c r="JN168" s="69"/>
      <c r="JO168" s="69"/>
      <c r="JP168" s="69"/>
      <c r="JQ168" s="69"/>
      <c r="JR168" s="69"/>
      <c r="JS168" s="69"/>
      <c r="JT168" s="69"/>
      <c r="JU168" s="69"/>
      <c r="JV168" s="69"/>
      <c r="JW168" s="69"/>
      <c r="JX168" s="69"/>
      <c r="JY168" s="69"/>
      <c r="JZ168" s="69"/>
      <c r="KA168" s="69"/>
      <c r="KB168" s="69"/>
      <c r="KC168" s="69"/>
      <c r="KD168" s="69"/>
      <c r="KE168" s="69"/>
      <c r="KF168" s="69"/>
      <c r="KG168" s="69"/>
      <c r="KH168" s="69"/>
      <c r="KI168" s="69"/>
      <c r="KJ168" s="69"/>
      <c r="KK168" s="69"/>
      <c r="KL168" s="69"/>
      <c r="KM168" s="69"/>
      <c r="KN168" s="69"/>
      <c r="KO168" s="69"/>
      <c r="KP168" s="69"/>
      <c r="KQ168" s="69"/>
      <c r="KR168" s="69"/>
      <c r="KS168" s="69"/>
      <c r="KT168" s="69"/>
      <c r="KU168" s="69"/>
      <c r="KV168" s="69"/>
      <c r="KW168" s="69"/>
      <c r="KX168" s="69"/>
      <c r="KY168" s="69"/>
      <c r="KZ168" s="69"/>
      <c r="LA168" s="69"/>
      <c r="LB168" s="69"/>
      <c r="LC168" s="69"/>
      <c r="LD168" s="69"/>
      <c r="LE168" s="69"/>
      <c r="LF168" s="69"/>
      <c r="LG168" s="69"/>
      <c r="LH168" s="69"/>
      <c r="LI168" s="69"/>
      <c r="LJ168" s="69"/>
      <c r="LK168" s="69"/>
      <c r="LL168" s="69"/>
      <c r="LM168" s="69"/>
      <c r="LN168" s="69"/>
      <c r="LO168" s="69"/>
      <c r="LP168" s="69"/>
      <c r="LQ168" s="69"/>
      <c r="LR168" s="69"/>
    </row>
    <row r="169" spans="2:330">
      <c r="C169" s="102" t="s">
        <v>62</v>
      </c>
      <c r="FS169" s="69"/>
      <c r="FT169" s="69"/>
      <c r="FU169" s="69"/>
      <c r="FV169" s="69"/>
      <c r="FW169" s="69"/>
      <c r="FX169" s="69"/>
      <c r="FY169" s="69"/>
      <c r="FZ169" s="69"/>
      <c r="GA169" s="69"/>
      <c r="GB169" s="69"/>
      <c r="GC169" s="69"/>
      <c r="GD169" s="69"/>
      <c r="GE169" s="69"/>
      <c r="GF169" s="69"/>
      <c r="GG169" s="69"/>
      <c r="GH169" s="69"/>
      <c r="GI169" s="69"/>
      <c r="GJ169" s="69"/>
      <c r="GK169" s="69"/>
      <c r="GL169" s="69"/>
      <c r="GM169" s="69"/>
      <c r="GN169" s="69"/>
      <c r="GO169" s="69"/>
      <c r="GP169" s="69"/>
      <c r="GQ169" s="69"/>
      <c r="GR169" s="69"/>
      <c r="GS169" s="69"/>
      <c r="GT169" s="69"/>
      <c r="GU169" s="69"/>
      <c r="GV169" s="69"/>
      <c r="GW169" s="69"/>
      <c r="GX169" s="69"/>
      <c r="GY169" s="69"/>
      <c r="GZ169" s="69"/>
      <c r="HA169" s="69"/>
      <c r="HB169" s="69"/>
      <c r="HC169" s="69"/>
      <c r="HD169" s="69"/>
      <c r="HE169" s="69"/>
      <c r="HF169" s="69"/>
      <c r="HG169" s="69"/>
      <c r="HH169" s="69"/>
      <c r="HI169" s="69"/>
      <c r="HJ169" s="69"/>
      <c r="HK169" s="69"/>
      <c r="HL169" s="69"/>
      <c r="HM169" s="69"/>
      <c r="HN169" s="69"/>
      <c r="HO169" s="69"/>
      <c r="HP169" s="69"/>
      <c r="HQ169" s="69"/>
      <c r="HR169" s="69"/>
      <c r="HS169" s="69"/>
      <c r="HT169" s="69"/>
      <c r="HU169" s="69"/>
      <c r="HV169" s="69"/>
      <c r="HW169" s="69"/>
      <c r="HX169" s="69"/>
      <c r="HY169" s="69"/>
      <c r="HZ169" s="69"/>
      <c r="IA169" s="69"/>
      <c r="IB169" s="69"/>
      <c r="IC169" s="69"/>
      <c r="ID169" s="69"/>
      <c r="IE169" s="69"/>
      <c r="IF169" s="69"/>
      <c r="IG169" s="69"/>
      <c r="IH169" s="69"/>
      <c r="II169" s="69"/>
      <c r="IJ169" s="69"/>
      <c r="IK169" s="69"/>
      <c r="IL169" s="69"/>
      <c r="IM169" s="69"/>
      <c r="IN169" s="69"/>
      <c r="IO169" s="69"/>
      <c r="IP169" s="69"/>
      <c r="IQ169" s="69"/>
      <c r="IR169" s="69"/>
      <c r="IS169" s="69"/>
      <c r="IT169" s="69"/>
      <c r="IU169" s="69"/>
      <c r="IV169" s="69"/>
      <c r="IW169" s="69"/>
      <c r="IX169" s="69"/>
      <c r="IY169" s="69"/>
      <c r="IZ169" s="69"/>
      <c r="JA169" s="69"/>
      <c r="JB169" s="69"/>
      <c r="JC169" s="69"/>
      <c r="JD169" s="69"/>
      <c r="JE169" s="69"/>
      <c r="JF169" s="69"/>
      <c r="JG169" s="69"/>
      <c r="JH169" s="69"/>
      <c r="JI169" s="69"/>
      <c r="JJ169" s="69"/>
      <c r="JK169" s="69"/>
      <c r="JL169" s="69"/>
      <c r="JM169" s="69"/>
      <c r="JN169" s="69"/>
      <c r="JO169" s="69"/>
      <c r="JP169" s="69"/>
      <c r="JQ169" s="69"/>
      <c r="JR169" s="69"/>
      <c r="JS169" s="69"/>
      <c r="JT169" s="69"/>
      <c r="JU169" s="69"/>
      <c r="JV169" s="69"/>
      <c r="JW169" s="69"/>
      <c r="JX169" s="69"/>
      <c r="JY169" s="69"/>
      <c r="JZ169" s="69"/>
      <c r="KA169" s="69"/>
      <c r="KB169" s="69"/>
      <c r="KC169" s="69"/>
      <c r="KD169" s="69"/>
      <c r="KE169" s="69"/>
      <c r="KF169" s="69"/>
      <c r="KG169" s="69"/>
      <c r="KH169" s="69"/>
      <c r="KI169" s="69"/>
      <c r="KJ169" s="69"/>
      <c r="KK169" s="69"/>
      <c r="KL169" s="69"/>
      <c r="KM169" s="69"/>
      <c r="KN169" s="69"/>
      <c r="KO169" s="69"/>
      <c r="KP169" s="69"/>
      <c r="KQ169" s="69"/>
      <c r="KR169" s="69"/>
      <c r="KS169" s="69"/>
      <c r="KT169" s="69"/>
      <c r="KU169" s="69"/>
      <c r="KV169" s="69"/>
      <c r="KW169" s="69"/>
      <c r="KX169" s="69"/>
      <c r="KY169" s="69"/>
      <c r="KZ169" s="69"/>
      <c r="LA169" s="69"/>
      <c r="LB169" s="69"/>
      <c r="LC169" s="69"/>
      <c r="LD169" s="69"/>
      <c r="LE169" s="69"/>
      <c r="LF169" s="69"/>
      <c r="LG169" s="69"/>
      <c r="LH169" s="69"/>
      <c r="LI169" s="69"/>
      <c r="LJ169" s="69"/>
      <c r="LK169" s="69"/>
      <c r="LL169" s="69"/>
      <c r="LM169" s="69"/>
      <c r="LN169" s="69"/>
      <c r="LO169" s="69"/>
      <c r="LP169" s="69"/>
      <c r="LQ169" s="69"/>
      <c r="LR169" s="69"/>
    </row>
    <row r="170" spans="2:330">
      <c r="FS170" s="69"/>
      <c r="FT170" s="69"/>
      <c r="FU170" s="69"/>
      <c r="FV170" s="69"/>
      <c r="FW170" s="69"/>
      <c r="FX170" s="69"/>
      <c r="FY170" s="69"/>
      <c r="FZ170" s="69"/>
      <c r="GA170" s="69"/>
      <c r="GB170" s="69"/>
      <c r="GC170" s="69"/>
      <c r="GD170" s="69"/>
      <c r="GE170" s="69"/>
      <c r="GF170" s="69"/>
      <c r="GG170" s="69"/>
      <c r="GH170" s="69"/>
      <c r="GI170" s="69"/>
      <c r="GJ170" s="69"/>
      <c r="GK170" s="69"/>
      <c r="GL170" s="69"/>
      <c r="GM170" s="69"/>
      <c r="GN170" s="69"/>
      <c r="GO170" s="69"/>
      <c r="GP170" s="69"/>
      <c r="GQ170" s="69"/>
      <c r="GR170" s="69"/>
      <c r="GS170" s="69"/>
      <c r="GT170" s="69"/>
      <c r="GU170" s="69"/>
      <c r="GV170" s="69"/>
      <c r="GW170" s="69"/>
      <c r="GX170" s="69"/>
      <c r="GY170" s="69"/>
      <c r="GZ170" s="69"/>
      <c r="HA170" s="69"/>
      <c r="HB170" s="69"/>
      <c r="HC170" s="69"/>
      <c r="HD170" s="69"/>
      <c r="HE170" s="69"/>
      <c r="HF170" s="69"/>
      <c r="HG170" s="69"/>
      <c r="HH170" s="69"/>
      <c r="HI170" s="69"/>
      <c r="HJ170" s="69"/>
      <c r="HK170" s="69"/>
      <c r="HL170" s="69"/>
      <c r="HM170" s="69"/>
      <c r="HN170" s="69"/>
      <c r="HO170" s="69"/>
      <c r="HP170" s="69"/>
      <c r="HQ170" s="69"/>
      <c r="HR170" s="69"/>
      <c r="HS170" s="69"/>
      <c r="HT170" s="69"/>
      <c r="HU170" s="69"/>
      <c r="HV170" s="69"/>
      <c r="HW170" s="69"/>
      <c r="HX170" s="69"/>
      <c r="HY170" s="69"/>
      <c r="HZ170" s="69"/>
      <c r="IA170" s="69"/>
      <c r="IB170" s="69"/>
      <c r="IC170" s="69"/>
      <c r="ID170" s="69"/>
      <c r="IE170" s="69"/>
      <c r="IF170" s="69"/>
      <c r="IG170" s="69"/>
      <c r="IH170" s="69"/>
      <c r="II170" s="69"/>
      <c r="IJ170" s="69"/>
      <c r="IK170" s="69"/>
      <c r="IL170" s="69"/>
      <c r="IM170" s="69"/>
      <c r="IN170" s="69"/>
      <c r="IO170" s="69"/>
      <c r="IP170" s="69"/>
      <c r="IQ170" s="69"/>
      <c r="IR170" s="69"/>
      <c r="IS170" s="69"/>
      <c r="IT170" s="69"/>
      <c r="IU170" s="69"/>
      <c r="IV170" s="69"/>
      <c r="IW170" s="69"/>
      <c r="IX170" s="69"/>
      <c r="IY170" s="69"/>
      <c r="IZ170" s="69"/>
      <c r="JA170" s="69"/>
      <c r="JB170" s="69"/>
      <c r="JC170" s="69"/>
      <c r="JD170" s="69"/>
      <c r="JE170" s="69"/>
      <c r="JF170" s="69"/>
      <c r="JG170" s="69"/>
      <c r="JH170" s="69"/>
      <c r="JI170" s="69"/>
      <c r="JJ170" s="69"/>
      <c r="JK170" s="69"/>
      <c r="JL170" s="69"/>
      <c r="JM170" s="69"/>
      <c r="JN170" s="69"/>
      <c r="JO170" s="69"/>
      <c r="JP170" s="69"/>
      <c r="JQ170" s="69"/>
      <c r="JR170" s="69"/>
      <c r="JS170" s="69"/>
      <c r="JT170" s="69"/>
      <c r="JU170" s="69"/>
      <c r="JV170" s="69"/>
      <c r="JW170" s="69"/>
      <c r="JX170" s="69"/>
      <c r="JY170" s="69"/>
      <c r="JZ170" s="69"/>
      <c r="KA170" s="69"/>
      <c r="KB170" s="69"/>
      <c r="KC170" s="69"/>
      <c r="KD170" s="69"/>
      <c r="KE170" s="69"/>
      <c r="KF170" s="69"/>
      <c r="KG170" s="69"/>
      <c r="KH170" s="69"/>
      <c r="KI170" s="69"/>
      <c r="KJ170" s="69"/>
      <c r="KK170" s="69"/>
      <c r="KL170" s="69"/>
      <c r="KM170" s="69"/>
      <c r="KN170" s="69"/>
      <c r="KO170" s="69"/>
      <c r="KP170" s="69"/>
      <c r="KQ170" s="69"/>
      <c r="KR170" s="69"/>
      <c r="KS170" s="69"/>
      <c r="KT170" s="69"/>
      <c r="KU170" s="69"/>
      <c r="KV170" s="69"/>
      <c r="KW170" s="69"/>
      <c r="KX170" s="69"/>
      <c r="KY170" s="69"/>
      <c r="KZ170" s="69"/>
      <c r="LA170" s="69"/>
      <c r="LB170" s="69"/>
      <c r="LC170" s="69"/>
      <c r="LD170" s="69"/>
      <c r="LE170" s="69"/>
      <c r="LF170" s="69"/>
      <c r="LG170" s="69"/>
      <c r="LH170" s="69"/>
      <c r="LI170" s="69"/>
      <c r="LJ170" s="69"/>
      <c r="LK170" s="69"/>
      <c r="LL170" s="69"/>
      <c r="LM170" s="69"/>
      <c r="LN170" s="69"/>
      <c r="LO170" s="69"/>
      <c r="LP170" s="69"/>
      <c r="LQ170" s="69"/>
      <c r="LR170" s="69"/>
    </row>
    <row r="171" spans="2:330" ht="24" hidden="1" customHeight="1">
      <c r="B171" s="15"/>
      <c r="C171" s="189"/>
      <c r="D171" s="189"/>
      <c r="E171" s="189"/>
      <c r="F171" s="189"/>
      <c r="G171" s="189"/>
      <c r="H171" s="189"/>
      <c r="I171" s="189"/>
      <c r="J171" s="189"/>
      <c r="K171" s="189"/>
      <c r="L171" s="189"/>
      <c r="M171" s="189"/>
      <c r="N171" s="189"/>
      <c r="O171" s="189"/>
      <c r="P171" s="189"/>
      <c r="Q171" s="189"/>
      <c r="R171" s="189"/>
      <c r="S171" s="189"/>
      <c r="T171" s="189"/>
      <c r="U171" s="189"/>
      <c r="V171" s="189"/>
      <c r="W171" s="189"/>
      <c r="X171" s="189"/>
      <c r="Y171" s="189"/>
      <c r="Z171" s="189"/>
      <c r="AA171" s="189"/>
      <c r="AB171" s="189"/>
      <c r="AC171" s="189"/>
      <c r="AD171" s="189"/>
      <c r="AE171" s="189"/>
      <c r="AG171" s="6"/>
      <c r="FR171" s="4"/>
    </row>
    <row r="172" spans="2:330" s="69" customFormat="1" ht="24" customHeight="1"/>
    <row r="173" spans="2:330" s="69" customFormat="1"/>
    <row r="174" spans="2:330" s="69" customFormat="1"/>
    <row r="175" spans="2:330" s="69" customFormat="1">
      <c r="M175" s="75"/>
    </row>
    <row r="176" spans="2:330"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row r="406" s="69" customFormat="1"/>
    <row r="407" s="69" customFormat="1"/>
    <row r="408" s="69" customFormat="1"/>
    <row r="409" s="69" customFormat="1"/>
    <row r="410" s="69" customFormat="1"/>
    <row r="411" s="69" customFormat="1"/>
    <row r="412" s="69" customFormat="1"/>
    <row r="413" s="69" customFormat="1"/>
    <row r="414" s="69" customFormat="1"/>
    <row r="415" s="69" customFormat="1"/>
    <row r="416" s="69" customFormat="1"/>
    <row r="417" s="69" customFormat="1"/>
    <row r="418" s="69" customFormat="1"/>
    <row r="419" s="69" customFormat="1"/>
    <row r="420" s="69" customFormat="1"/>
    <row r="421" s="69" customFormat="1"/>
    <row r="422" s="69" customFormat="1"/>
    <row r="423" s="69" customFormat="1"/>
    <row r="424" s="69" customFormat="1"/>
    <row r="425" s="69" customFormat="1"/>
    <row r="426" s="69" customFormat="1"/>
    <row r="427" s="69" customFormat="1"/>
    <row r="428" s="69" customFormat="1"/>
    <row r="429" s="69" customFormat="1"/>
    <row r="430" s="69" customFormat="1"/>
    <row r="431" s="69" customFormat="1"/>
    <row r="432" s="69" customFormat="1"/>
    <row r="433" s="69" customFormat="1"/>
    <row r="434" s="69" customFormat="1"/>
    <row r="435" s="69" customFormat="1"/>
    <row r="436" s="69" customFormat="1"/>
    <row r="437" s="69" customFormat="1"/>
    <row r="438" s="69" customFormat="1"/>
    <row r="439" s="69" customFormat="1"/>
    <row r="440" s="69" customFormat="1"/>
    <row r="441" s="69" customFormat="1"/>
    <row r="442" s="69" customFormat="1"/>
    <row r="443" s="69" customFormat="1"/>
    <row r="444" s="69" customFormat="1"/>
    <row r="445" s="69" customFormat="1"/>
    <row r="446" s="69" customFormat="1"/>
    <row r="447" s="69" customFormat="1"/>
    <row r="448" s="69" customFormat="1"/>
    <row r="449" s="69" customFormat="1"/>
    <row r="450" s="69" customFormat="1"/>
    <row r="451" s="69" customFormat="1"/>
    <row r="452" s="69" customFormat="1"/>
    <row r="453" s="69" customFormat="1"/>
    <row r="454" s="69" customFormat="1"/>
    <row r="455" s="69" customFormat="1"/>
    <row r="456" s="69" customFormat="1"/>
    <row r="457" s="69" customFormat="1"/>
    <row r="458" s="69" customFormat="1"/>
    <row r="459" s="69" customFormat="1"/>
    <row r="460" s="69" customFormat="1"/>
    <row r="461" s="69" customFormat="1"/>
    <row r="462" s="69" customFormat="1"/>
    <row r="463" s="69" customFormat="1"/>
    <row r="464" s="69" customFormat="1"/>
    <row r="465" s="69" customFormat="1"/>
    <row r="466" s="69" customFormat="1"/>
    <row r="467" s="69" customFormat="1"/>
    <row r="468" s="69" customFormat="1"/>
    <row r="469" s="69" customFormat="1"/>
    <row r="470" s="69" customFormat="1"/>
    <row r="471" s="69" customFormat="1"/>
    <row r="472" s="69" customFormat="1"/>
    <row r="473" s="69" customFormat="1"/>
    <row r="474" s="69" customFormat="1"/>
    <row r="475" s="69" customFormat="1"/>
    <row r="476" s="69" customFormat="1"/>
    <row r="477" s="69" customFormat="1"/>
    <row r="478" s="69" customFormat="1"/>
    <row r="479" s="69" customFormat="1"/>
    <row r="480" s="69" customFormat="1"/>
    <row r="481" s="69" customFormat="1"/>
    <row r="482" s="69" customFormat="1"/>
    <row r="483" s="69" customFormat="1"/>
    <row r="484" s="69" customFormat="1"/>
    <row r="485" s="69" customFormat="1"/>
    <row r="486" s="69" customFormat="1"/>
    <row r="487" s="69" customFormat="1"/>
    <row r="488" s="69" customFormat="1"/>
    <row r="489" s="69" customFormat="1"/>
    <row r="490" s="69" customFormat="1"/>
    <row r="491" s="69" customFormat="1"/>
    <row r="492" s="69" customFormat="1"/>
    <row r="493" s="69" customFormat="1"/>
    <row r="494" s="69" customFormat="1"/>
    <row r="495" s="69" customFormat="1"/>
    <row r="496" s="69" customFormat="1"/>
    <row r="497" s="69" customFormat="1"/>
    <row r="498" s="69" customFormat="1"/>
    <row r="499" s="69" customFormat="1"/>
    <row r="500" s="69" customFormat="1"/>
    <row r="501" s="69" customFormat="1"/>
    <row r="502" s="69" customFormat="1"/>
    <row r="503" s="69" customFormat="1"/>
    <row r="504" s="69" customFormat="1"/>
    <row r="505" s="69" customFormat="1"/>
    <row r="506" s="69" customFormat="1"/>
    <row r="507" s="69" customFormat="1"/>
    <row r="508" s="69" customFormat="1"/>
    <row r="509" s="69" customFormat="1"/>
  </sheetData>
  <sheetProtection algorithmName="SHA-512" hashValue="6KgKOHGx7cDJz6wLgU4Eeo81TwIVH9JO/Q+I3FVppqYBiu4wsIwB6fqqVbyjJf1zxRhmFiSp8OQKNWB9Lwu5Aw==" saltValue="AG3pZjMr9DMeFAJ6KofHRw==" spinCount="100000" sheet="1" selectLockedCells="1"/>
  <protectedRanges>
    <protectedRange sqref="Y91:Y92 U88:U92 AA88:AF92" name="範囲1_2"/>
    <protectedRange sqref="H30:H32 Y30:Y32 S30:S32 N30:N32" name="範囲1_1_1_1"/>
    <protectedRange sqref="D122:W122" name="範囲1_1"/>
    <protectedRange sqref="C123:W125 Z121:AB122 X123:AB124 AC121:AG124 X127:AG128 C131:AG132" name="範囲1_3"/>
    <protectedRange sqref="C122" name="範囲1_1_1"/>
  </protectedRanges>
  <mergeCells count="425">
    <mergeCell ref="C162:F162"/>
    <mergeCell ref="G162:L162"/>
    <mergeCell ref="M162:R162"/>
    <mergeCell ref="S162:X162"/>
    <mergeCell ref="C160:F160"/>
    <mergeCell ref="G160:L160"/>
    <mergeCell ref="M160:R160"/>
    <mergeCell ref="S160:X160"/>
    <mergeCell ref="C161:F161"/>
    <mergeCell ref="G161:L161"/>
    <mergeCell ref="M161:R161"/>
    <mergeCell ref="S161:X161"/>
    <mergeCell ref="C167:F167"/>
    <mergeCell ref="G167:L167"/>
    <mergeCell ref="M167:R167"/>
    <mergeCell ref="S167:X167"/>
    <mergeCell ref="C165:F165"/>
    <mergeCell ref="G165:L165"/>
    <mergeCell ref="M165:R165"/>
    <mergeCell ref="S165:X165"/>
    <mergeCell ref="C163:F163"/>
    <mergeCell ref="G163:L163"/>
    <mergeCell ref="M163:R163"/>
    <mergeCell ref="S163:X163"/>
    <mergeCell ref="C166:F166"/>
    <mergeCell ref="G166:L166"/>
    <mergeCell ref="M166:R166"/>
    <mergeCell ref="S166:X166"/>
    <mergeCell ref="C164:F164"/>
    <mergeCell ref="G164:L164"/>
    <mergeCell ref="M164:R164"/>
    <mergeCell ref="S164:X164"/>
    <mergeCell ref="C158:F158"/>
    <mergeCell ref="G158:L158"/>
    <mergeCell ref="M158:R158"/>
    <mergeCell ref="S158:X158"/>
    <mergeCell ref="C159:F159"/>
    <mergeCell ref="G159:L159"/>
    <mergeCell ref="M159:R159"/>
    <mergeCell ref="S159:X159"/>
    <mergeCell ref="C156:F156"/>
    <mergeCell ref="G156:L156"/>
    <mergeCell ref="M156:R156"/>
    <mergeCell ref="S156:X156"/>
    <mergeCell ref="C157:F157"/>
    <mergeCell ref="G157:L157"/>
    <mergeCell ref="M157:R157"/>
    <mergeCell ref="S157:X157"/>
    <mergeCell ref="C154:F154"/>
    <mergeCell ref="G154:L154"/>
    <mergeCell ref="M154:R154"/>
    <mergeCell ref="S154:X154"/>
    <mergeCell ref="C155:F155"/>
    <mergeCell ref="G155:L155"/>
    <mergeCell ref="M155:R155"/>
    <mergeCell ref="S155:X155"/>
    <mergeCell ref="C152:F152"/>
    <mergeCell ref="G152:L152"/>
    <mergeCell ref="M152:R152"/>
    <mergeCell ref="S152:X152"/>
    <mergeCell ref="C153:F153"/>
    <mergeCell ref="G153:L153"/>
    <mergeCell ref="M153:R153"/>
    <mergeCell ref="S153:X153"/>
    <mergeCell ref="C150:F150"/>
    <mergeCell ref="G150:L150"/>
    <mergeCell ref="M150:R150"/>
    <mergeCell ref="S150:X150"/>
    <mergeCell ref="C151:F151"/>
    <mergeCell ref="G151:L151"/>
    <mergeCell ref="M151:R151"/>
    <mergeCell ref="S151:X151"/>
    <mergeCell ref="C148:F148"/>
    <mergeCell ref="G148:L148"/>
    <mergeCell ref="M148:R148"/>
    <mergeCell ref="S148:X148"/>
    <mergeCell ref="C149:F149"/>
    <mergeCell ref="G149:L149"/>
    <mergeCell ref="M149:R149"/>
    <mergeCell ref="S149:X149"/>
    <mergeCell ref="AA134:AE134"/>
    <mergeCell ref="C146:F146"/>
    <mergeCell ref="G146:L146"/>
    <mergeCell ref="M146:R146"/>
    <mergeCell ref="S146:X146"/>
    <mergeCell ref="C147:F147"/>
    <mergeCell ref="G147:L147"/>
    <mergeCell ref="M147:R147"/>
    <mergeCell ref="S147:X147"/>
    <mergeCell ref="C144:F144"/>
    <mergeCell ref="G144:L144"/>
    <mergeCell ref="M144:R144"/>
    <mergeCell ref="S144:X144"/>
    <mergeCell ref="C145:F145"/>
    <mergeCell ref="G145:L145"/>
    <mergeCell ref="M145:R145"/>
    <mergeCell ref="S145:X145"/>
    <mergeCell ref="C143:F143"/>
    <mergeCell ref="G143:L143"/>
    <mergeCell ref="M143:R143"/>
    <mergeCell ref="S143:X143"/>
    <mergeCell ref="C142:F142"/>
    <mergeCell ref="G142:H142"/>
    <mergeCell ref="J142:K142"/>
    <mergeCell ref="M142:N142"/>
    <mergeCell ref="P142:Q142"/>
    <mergeCell ref="S142:T142"/>
    <mergeCell ref="V142:W142"/>
    <mergeCell ref="Y30:Z30"/>
    <mergeCell ref="H31:I31"/>
    <mergeCell ref="K31:L31"/>
    <mergeCell ref="N31:O31"/>
    <mergeCell ref="Q31:R31"/>
    <mergeCell ref="A135:H135"/>
    <mergeCell ref="C138:AD140"/>
    <mergeCell ref="C141:F141"/>
    <mergeCell ref="G141:L141"/>
    <mergeCell ref="M141:R141"/>
    <mergeCell ref="S141:X141"/>
    <mergeCell ref="U40:AA40"/>
    <mergeCell ref="T41:AA41"/>
    <mergeCell ref="T42:AA42"/>
    <mergeCell ref="AB98:AF104"/>
    <mergeCell ref="B87:Y87"/>
    <mergeCell ref="C95:AF95"/>
    <mergeCell ref="C97:I97"/>
    <mergeCell ref="J97:M97"/>
    <mergeCell ref="N97:U97"/>
    <mergeCell ref="V97:W97"/>
    <mergeCell ref="X97:AA97"/>
    <mergeCell ref="AB97:AF97"/>
    <mergeCell ref="A84:H84"/>
    <mergeCell ref="H29:L29"/>
    <mergeCell ref="S29:W29"/>
    <mergeCell ref="C30:G31"/>
    <mergeCell ref="H30:I30"/>
    <mergeCell ref="K30:L30"/>
    <mergeCell ref="N30:O30"/>
    <mergeCell ref="Q30:R30"/>
    <mergeCell ref="S30:T30"/>
    <mergeCell ref="V30:W30"/>
    <mergeCell ref="Y31:Z31"/>
    <mergeCell ref="C73:D73"/>
    <mergeCell ref="C74:F74"/>
    <mergeCell ref="C75:F75"/>
    <mergeCell ref="S75:U75"/>
    <mergeCell ref="V75:X75"/>
    <mergeCell ref="Y75:AA75"/>
    <mergeCell ref="G74:H74"/>
    <mergeCell ref="I74:J74"/>
    <mergeCell ref="K74:L74"/>
    <mergeCell ref="M74:O74"/>
    <mergeCell ref="N98:U104"/>
    <mergeCell ref="V98:W104"/>
    <mergeCell ref="X98:AA104"/>
    <mergeCell ref="S32:T32"/>
    <mergeCell ref="V32:W32"/>
    <mergeCell ref="B34:AF34"/>
    <mergeCell ref="C32:G32"/>
    <mergeCell ref="H32:I32"/>
    <mergeCell ref="K32:L32"/>
    <mergeCell ref="N32:O32"/>
    <mergeCell ref="Q32:R32"/>
    <mergeCell ref="T86:U86"/>
    <mergeCell ref="V86:W86"/>
    <mergeCell ref="Y86:Z86"/>
    <mergeCell ref="AB86:AD86"/>
    <mergeCell ref="AA83:AE83"/>
    <mergeCell ref="S65:U65"/>
    <mergeCell ref="V65:X65"/>
    <mergeCell ref="Y65:AA65"/>
    <mergeCell ref="P70:R70"/>
    <mergeCell ref="S70:U70"/>
    <mergeCell ref="Y70:AA70"/>
    <mergeCell ref="V66:X66"/>
    <mergeCell ref="Y66:AA66"/>
    <mergeCell ref="C119:AF119"/>
    <mergeCell ref="C26:T26"/>
    <mergeCell ref="A45:H45"/>
    <mergeCell ref="C112:I118"/>
    <mergeCell ref="J112:M118"/>
    <mergeCell ref="N112:U118"/>
    <mergeCell ref="V112:W118"/>
    <mergeCell ref="X112:AA118"/>
    <mergeCell ref="AB112:AF118"/>
    <mergeCell ref="C105:I111"/>
    <mergeCell ref="J105:M111"/>
    <mergeCell ref="N105:U111"/>
    <mergeCell ref="V105:W111"/>
    <mergeCell ref="X105:AA111"/>
    <mergeCell ref="AB105:AF111"/>
    <mergeCell ref="C98:I104"/>
    <mergeCell ref="J98:M104"/>
    <mergeCell ref="P67:R67"/>
    <mergeCell ref="S67:U67"/>
    <mergeCell ref="V67:X67"/>
    <mergeCell ref="Y67:AA67"/>
    <mergeCell ref="M66:O66"/>
    <mergeCell ref="P66:R66"/>
    <mergeCell ref="S66:U66"/>
    <mergeCell ref="G73:H73"/>
    <mergeCell ref="I73:J73"/>
    <mergeCell ref="K73:L73"/>
    <mergeCell ref="P75:R75"/>
    <mergeCell ref="P74:R74"/>
    <mergeCell ref="S74:U74"/>
    <mergeCell ref="V74:X74"/>
    <mergeCell ref="Y74:AA74"/>
    <mergeCell ref="G75:H75"/>
    <mergeCell ref="I75:J75"/>
    <mergeCell ref="K75:L75"/>
    <mergeCell ref="M75:O75"/>
    <mergeCell ref="P72:R72"/>
    <mergeCell ref="S72:U72"/>
    <mergeCell ref="V72:X72"/>
    <mergeCell ref="Y72:AA72"/>
    <mergeCell ref="C76:F76"/>
    <mergeCell ref="P76:R76"/>
    <mergeCell ref="S76:U76"/>
    <mergeCell ref="V76:X76"/>
    <mergeCell ref="Y76:AA76"/>
    <mergeCell ref="G76:H76"/>
    <mergeCell ref="I76:J76"/>
    <mergeCell ref="K76:L76"/>
    <mergeCell ref="M76:O76"/>
    <mergeCell ref="P73:R73"/>
    <mergeCell ref="S73:U73"/>
    <mergeCell ref="V73:X73"/>
    <mergeCell ref="Y73:AA73"/>
    <mergeCell ref="E72:F72"/>
    <mergeCell ref="G72:H72"/>
    <mergeCell ref="I72:J72"/>
    <mergeCell ref="K72:L72"/>
    <mergeCell ref="M72:O72"/>
    <mergeCell ref="M73:O73"/>
    <mergeCell ref="E73:F73"/>
    <mergeCell ref="E71:F71"/>
    <mergeCell ref="G71:H71"/>
    <mergeCell ref="I71:J71"/>
    <mergeCell ref="K71:L71"/>
    <mergeCell ref="M71:O71"/>
    <mergeCell ref="P71:R71"/>
    <mergeCell ref="S71:U71"/>
    <mergeCell ref="V71:X71"/>
    <mergeCell ref="Y71:AA71"/>
    <mergeCell ref="E70:F70"/>
    <mergeCell ref="G70:H70"/>
    <mergeCell ref="I70:J70"/>
    <mergeCell ref="K70:L70"/>
    <mergeCell ref="M70:O70"/>
    <mergeCell ref="P69:R69"/>
    <mergeCell ref="S69:U69"/>
    <mergeCell ref="V69:X69"/>
    <mergeCell ref="Y69:AA69"/>
    <mergeCell ref="G69:H69"/>
    <mergeCell ref="V70:X70"/>
    <mergeCell ref="M68:O68"/>
    <mergeCell ref="P68:R68"/>
    <mergeCell ref="S68:U68"/>
    <mergeCell ref="V68:X68"/>
    <mergeCell ref="Y68:AA68"/>
    <mergeCell ref="S62:U62"/>
    <mergeCell ref="V62:X62"/>
    <mergeCell ref="Y62:AA62"/>
    <mergeCell ref="M61:O61"/>
    <mergeCell ref="P61:R61"/>
    <mergeCell ref="S61:U61"/>
    <mergeCell ref="V61:X61"/>
    <mergeCell ref="Y61:AA61"/>
    <mergeCell ref="V64:X64"/>
    <mergeCell ref="Y64:AA64"/>
    <mergeCell ref="M63:O63"/>
    <mergeCell ref="P63:R63"/>
    <mergeCell ref="S63:U63"/>
    <mergeCell ref="V63:X63"/>
    <mergeCell ref="Y63:AA63"/>
    <mergeCell ref="M64:O64"/>
    <mergeCell ref="P64:R64"/>
    <mergeCell ref="S64:U64"/>
    <mergeCell ref="M67:O67"/>
    <mergeCell ref="G62:H62"/>
    <mergeCell ref="I62:J62"/>
    <mergeCell ref="K62:L62"/>
    <mergeCell ref="G63:H63"/>
    <mergeCell ref="I63:J63"/>
    <mergeCell ref="K63:L63"/>
    <mergeCell ref="I66:J66"/>
    <mergeCell ref="M62:O62"/>
    <mergeCell ref="P62:R62"/>
    <mergeCell ref="M65:O65"/>
    <mergeCell ref="P65:R65"/>
    <mergeCell ref="C21:F21"/>
    <mergeCell ref="E59:F59"/>
    <mergeCell ref="G59:H59"/>
    <mergeCell ref="V59:X59"/>
    <mergeCell ref="AB58:AE58"/>
    <mergeCell ref="V57:X57"/>
    <mergeCell ref="R57:U57"/>
    <mergeCell ref="G21:R21"/>
    <mergeCell ref="G23:L23"/>
    <mergeCell ref="S22:X22"/>
    <mergeCell ref="Y22:AE22"/>
    <mergeCell ref="S23:X23"/>
    <mergeCell ref="H28:R28"/>
    <mergeCell ref="Y32:Z32"/>
    <mergeCell ref="C35:AE35"/>
    <mergeCell ref="C22:F22"/>
    <mergeCell ref="C23:F23"/>
    <mergeCell ref="M22:R22"/>
    <mergeCell ref="M23:R23"/>
    <mergeCell ref="G22:L22"/>
    <mergeCell ref="AA44:AE44"/>
    <mergeCell ref="S31:T31"/>
    <mergeCell ref="V31:W31"/>
    <mergeCell ref="C29:G29"/>
    <mergeCell ref="Y1:AF1"/>
    <mergeCell ref="T3:U3"/>
    <mergeCell ref="V3:W3"/>
    <mergeCell ref="O9:R9"/>
    <mergeCell ref="O5:R6"/>
    <mergeCell ref="O7:R7"/>
    <mergeCell ref="S7:AF7"/>
    <mergeCell ref="S9:AF9"/>
    <mergeCell ref="S10:AF10"/>
    <mergeCell ref="O10:R10"/>
    <mergeCell ref="AB11:AF11"/>
    <mergeCell ref="A14:AF14"/>
    <mergeCell ref="T5:V5"/>
    <mergeCell ref="X5:AB5"/>
    <mergeCell ref="S6:AF6"/>
    <mergeCell ref="Y3:Z3"/>
    <mergeCell ref="O8:R8"/>
    <mergeCell ref="S8:AF8"/>
    <mergeCell ref="T11:V11"/>
    <mergeCell ref="X11:Z11"/>
    <mergeCell ref="O11:R11"/>
    <mergeCell ref="AB3:AC3"/>
    <mergeCell ref="G60:H60"/>
    <mergeCell ref="E60:F60"/>
    <mergeCell ref="C19:F19"/>
    <mergeCell ref="A16:AF16"/>
    <mergeCell ref="G19:R19"/>
    <mergeCell ref="S19:AE19"/>
    <mergeCell ref="C20:F20"/>
    <mergeCell ref="G20:R20"/>
    <mergeCell ref="C58:D59"/>
    <mergeCell ref="E58:H58"/>
    <mergeCell ref="I58:L58"/>
    <mergeCell ref="M58:U58"/>
    <mergeCell ref="V58:AA58"/>
    <mergeCell ref="Y59:AA59"/>
    <mergeCell ref="S20:AE20"/>
    <mergeCell ref="S21:AE21"/>
    <mergeCell ref="Y23:AE23"/>
    <mergeCell ref="I59:J59"/>
    <mergeCell ref="K59:L59"/>
    <mergeCell ref="M59:O59"/>
    <mergeCell ref="P59:R59"/>
    <mergeCell ref="S59:U59"/>
    <mergeCell ref="P60:R60"/>
    <mergeCell ref="S60:U60"/>
    <mergeCell ref="C171:AE171"/>
    <mergeCell ref="C24:F24"/>
    <mergeCell ref="M24:R24"/>
    <mergeCell ref="G24:L24"/>
    <mergeCell ref="S24:X24"/>
    <mergeCell ref="Y24:AE24"/>
    <mergeCell ref="K66:L66"/>
    <mergeCell ref="G67:H67"/>
    <mergeCell ref="I67:J67"/>
    <mergeCell ref="K67:L67"/>
    <mergeCell ref="M60:O60"/>
    <mergeCell ref="M69:O69"/>
    <mergeCell ref="I60:J60"/>
    <mergeCell ref="K60:L60"/>
    <mergeCell ref="G61:H61"/>
    <mergeCell ref="I61:J61"/>
    <mergeCell ref="K61:L61"/>
    <mergeCell ref="E61:F61"/>
    <mergeCell ref="E62:F62"/>
    <mergeCell ref="E63:F63"/>
    <mergeCell ref="E64:F64"/>
    <mergeCell ref="E65:F65"/>
    <mergeCell ref="E66:F66"/>
    <mergeCell ref="E67:F67"/>
    <mergeCell ref="S28:AC28"/>
    <mergeCell ref="Y29:AC29"/>
    <mergeCell ref="AB30:AC30"/>
    <mergeCell ref="AB31:AC31"/>
    <mergeCell ref="AB32:AC32"/>
    <mergeCell ref="C123:AF132"/>
    <mergeCell ref="V60:X60"/>
    <mergeCell ref="Y60:AA60"/>
    <mergeCell ref="G68:H68"/>
    <mergeCell ref="G64:H64"/>
    <mergeCell ref="I64:J64"/>
    <mergeCell ref="K64:L64"/>
    <mergeCell ref="E68:F68"/>
    <mergeCell ref="E69:F69"/>
    <mergeCell ref="I69:J69"/>
    <mergeCell ref="K69:L69"/>
    <mergeCell ref="G66:H66"/>
    <mergeCell ref="I68:J68"/>
    <mergeCell ref="K68:L68"/>
    <mergeCell ref="G65:H65"/>
    <mergeCell ref="I65:J65"/>
    <mergeCell ref="K65:L65"/>
    <mergeCell ref="AB59:AE59"/>
    <mergeCell ref="AB60:AE60"/>
    <mergeCell ref="AB70:AE70"/>
    <mergeCell ref="AB71:AE71"/>
    <mergeCell ref="AB72:AE72"/>
    <mergeCell ref="AB73:AE73"/>
    <mergeCell ref="AB74:AE74"/>
    <mergeCell ref="AB75:AE75"/>
    <mergeCell ref="AB76:AE76"/>
    <mergeCell ref="AB61:AE61"/>
    <mergeCell ref="AB62:AE62"/>
    <mergeCell ref="AB63:AE63"/>
    <mergeCell ref="AB64:AE64"/>
    <mergeCell ref="AB65:AE65"/>
    <mergeCell ref="AB66:AE66"/>
    <mergeCell ref="AB67:AE67"/>
    <mergeCell ref="AB68:AE68"/>
    <mergeCell ref="AB69:AE69"/>
  </mergeCells>
  <phoneticPr fontId="6"/>
  <conditionalFormatting sqref="C62:C72">
    <cfRule type="expression" dxfId="0" priority="2" stopIfTrue="1">
      <formula>D62=1</formula>
    </cfRule>
  </conditionalFormatting>
  <dataValidations count="3">
    <dataValidation imeMode="halfAlpha" allowBlank="1" showInputMessage="1" showErrorMessage="1" sqref="C62:C72 G73 K73 M73 P73 S73 V73 Y73 AB73 Y76 M76 P76 S76 Y91:Y92 H29:L29 Q30:T32 V30:W32 Y30:Z32 H30:I32 K30:L32 N30:O32 S29:W29 AB30:AB32 AB76" xr:uid="{00000000-0002-0000-0000-000000000000}"/>
    <dataValidation type="list" allowBlank="1" showInputMessage="1" sqref="M59:U59" xr:uid="{00000000-0002-0000-0000-000001000000}">
      <formula1>燃料名・化石</formula1>
    </dataValidation>
    <dataValidation type="list" allowBlank="1" showInputMessage="1" sqref="Y59:AA59" xr:uid="{00000000-0002-0000-0000-000002000000}">
      <formula1>燃料名・非化石</formula1>
    </dataValidation>
  </dataValidations>
  <printOptions horizontalCentered="1"/>
  <pageMargins left="0.39370078740157483" right="0.39370078740157483" top="0.59055118110236227" bottom="0" header="0" footer="0"/>
  <pageSetup paperSize="9" scale="66" orientation="portrait" r:id="rId1"/>
  <rowBreaks count="3" manualBreakCount="3">
    <brk id="44" max="30" man="1"/>
    <brk id="83" max="30" man="1"/>
    <brk id="134" max="30" man="1"/>
  </rowBreaks>
  <ignoredErrors>
    <ignoredError sqref="S7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6271" r:id="rId4" name="Check Box 127">
              <controlPr defaultSize="0" autoFill="0" autoLine="0" autoPict="0">
                <anchor moveWithCells="1">
                  <from>
                    <xdr:col>2</xdr:col>
                    <xdr:colOff>38100</xdr:colOff>
                    <xdr:row>35</xdr:row>
                    <xdr:rowOff>57150</xdr:rowOff>
                  </from>
                  <to>
                    <xdr:col>3</xdr:col>
                    <xdr:colOff>66675</xdr:colOff>
                    <xdr:row>35</xdr:row>
                    <xdr:rowOff>295275</xdr:rowOff>
                  </to>
                </anchor>
              </controlPr>
            </control>
          </mc:Choice>
        </mc:AlternateContent>
        <mc:AlternateContent xmlns:mc="http://schemas.openxmlformats.org/markup-compatibility/2006">
          <mc:Choice Requires="x14">
            <control shapeId="6272" r:id="rId5" name="Check Box 128">
              <controlPr defaultSize="0" autoFill="0" autoLine="0" autoPict="0">
                <anchor moveWithCells="1">
                  <from>
                    <xdr:col>2</xdr:col>
                    <xdr:colOff>38100</xdr:colOff>
                    <xdr:row>36</xdr:row>
                    <xdr:rowOff>9525</xdr:rowOff>
                  </from>
                  <to>
                    <xdr:col>3</xdr:col>
                    <xdr:colOff>66675</xdr:colOff>
                    <xdr:row>36</xdr:row>
                    <xdr:rowOff>247650</xdr:rowOff>
                  </to>
                </anchor>
              </controlPr>
            </control>
          </mc:Choice>
        </mc:AlternateContent>
        <mc:AlternateContent xmlns:mc="http://schemas.openxmlformats.org/markup-compatibility/2006">
          <mc:Choice Requires="x14">
            <control shapeId="6273" r:id="rId6" name="Check Box 129">
              <controlPr defaultSize="0" autoFill="0" autoLine="0" autoPict="0">
                <anchor moveWithCells="1">
                  <from>
                    <xdr:col>2</xdr:col>
                    <xdr:colOff>38100</xdr:colOff>
                    <xdr:row>37</xdr:row>
                    <xdr:rowOff>19050</xdr:rowOff>
                  </from>
                  <to>
                    <xdr:col>3</xdr:col>
                    <xdr:colOff>66675</xdr:colOff>
                    <xdr:row>37</xdr:row>
                    <xdr:rowOff>257175</xdr:rowOff>
                  </to>
                </anchor>
              </controlPr>
            </control>
          </mc:Choice>
        </mc:AlternateContent>
        <mc:AlternateContent xmlns:mc="http://schemas.openxmlformats.org/markup-compatibility/2006">
          <mc:Choice Requires="x14">
            <control shapeId="6274" r:id="rId7" name="Check Box 130">
              <controlPr defaultSize="0" autoFill="0" autoLine="0" autoPict="0">
                <anchor moveWithCells="1">
                  <from>
                    <xdr:col>2</xdr:col>
                    <xdr:colOff>38100</xdr:colOff>
                    <xdr:row>38</xdr:row>
                    <xdr:rowOff>19050</xdr:rowOff>
                  </from>
                  <to>
                    <xdr:col>3</xdr:col>
                    <xdr:colOff>66675</xdr:colOff>
                    <xdr:row>38</xdr:row>
                    <xdr:rowOff>257175</xdr:rowOff>
                  </to>
                </anchor>
              </controlPr>
            </control>
          </mc:Choice>
        </mc:AlternateContent>
        <mc:AlternateContent xmlns:mc="http://schemas.openxmlformats.org/markup-compatibility/2006">
          <mc:Choice Requires="x14">
            <control shapeId="6275" r:id="rId8" name="Check Box 131">
              <controlPr defaultSize="0" autoFill="0" autoLine="0" autoPict="0">
                <anchor moveWithCells="1">
                  <from>
                    <xdr:col>2</xdr:col>
                    <xdr:colOff>38100</xdr:colOff>
                    <xdr:row>39</xdr:row>
                    <xdr:rowOff>19050</xdr:rowOff>
                  </from>
                  <to>
                    <xdr:col>3</xdr:col>
                    <xdr:colOff>66675</xdr:colOff>
                    <xdr:row>39</xdr:row>
                    <xdr:rowOff>257175</xdr:rowOff>
                  </to>
                </anchor>
              </controlPr>
            </control>
          </mc:Choice>
        </mc:AlternateContent>
        <mc:AlternateContent xmlns:mc="http://schemas.openxmlformats.org/markup-compatibility/2006">
          <mc:Choice Requires="x14">
            <control shapeId="6276" r:id="rId9" name="Check Box 132">
              <controlPr defaultSize="0" autoFill="0" autoLine="0" autoPict="0">
                <anchor moveWithCells="1">
                  <from>
                    <xdr:col>2</xdr:col>
                    <xdr:colOff>38100</xdr:colOff>
                    <xdr:row>40</xdr:row>
                    <xdr:rowOff>19050</xdr:rowOff>
                  </from>
                  <to>
                    <xdr:col>3</xdr:col>
                    <xdr:colOff>66675</xdr:colOff>
                    <xdr:row>40</xdr:row>
                    <xdr:rowOff>257175</xdr:rowOff>
                  </to>
                </anchor>
              </controlPr>
            </control>
          </mc:Choice>
        </mc:AlternateContent>
        <mc:AlternateContent xmlns:mc="http://schemas.openxmlformats.org/markup-compatibility/2006">
          <mc:Choice Requires="x14">
            <control shapeId="6277" r:id="rId10" name="Check Box 133">
              <controlPr defaultSize="0" autoFill="0" autoLine="0" autoPict="0">
                <anchor moveWithCells="1">
                  <from>
                    <xdr:col>2</xdr:col>
                    <xdr:colOff>38100</xdr:colOff>
                    <xdr:row>41</xdr:row>
                    <xdr:rowOff>19050</xdr:rowOff>
                  </from>
                  <to>
                    <xdr:col>3</xdr:col>
                    <xdr:colOff>66675</xdr:colOff>
                    <xdr:row>41</xdr:row>
                    <xdr:rowOff>257175</xdr:rowOff>
                  </to>
                </anchor>
              </controlPr>
            </control>
          </mc:Choice>
        </mc:AlternateContent>
        <mc:AlternateContent xmlns:mc="http://schemas.openxmlformats.org/markup-compatibility/2006">
          <mc:Choice Requires="x14">
            <control shapeId="6278" r:id="rId11" name="Check Box 134">
              <controlPr defaultSize="0" autoFill="0" autoLine="0" autoPict="0">
                <anchor moveWithCells="1">
                  <from>
                    <xdr:col>15</xdr:col>
                    <xdr:colOff>38100</xdr:colOff>
                    <xdr:row>35</xdr:row>
                    <xdr:rowOff>57150</xdr:rowOff>
                  </from>
                  <to>
                    <xdr:col>16</xdr:col>
                    <xdr:colOff>66675</xdr:colOff>
                    <xdr:row>35</xdr:row>
                    <xdr:rowOff>295275</xdr:rowOff>
                  </to>
                </anchor>
              </controlPr>
            </control>
          </mc:Choice>
        </mc:AlternateContent>
        <mc:AlternateContent xmlns:mc="http://schemas.openxmlformats.org/markup-compatibility/2006">
          <mc:Choice Requires="x14">
            <control shapeId="6279" r:id="rId12" name="Check Box 135">
              <controlPr defaultSize="0" autoFill="0" autoLine="0" autoPict="0">
                <anchor moveWithCells="1">
                  <from>
                    <xdr:col>15</xdr:col>
                    <xdr:colOff>38100</xdr:colOff>
                    <xdr:row>36</xdr:row>
                    <xdr:rowOff>9525</xdr:rowOff>
                  </from>
                  <to>
                    <xdr:col>16</xdr:col>
                    <xdr:colOff>66675</xdr:colOff>
                    <xdr:row>36</xdr:row>
                    <xdr:rowOff>247650</xdr:rowOff>
                  </to>
                </anchor>
              </controlPr>
            </control>
          </mc:Choice>
        </mc:AlternateContent>
        <mc:AlternateContent xmlns:mc="http://schemas.openxmlformats.org/markup-compatibility/2006">
          <mc:Choice Requires="x14">
            <control shapeId="6280" r:id="rId13" name="Check Box 136">
              <controlPr defaultSize="0" autoFill="0" autoLine="0" autoPict="0">
                <anchor moveWithCells="1">
                  <from>
                    <xdr:col>15</xdr:col>
                    <xdr:colOff>38100</xdr:colOff>
                    <xdr:row>37</xdr:row>
                    <xdr:rowOff>19050</xdr:rowOff>
                  </from>
                  <to>
                    <xdr:col>16</xdr:col>
                    <xdr:colOff>66675</xdr:colOff>
                    <xdr:row>37</xdr:row>
                    <xdr:rowOff>257175</xdr:rowOff>
                  </to>
                </anchor>
              </controlPr>
            </control>
          </mc:Choice>
        </mc:AlternateContent>
        <mc:AlternateContent xmlns:mc="http://schemas.openxmlformats.org/markup-compatibility/2006">
          <mc:Choice Requires="x14">
            <control shapeId="6281" r:id="rId14" name="Check Box 137">
              <controlPr defaultSize="0" autoFill="0" autoLine="0" autoPict="0">
                <anchor moveWithCells="1">
                  <from>
                    <xdr:col>15</xdr:col>
                    <xdr:colOff>38100</xdr:colOff>
                    <xdr:row>38</xdr:row>
                    <xdr:rowOff>19050</xdr:rowOff>
                  </from>
                  <to>
                    <xdr:col>16</xdr:col>
                    <xdr:colOff>66675</xdr:colOff>
                    <xdr:row>38</xdr:row>
                    <xdr:rowOff>257175</xdr:rowOff>
                  </to>
                </anchor>
              </controlPr>
            </control>
          </mc:Choice>
        </mc:AlternateContent>
        <mc:AlternateContent xmlns:mc="http://schemas.openxmlformats.org/markup-compatibility/2006">
          <mc:Choice Requires="x14">
            <control shapeId="6282" r:id="rId15" name="Check Box 138">
              <controlPr defaultSize="0" autoFill="0" autoLine="0" autoPict="0">
                <anchor moveWithCells="1">
                  <from>
                    <xdr:col>15</xdr:col>
                    <xdr:colOff>38100</xdr:colOff>
                    <xdr:row>39</xdr:row>
                    <xdr:rowOff>19050</xdr:rowOff>
                  </from>
                  <to>
                    <xdr:col>16</xdr:col>
                    <xdr:colOff>66675</xdr:colOff>
                    <xdr:row>39</xdr:row>
                    <xdr:rowOff>257175</xdr:rowOff>
                  </to>
                </anchor>
              </controlPr>
            </control>
          </mc:Choice>
        </mc:AlternateContent>
        <mc:AlternateContent xmlns:mc="http://schemas.openxmlformats.org/markup-compatibility/2006">
          <mc:Choice Requires="x14">
            <control shapeId="6283" r:id="rId16" name="Check Box 139">
              <controlPr defaultSize="0" autoFill="0" autoLine="0" autoPict="0">
                <anchor moveWithCells="1" sizeWithCells="1">
                  <from>
                    <xdr:col>5</xdr:col>
                    <xdr:colOff>28575</xdr:colOff>
                    <xdr:row>87</xdr:row>
                    <xdr:rowOff>66675</xdr:rowOff>
                  </from>
                  <to>
                    <xdr:col>5</xdr:col>
                    <xdr:colOff>238125</xdr:colOff>
                    <xdr:row>87</xdr:row>
                    <xdr:rowOff>228600</xdr:rowOff>
                  </to>
                </anchor>
              </controlPr>
            </control>
          </mc:Choice>
        </mc:AlternateContent>
        <mc:AlternateContent xmlns:mc="http://schemas.openxmlformats.org/markup-compatibility/2006">
          <mc:Choice Requires="x14">
            <control shapeId="6284" r:id="rId17" name="Check Box 140">
              <controlPr defaultSize="0" autoFill="0" autoLine="0" autoPict="0">
                <anchor moveWithCells="1" sizeWithCells="1">
                  <from>
                    <xdr:col>5</xdr:col>
                    <xdr:colOff>28575</xdr:colOff>
                    <xdr:row>88</xdr:row>
                    <xdr:rowOff>66675</xdr:rowOff>
                  </from>
                  <to>
                    <xdr:col>5</xdr:col>
                    <xdr:colOff>238125</xdr:colOff>
                    <xdr:row>88</xdr:row>
                    <xdr:rowOff>228600</xdr:rowOff>
                  </to>
                </anchor>
              </controlPr>
            </control>
          </mc:Choice>
        </mc:AlternateContent>
        <mc:AlternateContent xmlns:mc="http://schemas.openxmlformats.org/markup-compatibility/2006">
          <mc:Choice Requires="x14">
            <control shapeId="6285" r:id="rId18" name="Check Box 141">
              <controlPr defaultSize="0" autoFill="0" autoLine="0" autoPict="0">
                <anchor moveWithCells="1" sizeWithCells="1">
                  <from>
                    <xdr:col>5</xdr:col>
                    <xdr:colOff>28575</xdr:colOff>
                    <xdr:row>89</xdr:row>
                    <xdr:rowOff>66675</xdr:rowOff>
                  </from>
                  <to>
                    <xdr:col>5</xdr:col>
                    <xdr:colOff>238125</xdr:colOff>
                    <xdr:row>89</xdr:row>
                    <xdr:rowOff>228600</xdr:rowOff>
                  </to>
                </anchor>
              </controlPr>
            </control>
          </mc:Choice>
        </mc:AlternateContent>
        <mc:AlternateContent xmlns:mc="http://schemas.openxmlformats.org/markup-compatibility/2006">
          <mc:Choice Requires="x14">
            <control shapeId="6286" r:id="rId19" name="Check Box 142">
              <controlPr defaultSize="0" autoFill="0" autoLine="0" autoPict="0">
                <anchor moveWithCells="1" sizeWithCells="1">
                  <from>
                    <xdr:col>5</xdr:col>
                    <xdr:colOff>28575</xdr:colOff>
                    <xdr:row>90</xdr:row>
                    <xdr:rowOff>66675</xdr:rowOff>
                  </from>
                  <to>
                    <xdr:col>5</xdr:col>
                    <xdr:colOff>238125</xdr:colOff>
                    <xdr:row>90</xdr:row>
                    <xdr:rowOff>228600</xdr:rowOff>
                  </to>
                </anchor>
              </controlPr>
            </control>
          </mc:Choice>
        </mc:AlternateContent>
        <mc:AlternateContent xmlns:mc="http://schemas.openxmlformats.org/markup-compatibility/2006">
          <mc:Choice Requires="x14">
            <control shapeId="6287" r:id="rId20" name="Check Box 143">
              <controlPr defaultSize="0" autoFill="0" autoLine="0" autoPict="0">
                <anchor moveWithCells="1" sizeWithCells="1">
                  <from>
                    <xdr:col>5</xdr:col>
                    <xdr:colOff>28575</xdr:colOff>
                    <xdr:row>91</xdr:row>
                    <xdr:rowOff>66675</xdr:rowOff>
                  </from>
                  <to>
                    <xdr:col>5</xdr:col>
                    <xdr:colOff>238125</xdr:colOff>
                    <xdr:row>91</xdr:row>
                    <xdr:rowOff>228600</xdr:rowOff>
                  </to>
                </anchor>
              </controlPr>
            </control>
          </mc:Choice>
        </mc:AlternateContent>
        <mc:AlternateContent xmlns:mc="http://schemas.openxmlformats.org/markup-compatibility/2006">
          <mc:Choice Requires="x14">
            <control shapeId="6288" r:id="rId21" name="Check Box 144">
              <controlPr defaultSize="0" autoFill="0" autoLine="0" autoPict="0">
                <anchor moveWithCells="1" sizeWithCells="1">
                  <from>
                    <xdr:col>25</xdr:col>
                    <xdr:colOff>28575</xdr:colOff>
                    <xdr:row>87</xdr:row>
                    <xdr:rowOff>66675</xdr:rowOff>
                  </from>
                  <to>
                    <xdr:col>25</xdr:col>
                    <xdr:colOff>238125</xdr:colOff>
                    <xdr:row>87</xdr:row>
                    <xdr:rowOff>228600</xdr:rowOff>
                  </to>
                </anchor>
              </controlPr>
            </control>
          </mc:Choice>
        </mc:AlternateContent>
        <mc:AlternateContent xmlns:mc="http://schemas.openxmlformats.org/markup-compatibility/2006">
          <mc:Choice Requires="x14">
            <control shapeId="6289" r:id="rId22" name="Check Box 145">
              <controlPr defaultSize="0" autoFill="0" autoLine="0" autoPict="0">
                <anchor moveWithCells="1" sizeWithCells="1">
                  <from>
                    <xdr:col>25</xdr:col>
                    <xdr:colOff>28575</xdr:colOff>
                    <xdr:row>88</xdr:row>
                    <xdr:rowOff>66675</xdr:rowOff>
                  </from>
                  <to>
                    <xdr:col>25</xdr:col>
                    <xdr:colOff>238125</xdr:colOff>
                    <xdr:row>88</xdr:row>
                    <xdr:rowOff>228600</xdr:rowOff>
                  </to>
                </anchor>
              </controlPr>
            </control>
          </mc:Choice>
        </mc:AlternateContent>
        <mc:AlternateContent xmlns:mc="http://schemas.openxmlformats.org/markup-compatibility/2006">
          <mc:Choice Requires="x14">
            <control shapeId="6290" r:id="rId23" name="Check Box 146">
              <controlPr defaultSize="0" autoFill="0" autoLine="0" autoPict="0">
                <anchor moveWithCells="1" sizeWithCells="1">
                  <from>
                    <xdr:col>25</xdr:col>
                    <xdr:colOff>28575</xdr:colOff>
                    <xdr:row>90</xdr:row>
                    <xdr:rowOff>66675</xdr:rowOff>
                  </from>
                  <to>
                    <xdr:col>25</xdr:col>
                    <xdr:colOff>238125</xdr:colOff>
                    <xdr:row>90</xdr:row>
                    <xdr:rowOff>228600</xdr:rowOff>
                  </to>
                </anchor>
              </controlPr>
            </control>
          </mc:Choice>
        </mc:AlternateContent>
        <mc:AlternateContent xmlns:mc="http://schemas.openxmlformats.org/markup-compatibility/2006">
          <mc:Choice Requires="x14">
            <control shapeId="6291" r:id="rId24" name="Check Box 147">
              <controlPr defaultSize="0" autoFill="0" autoLine="0" autoPict="0">
                <anchor moveWithCells="1" sizeWithCells="1">
                  <from>
                    <xdr:col>13</xdr:col>
                    <xdr:colOff>28575</xdr:colOff>
                    <xdr:row>87</xdr:row>
                    <xdr:rowOff>66675</xdr:rowOff>
                  </from>
                  <to>
                    <xdr:col>13</xdr:col>
                    <xdr:colOff>238125</xdr:colOff>
                    <xdr:row>87</xdr:row>
                    <xdr:rowOff>219075</xdr:rowOff>
                  </to>
                </anchor>
              </controlPr>
            </control>
          </mc:Choice>
        </mc:AlternateContent>
        <mc:AlternateContent xmlns:mc="http://schemas.openxmlformats.org/markup-compatibility/2006">
          <mc:Choice Requires="x14">
            <control shapeId="6292" r:id="rId25" name="Check Box 148">
              <controlPr defaultSize="0" autoFill="0" autoLine="0" autoPict="0">
                <anchor moveWithCells="1" sizeWithCells="1">
                  <from>
                    <xdr:col>13</xdr:col>
                    <xdr:colOff>28575</xdr:colOff>
                    <xdr:row>88</xdr:row>
                    <xdr:rowOff>66675</xdr:rowOff>
                  </from>
                  <to>
                    <xdr:col>13</xdr:col>
                    <xdr:colOff>238125</xdr:colOff>
                    <xdr:row>88</xdr:row>
                    <xdr:rowOff>228600</xdr:rowOff>
                  </to>
                </anchor>
              </controlPr>
            </control>
          </mc:Choice>
        </mc:AlternateContent>
        <mc:AlternateContent xmlns:mc="http://schemas.openxmlformats.org/markup-compatibility/2006">
          <mc:Choice Requires="x14">
            <control shapeId="6293" r:id="rId26" name="Check Box 149">
              <controlPr defaultSize="0" autoFill="0" autoLine="0" autoPict="0">
                <anchor moveWithCells="1" sizeWithCells="1">
                  <from>
                    <xdr:col>13</xdr:col>
                    <xdr:colOff>28575</xdr:colOff>
                    <xdr:row>89</xdr:row>
                    <xdr:rowOff>66675</xdr:rowOff>
                  </from>
                  <to>
                    <xdr:col>13</xdr:col>
                    <xdr:colOff>238125</xdr:colOff>
                    <xdr:row>89</xdr:row>
                    <xdr:rowOff>228600</xdr:rowOff>
                  </to>
                </anchor>
              </controlPr>
            </control>
          </mc:Choice>
        </mc:AlternateContent>
        <mc:AlternateContent xmlns:mc="http://schemas.openxmlformats.org/markup-compatibility/2006">
          <mc:Choice Requires="x14">
            <control shapeId="6294" r:id="rId27" name="Check Box 150">
              <controlPr defaultSize="0" autoFill="0" autoLine="0" autoPict="0">
                <anchor moveWithCells="1" sizeWithCells="1">
                  <from>
                    <xdr:col>13</xdr:col>
                    <xdr:colOff>28575</xdr:colOff>
                    <xdr:row>90</xdr:row>
                    <xdr:rowOff>66675</xdr:rowOff>
                  </from>
                  <to>
                    <xdr:col>13</xdr:col>
                    <xdr:colOff>238125</xdr:colOff>
                    <xdr:row>90</xdr:row>
                    <xdr:rowOff>228600</xdr:rowOff>
                  </to>
                </anchor>
              </controlPr>
            </control>
          </mc:Choice>
        </mc:AlternateContent>
        <mc:AlternateContent xmlns:mc="http://schemas.openxmlformats.org/markup-compatibility/2006">
          <mc:Choice Requires="x14">
            <control shapeId="6295" r:id="rId28" name="Check Box 151">
              <controlPr defaultSize="0" autoFill="0" autoLine="0" autoPict="0">
                <anchor moveWithCells="1" sizeWithCells="1">
                  <from>
                    <xdr:col>13</xdr:col>
                    <xdr:colOff>28575</xdr:colOff>
                    <xdr:row>91</xdr:row>
                    <xdr:rowOff>66675</xdr:rowOff>
                  </from>
                  <to>
                    <xdr:col>13</xdr:col>
                    <xdr:colOff>238125</xdr:colOff>
                    <xdr:row>91</xdr:row>
                    <xdr:rowOff>228600</xdr:rowOff>
                  </to>
                </anchor>
              </controlPr>
            </control>
          </mc:Choice>
        </mc:AlternateContent>
        <mc:AlternateContent xmlns:mc="http://schemas.openxmlformats.org/markup-compatibility/2006">
          <mc:Choice Requires="x14">
            <control shapeId="6296" r:id="rId29" name="Check Box 152">
              <controlPr defaultSize="0" autoFill="0" autoLine="0" autoPict="0">
                <anchor moveWithCells="1" sizeWithCells="1">
                  <from>
                    <xdr:col>19</xdr:col>
                    <xdr:colOff>28575</xdr:colOff>
                    <xdr:row>87</xdr:row>
                    <xdr:rowOff>66675</xdr:rowOff>
                  </from>
                  <to>
                    <xdr:col>19</xdr:col>
                    <xdr:colOff>238125</xdr:colOff>
                    <xdr:row>87</xdr:row>
                    <xdr:rowOff>228600</xdr:rowOff>
                  </to>
                </anchor>
              </controlPr>
            </control>
          </mc:Choice>
        </mc:AlternateContent>
        <mc:AlternateContent xmlns:mc="http://schemas.openxmlformats.org/markup-compatibility/2006">
          <mc:Choice Requires="x14">
            <control shapeId="6297" r:id="rId30" name="Check Box 153">
              <controlPr defaultSize="0" autoFill="0" autoLine="0" autoPict="0">
                <anchor moveWithCells="1" sizeWithCells="1">
                  <from>
                    <xdr:col>19</xdr:col>
                    <xdr:colOff>28575</xdr:colOff>
                    <xdr:row>88</xdr:row>
                    <xdr:rowOff>66675</xdr:rowOff>
                  </from>
                  <to>
                    <xdr:col>19</xdr:col>
                    <xdr:colOff>238125</xdr:colOff>
                    <xdr:row>88</xdr:row>
                    <xdr:rowOff>228600</xdr:rowOff>
                  </to>
                </anchor>
              </controlPr>
            </control>
          </mc:Choice>
        </mc:AlternateContent>
        <mc:AlternateContent xmlns:mc="http://schemas.openxmlformats.org/markup-compatibility/2006">
          <mc:Choice Requires="x14">
            <control shapeId="6298" r:id="rId31" name="Check Box 154">
              <controlPr defaultSize="0" autoFill="0" autoLine="0" autoPict="0">
                <anchor moveWithCells="1" sizeWithCells="1">
                  <from>
                    <xdr:col>19</xdr:col>
                    <xdr:colOff>28575</xdr:colOff>
                    <xdr:row>89</xdr:row>
                    <xdr:rowOff>66675</xdr:rowOff>
                  </from>
                  <to>
                    <xdr:col>19</xdr:col>
                    <xdr:colOff>238125</xdr:colOff>
                    <xdr:row>89</xdr:row>
                    <xdr:rowOff>228600</xdr:rowOff>
                  </to>
                </anchor>
              </controlPr>
            </control>
          </mc:Choice>
        </mc:AlternateContent>
        <mc:AlternateContent xmlns:mc="http://schemas.openxmlformats.org/markup-compatibility/2006">
          <mc:Choice Requires="x14">
            <control shapeId="6299" r:id="rId32" name="Check Box 155">
              <controlPr defaultSize="0" autoFill="0" autoLine="0" autoPict="0">
                <anchor moveWithCells="1" sizeWithCells="1">
                  <from>
                    <xdr:col>19</xdr:col>
                    <xdr:colOff>28575</xdr:colOff>
                    <xdr:row>90</xdr:row>
                    <xdr:rowOff>66675</xdr:rowOff>
                  </from>
                  <to>
                    <xdr:col>19</xdr:col>
                    <xdr:colOff>238125</xdr:colOff>
                    <xdr:row>90</xdr:row>
                    <xdr:rowOff>228600</xdr:rowOff>
                  </to>
                </anchor>
              </controlPr>
            </control>
          </mc:Choice>
        </mc:AlternateContent>
        <mc:AlternateContent xmlns:mc="http://schemas.openxmlformats.org/markup-compatibility/2006">
          <mc:Choice Requires="x14">
            <control shapeId="6300" r:id="rId33" name="Check Box 156">
              <controlPr defaultSize="0" autoFill="0" autoLine="0" autoPict="0">
                <anchor moveWithCells="1" sizeWithCells="1">
                  <from>
                    <xdr:col>19</xdr:col>
                    <xdr:colOff>28575</xdr:colOff>
                    <xdr:row>91</xdr:row>
                    <xdr:rowOff>66675</xdr:rowOff>
                  </from>
                  <to>
                    <xdr:col>19</xdr:col>
                    <xdr:colOff>238125</xdr:colOff>
                    <xdr:row>91</xdr:row>
                    <xdr:rowOff>228600</xdr:rowOff>
                  </to>
                </anchor>
              </controlPr>
            </control>
          </mc:Choice>
        </mc:AlternateContent>
        <mc:AlternateContent xmlns:mc="http://schemas.openxmlformats.org/markup-compatibility/2006">
          <mc:Choice Requires="x14">
            <control shapeId="6301" r:id="rId34" name="Check Box 157">
              <controlPr defaultSize="0" autoFill="0" autoLine="0" autoPict="0">
                <anchor moveWithCells="1">
                  <from>
                    <xdr:col>15</xdr:col>
                    <xdr:colOff>38100</xdr:colOff>
                    <xdr:row>40</xdr:row>
                    <xdr:rowOff>19050</xdr:rowOff>
                  </from>
                  <to>
                    <xdr:col>16</xdr:col>
                    <xdr:colOff>66675</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データ!$H$23:$H$26</xm:f>
          </x14:formula1>
          <xm:sqref>G22:L22 S22:X22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5"/>
  <sheetViews>
    <sheetView topLeftCell="A13" zoomScale="70" zoomScaleNormal="70" workbookViewId="0">
      <selection activeCell="A32" sqref="A32"/>
    </sheetView>
  </sheetViews>
  <sheetFormatPr defaultRowHeight="18.75"/>
  <cols>
    <col min="1" max="1" width="26" customWidth="1"/>
    <col min="2" max="2" width="7.875" customWidth="1"/>
    <col min="3" max="3" width="23.375" customWidth="1"/>
    <col min="4" max="4" width="40.125" customWidth="1"/>
    <col min="5" max="5" width="4.375" customWidth="1"/>
    <col min="6" max="6" width="2.375" customWidth="1"/>
    <col min="7" max="7" width="32.25" customWidth="1"/>
    <col min="9" max="9" width="96" customWidth="1"/>
    <col min="10" max="10" width="55.375" customWidth="1"/>
  </cols>
  <sheetData>
    <row r="1" spans="1:10" ht="19.5" thickBot="1">
      <c r="A1" s="29" t="s">
        <v>170</v>
      </c>
      <c r="B1" s="29" t="s">
        <v>169</v>
      </c>
      <c r="C1" s="29" t="s">
        <v>193</v>
      </c>
      <c r="D1" s="31" t="s">
        <v>190</v>
      </c>
      <c r="E1" s="32"/>
      <c r="G1" s="29" t="s">
        <v>171</v>
      </c>
      <c r="H1" s="29" t="s">
        <v>169</v>
      </c>
      <c r="I1" s="29" t="s">
        <v>194</v>
      </c>
      <c r="J1" s="31" t="s">
        <v>190</v>
      </c>
    </row>
    <row r="2" spans="1:10">
      <c r="A2" s="27" t="s">
        <v>151</v>
      </c>
      <c r="B2" s="28" t="s">
        <v>192</v>
      </c>
      <c r="C2" s="28"/>
      <c r="D2" s="28"/>
      <c r="E2" s="30"/>
      <c r="G2" s="27" t="s">
        <v>151</v>
      </c>
      <c r="H2" s="28" t="s">
        <v>192</v>
      </c>
      <c r="I2" s="28"/>
      <c r="J2" s="28"/>
    </row>
    <row r="3" spans="1:10">
      <c r="A3" s="37" t="s">
        <v>143</v>
      </c>
      <c r="B3" s="37" t="s">
        <v>37</v>
      </c>
      <c r="C3" s="37">
        <f>0.0258*0.045</f>
        <v>1.1609999999999999E-3</v>
      </c>
      <c r="D3" s="37" t="s">
        <v>191</v>
      </c>
      <c r="E3" s="30"/>
      <c r="G3" s="28" t="s">
        <v>172</v>
      </c>
      <c r="H3" s="28" t="s">
        <v>153</v>
      </c>
      <c r="I3" s="33">
        <f>0.0258</f>
        <v>2.58E-2</v>
      </c>
      <c r="J3" s="26" t="s">
        <v>201</v>
      </c>
    </row>
    <row r="4" spans="1:10">
      <c r="A4" s="38" t="s">
        <v>144</v>
      </c>
      <c r="B4" s="38" t="s">
        <v>37</v>
      </c>
      <c r="C4" s="38">
        <f>0.0258*0.0508*2.18</f>
        <v>2.8571951999999999E-3</v>
      </c>
      <c r="D4" s="39" t="s">
        <v>266</v>
      </c>
      <c r="E4" s="30"/>
      <c r="G4" s="26" t="s">
        <v>173</v>
      </c>
      <c r="H4" s="26" t="s">
        <v>36</v>
      </c>
      <c r="I4" s="34">
        <f>0.0036*0.0258</f>
        <v>9.2879999999999992E-5</v>
      </c>
      <c r="J4" s="26" t="s">
        <v>195</v>
      </c>
    </row>
    <row r="5" spans="1:10">
      <c r="A5" s="38" t="s">
        <v>145</v>
      </c>
      <c r="B5" s="38" t="s">
        <v>146</v>
      </c>
      <c r="C5" s="38">
        <f>0.0258*0.0508</f>
        <v>1.3106399999999999E-3</v>
      </c>
      <c r="D5" s="39" t="s">
        <v>267</v>
      </c>
      <c r="E5" s="30"/>
      <c r="G5" s="38" t="s">
        <v>174</v>
      </c>
      <c r="H5" s="38" t="s">
        <v>146</v>
      </c>
      <c r="I5" s="41">
        <f>0.0132*0.0258</f>
        <v>3.4056000000000001E-4</v>
      </c>
      <c r="J5" s="39" t="s">
        <v>207</v>
      </c>
    </row>
    <row r="6" spans="1:10">
      <c r="A6" s="38" t="s">
        <v>147</v>
      </c>
      <c r="B6" s="38" t="s">
        <v>150</v>
      </c>
      <c r="C6" s="38">
        <f>0.0258*0.0391</f>
        <v>1.0087800000000001E-3</v>
      </c>
      <c r="D6" s="39" t="s">
        <v>268</v>
      </c>
      <c r="E6" s="30"/>
      <c r="G6" s="38" t="s">
        <v>175</v>
      </c>
      <c r="H6" s="38" t="s">
        <v>146</v>
      </c>
      <c r="I6" s="41">
        <f>0.0171*0.0258</f>
        <v>4.4118E-4</v>
      </c>
      <c r="J6" s="39" t="s">
        <v>204</v>
      </c>
    </row>
    <row r="7" spans="1:10">
      <c r="A7" s="38" t="s">
        <v>158</v>
      </c>
      <c r="B7" s="38" t="s">
        <v>150</v>
      </c>
      <c r="C7" s="38">
        <f>0.0258*0.0419</f>
        <v>1.08102E-3</v>
      </c>
      <c r="D7" s="39" t="s">
        <v>269</v>
      </c>
      <c r="E7" s="30"/>
      <c r="G7" s="38" t="s">
        <v>176</v>
      </c>
      <c r="H7" s="38" t="s">
        <v>150</v>
      </c>
      <c r="I7" s="41">
        <f>0.0234*0.0258</f>
        <v>6.0371999999999997E-4</v>
      </c>
      <c r="J7" s="39" t="s">
        <v>212</v>
      </c>
    </row>
    <row r="8" spans="1:10">
      <c r="A8" s="38" t="s">
        <v>159</v>
      </c>
      <c r="B8" s="38" t="s">
        <v>150</v>
      </c>
      <c r="C8" s="38">
        <f>0.0258*0.0419</f>
        <v>1.08102E-3</v>
      </c>
      <c r="D8" s="39" t="s">
        <v>269</v>
      </c>
      <c r="E8" s="30"/>
      <c r="G8" s="38" t="s">
        <v>177</v>
      </c>
      <c r="H8" s="38" t="s">
        <v>150</v>
      </c>
      <c r="I8" s="41">
        <f>0.0356*0.0258</f>
        <v>9.1847999999999995E-4</v>
      </c>
      <c r="J8" s="39" t="s">
        <v>196</v>
      </c>
    </row>
    <row r="9" spans="1:10">
      <c r="A9" s="38" t="s">
        <v>148</v>
      </c>
      <c r="B9" s="38" t="s">
        <v>150</v>
      </c>
      <c r="C9" s="38">
        <f>0.0258*0.0367</f>
        <v>9.4686000000000011E-4</v>
      </c>
      <c r="D9" s="39" t="s">
        <v>270</v>
      </c>
      <c r="E9" s="30"/>
      <c r="G9" s="42" t="s">
        <v>178</v>
      </c>
      <c r="H9" s="38" t="s">
        <v>146</v>
      </c>
      <c r="I9" s="41">
        <f>0.018*0.0258</f>
        <v>4.6439999999999996E-4</v>
      </c>
      <c r="J9" s="39" t="s">
        <v>197</v>
      </c>
    </row>
    <row r="10" spans="1:10">
      <c r="A10" s="38" t="s">
        <v>149</v>
      </c>
      <c r="B10" s="38" t="s">
        <v>150</v>
      </c>
      <c r="C10" s="38">
        <f>0.0258*0.0377</f>
        <v>9.7265999999999997E-4</v>
      </c>
      <c r="D10" s="39" t="s">
        <v>271</v>
      </c>
      <c r="E10" s="30"/>
      <c r="G10" s="38" t="s">
        <v>179</v>
      </c>
      <c r="H10" s="38" t="s">
        <v>146</v>
      </c>
      <c r="I10" s="41">
        <f>0.0269*0.0258</f>
        <v>6.9402000000000005E-4</v>
      </c>
      <c r="J10" s="39" t="s">
        <v>213</v>
      </c>
    </row>
    <row r="11" spans="1:10">
      <c r="A11" s="38" t="s">
        <v>152</v>
      </c>
      <c r="B11" s="38" t="s">
        <v>153</v>
      </c>
      <c r="C11" s="40">
        <f>0.0258*1.02</f>
        <v>2.6315999999999999E-2</v>
      </c>
      <c r="D11" s="38" t="s">
        <v>272</v>
      </c>
      <c r="E11" s="30"/>
      <c r="G11" s="38" t="s">
        <v>180</v>
      </c>
      <c r="H11" s="38" t="s">
        <v>146</v>
      </c>
      <c r="I11" s="41">
        <f>0.0332*0.0258</f>
        <v>8.5656000000000003E-4</v>
      </c>
      <c r="J11" s="39" t="s">
        <v>198</v>
      </c>
    </row>
    <row r="12" spans="1:10">
      <c r="A12" s="38" t="s">
        <v>273</v>
      </c>
      <c r="B12" s="38" t="s">
        <v>153</v>
      </c>
      <c r="C12" s="40">
        <f>0.0258*1.36</f>
        <v>3.5088000000000001E-2</v>
      </c>
      <c r="D12" s="38" t="s">
        <v>274</v>
      </c>
      <c r="E12" s="30"/>
      <c r="G12" s="38" t="s">
        <v>181</v>
      </c>
      <c r="H12" s="38" t="s">
        <v>146</v>
      </c>
      <c r="I12" s="41">
        <f>0.0293*0.0258</f>
        <v>7.5593999999999998E-4</v>
      </c>
      <c r="J12" s="39" t="s">
        <v>199</v>
      </c>
    </row>
    <row r="13" spans="1:10">
      <c r="A13" s="38" t="s">
        <v>275</v>
      </c>
      <c r="B13" s="38" t="s">
        <v>153</v>
      </c>
      <c r="C13" s="40">
        <f>0.0258*1.36</f>
        <v>3.5088000000000001E-2</v>
      </c>
      <c r="D13" s="38" t="s">
        <v>274</v>
      </c>
      <c r="E13" s="30"/>
      <c r="G13" s="38" t="s">
        <v>202</v>
      </c>
      <c r="H13" s="38" t="s">
        <v>150</v>
      </c>
      <c r="I13" s="41">
        <f>0.0402*0.0258</f>
        <v>1.0371600000000001E-3</v>
      </c>
      <c r="J13" s="39" t="s">
        <v>203</v>
      </c>
    </row>
    <row r="14" spans="1:10">
      <c r="A14" s="38" t="s">
        <v>154</v>
      </c>
      <c r="B14" s="38" t="s">
        <v>150</v>
      </c>
      <c r="C14" s="38">
        <f>0.0258*0.0382</f>
        <v>9.8555999999999991E-4</v>
      </c>
      <c r="D14" s="39" t="s">
        <v>276</v>
      </c>
      <c r="E14" s="30"/>
      <c r="G14" s="38" t="s">
        <v>214</v>
      </c>
      <c r="H14" s="38" t="s">
        <v>146</v>
      </c>
      <c r="I14" s="41">
        <f>0.0171*0.0258</f>
        <v>4.4118E-4</v>
      </c>
      <c r="J14" s="39" t="s">
        <v>204</v>
      </c>
    </row>
    <row r="15" spans="1:10">
      <c r="A15" s="38" t="s">
        <v>155</v>
      </c>
      <c r="B15" s="38" t="s">
        <v>150</v>
      </c>
      <c r="C15" s="38">
        <f>0.0258*0.0353</f>
        <v>9.1073999999999994E-4</v>
      </c>
      <c r="D15" s="39" t="s">
        <v>277</v>
      </c>
      <c r="E15" s="30"/>
      <c r="G15" s="38" t="s">
        <v>182</v>
      </c>
      <c r="H15" s="38" t="s">
        <v>146</v>
      </c>
      <c r="I15" s="41">
        <f>0.142*0.0258</f>
        <v>3.6635999999999995E-3</v>
      </c>
      <c r="J15" s="39" t="s">
        <v>205</v>
      </c>
    </row>
    <row r="16" spans="1:10">
      <c r="A16" s="38" t="s">
        <v>156</v>
      </c>
      <c r="B16" s="38" t="s">
        <v>150</v>
      </c>
      <c r="C16" s="38">
        <f>0.0258*0.0346</f>
        <v>8.9267999999999997E-4</v>
      </c>
      <c r="D16" s="39" t="s">
        <v>278</v>
      </c>
      <c r="E16" s="30"/>
      <c r="G16" s="38" t="s">
        <v>183</v>
      </c>
      <c r="H16" s="38" t="s">
        <v>146</v>
      </c>
      <c r="I16" s="41">
        <f>0.0225*0.0258</f>
        <v>5.8049999999999996E-4</v>
      </c>
      <c r="J16" s="39" t="s">
        <v>206</v>
      </c>
    </row>
    <row r="17" spans="1:10">
      <c r="A17" s="38" t="s">
        <v>157</v>
      </c>
      <c r="B17" s="38" t="s">
        <v>150</v>
      </c>
      <c r="C17" s="38">
        <f>0.0258*0.0336</f>
        <v>8.6687999999999999E-4</v>
      </c>
      <c r="D17" s="39" t="s">
        <v>279</v>
      </c>
      <c r="E17" s="30"/>
      <c r="G17" s="26" t="s">
        <v>184</v>
      </c>
      <c r="H17" s="26" t="s">
        <v>153</v>
      </c>
      <c r="I17" s="33">
        <f>0.0258</f>
        <v>2.58E-2</v>
      </c>
      <c r="J17" s="26" t="s">
        <v>201</v>
      </c>
    </row>
    <row r="18" spans="1:10">
      <c r="A18" s="38" t="s">
        <v>160</v>
      </c>
      <c r="B18" s="38" t="s">
        <v>146</v>
      </c>
      <c r="C18" s="38">
        <f>0.0258*0.0409</f>
        <v>1.0552199999999999E-3</v>
      </c>
      <c r="D18" s="39" t="s">
        <v>280</v>
      </c>
      <c r="E18" s="30"/>
      <c r="G18" s="38" t="s">
        <v>185</v>
      </c>
      <c r="H18" s="38" t="s">
        <v>146</v>
      </c>
      <c r="I18" s="41">
        <f>0.0136*0.0258</f>
        <v>3.5087999999999997E-4</v>
      </c>
      <c r="J18" s="39" t="s">
        <v>200</v>
      </c>
    </row>
    <row r="19" spans="1:10">
      <c r="A19" s="38" t="s">
        <v>161</v>
      </c>
      <c r="B19" s="38" t="s">
        <v>146</v>
      </c>
      <c r="C19" s="38">
        <f>0.0258*0.0299</f>
        <v>7.7141999999999998E-4</v>
      </c>
      <c r="D19" s="39" t="s">
        <v>281</v>
      </c>
      <c r="E19" s="30"/>
      <c r="G19" s="38" t="s">
        <v>186</v>
      </c>
      <c r="H19" s="38" t="s">
        <v>37</v>
      </c>
      <c r="I19" s="41">
        <f>0.0212*0.0258</f>
        <v>5.4695999999999998E-4</v>
      </c>
      <c r="J19" s="39" t="s">
        <v>215</v>
      </c>
    </row>
    <row r="20" spans="1:10">
      <c r="A20" s="38" t="s">
        <v>189</v>
      </c>
      <c r="B20" s="38" t="s">
        <v>37</v>
      </c>
      <c r="C20" s="38">
        <f>0.0258*0.0449</f>
        <v>1.1584200000000001E-3</v>
      </c>
      <c r="D20" s="39" t="s">
        <v>282</v>
      </c>
      <c r="E20" s="30"/>
      <c r="G20" s="38" t="s">
        <v>187</v>
      </c>
      <c r="H20" s="38" t="s">
        <v>146</v>
      </c>
      <c r="I20" s="41">
        <f>0.0132*0.0258</f>
        <v>3.4056000000000001E-4</v>
      </c>
      <c r="J20" s="39" t="s">
        <v>207</v>
      </c>
    </row>
    <row r="21" spans="1:10">
      <c r="A21" s="38" t="s">
        <v>162</v>
      </c>
      <c r="B21" s="38" t="s">
        <v>146</v>
      </c>
      <c r="C21" s="38">
        <f>0.0258*0.0546</f>
        <v>1.40868E-3</v>
      </c>
      <c r="D21" s="39" t="s">
        <v>283</v>
      </c>
      <c r="E21" s="30"/>
      <c r="G21" s="38" t="s">
        <v>188</v>
      </c>
      <c r="H21" s="38" t="s">
        <v>37</v>
      </c>
      <c r="I21" s="41">
        <f>0.0212*0.0258</f>
        <v>5.4695999999999998E-4</v>
      </c>
      <c r="J21" s="39" t="s">
        <v>215</v>
      </c>
    </row>
    <row r="22" spans="1:10">
      <c r="A22" s="38" t="s">
        <v>163</v>
      </c>
      <c r="B22" s="38" t="s">
        <v>37</v>
      </c>
      <c r="C22" s="38">
        <f>0.0258*0.0435</f>
        <v>1.1222999999999999E-3</v>
      </c>
      <c r="D22" s="39" t="s">
        <v>284</v>
      </c>
      <c r="E22" s="30"/>
    </row>
    <row r="23" spans="1:10">
      <c r="A23" s="38" t="s">
        <v>285</v>
      </c>
      <c r="B23" s="38" t="s">
        <v>146</v>
      </c>
      <c r="C23" s="38">
        <f>0.0258*0.029</f>
        <v>7.4820000000000008E-4</v>
      </c>
      <c r="D23" s="39" t="s">
        <v>210</v>
      </c>
      <c r="E23" s="30"/>
      <c r="G23" s="32" t="s">
        <v>257</v>
      </c>
      <c r="H23" s="46">
        <v>100</v>
      </c>
    </row>
    <row r="24" spans="1:10">
      <c r="A24" s="38" t="s">
        <v>286</v>
      </c>
      <c r="B24" s="38" t="s">
        <v>146</v>
      </c>
      <c r="C24" s="38">
        <f>0.0258*0.0257</f>
        <v>6.6306000000000004E-4</v>
      </c>
      <c r="D24" s="39" t="s">
        <v>287</v>
      </c>
      <c r="E24" s="30"/>
      <c r="G24" s="32" t="s">
        <v>256</v>
      </c>
      <c r="H24" s="46">
        <v>200</v>
      </c>
    </row>
    <row r="25" spans="1:10">
      <c r="A25" s="38" t="s">
        <v>288</v>
      </c>
      <c r="B25" s="38" t="s">
        <v>146</v>
      </c>
      <c r="C25" s="38">
        <f>0.0258*0.0269</f>
        <v>6.9402000000000005E-4</v>
      </c>
      <c r="D25" s="39" t="s">
        <v>213</v>
      </c>
      <c r="E25" s="30"/>
      <c r="G25" s="32" t="s">
        <v>255</v>
      </c>
      <c r="H25" s="46">
        <v>6000</v>
      </c>
    </row>
    <row r="26" spans="1:10">
      <c r="A26" s="38" t="s">
        <v>164</v>
      </c>
      <c r="B26" s="38" t="s">
        <v>146</v>
      </c>
      <c r="C26" s="38">
        <f>0.0258*0.0294</f>
        <v>7.5851999999999994E-4</v>
      </c>
      <c r="D26" s="39" t="s">
        <v>289</v>
      </c>
      <c r="E26" s="30"/>
      <c r="G26" s="32" t="s">
        <v>254</v>
      </c>
      <c r="H26" s="46">
        <v>20000</v>
      </c>
    </row>
    <row r="27" spans="1:10">
      <c r="A27" s="38" t="s">
        <v>165</v>
      </c>
      <c r="B27" s="38" t="s">
        <v>146</v>
      </c>
      <c r="C27" s="38">
        <f>0.0258*0.0373</f>
        <v>9.6234000000000001E-4</v>
      </c>
      <c r="D27" s="39" t="s">
        <v>211</v>
      </c>
      <c r="E27" s="30"/>
      <c r="G27" s="32" t="s">
        <v>253</v>
      </c>
    </row>
    <row r="28" spans="1:10">
      <c r="A28" s="38" t="s">
        <v>166</v>
      </c>
      <c r="B28" s="38" t="s">
        <v>37</v>
      </c>
      <c r="C28" s="38">
        <f>0.0258*0.0211</f>
        <v>5.4438000000000002E-4</v>
      </c>
      <c r="D28" s="39" t="s">
        <v>290</v>
      </c>
      <c r="E28" s="30"/>
      <c r="G28" s="32" t="s">
        <v>252</v>
      </c>
    </row>
    <row r="29" spans="1:10">
      <c r="A29" s="38" t="s">
        <v>167</v>
      </c>
      <c r="B29" s="38" t="s">
        <v>37</v>
      </c>
      <c r="C29" s="38">
        <f>0.0258*0.00341</f>
        <v>8.797799999999999E-5</v>
      </c>
      <c r="D29" s="39" t="s">
        <v>291</v>
      </c>
      <c r="E29" s="30"/>
      <c r="G29" s="32" t="s">
        <v>251</v>
      </c>
    </row>
    <row r="30" spans="1:10">
      <c r="A30" s="38" t="s">
        <v>168</v>
      </c>
      <c r="B30" s="38" t="s">
        <v>37</v>
      </c>
      <c r="C30" s="38">
        <f>0.0258*0.00841</f>
        <v>2.1697800000000002E-4</v>
      </c>
      <c r="D30" s="39" t="s">
        <v>292</v>
      </c>
      <c r="E30" s="30"/>
      <c r="G30" s="32" t="s">
        <v>250</v>
      </c>
    </row>
    <row r="31" spans="1:10">
      <c r="A31" s="26"/>
      <c r="B31" s="26"/>
      <c r="C31" s="26"/>
      <c r="D31" s="28"/>
      <c r="E31" s="30"/>
      <c r="G31" s="32" t="s">
        <v>249</v>
      </c>
    </row>
    <row r="32" spans="1:10">
      <c r="E32" s="30"/>
      <c r="G32" s="32" t="s">
        <v>248</v>
      </c>
    </row>
    <row r="33" spans="1:7">
      <c r="E33" s="30"/>
      <c r="G33" s="32" t="s">
        <v>247</v>
      </c>
    </row>
    <row r="34" spans="1:7">
      <c r="A34" s="35"/>
      <c r="B34" t="s">
        <v>208</v>
      </c>
      <c r="G34" s="32" t="s">
        <v>246</v>
      </c>
    </row>
    <row r="35" spans="1:7">
      <c r="A35" s="36"/>
      <c r="B35" t="s">
        <v>209</v>
      </c>
      <c r="D35" s="43"/>
      <c r="G35" s="32" t="s">
        <v>245</v>
      </c>
    </row>
    <row r="36" spans="1:7">
      <c r="A36" s="43"/>
      <c r="B36" s="43"/>
      <c r="C36" s="43"/>
      <c r="D36" s="43"/>
      <c r="G36" s="32" t="s">
        <v>244</v>
      </c>
    </row>
    <row r="37" spans="1:7">
      <c r="A37" s="43"/>
      <c r="G37" s="32" t="s">
        <v>243</v>
      </c>
    </row>
    <row r="38" spans="1:7">
      <c r="G38" s="32" t="s">
        <v>242</v>
      </c>
    </row>
    <row r="39" spans="1:7">
      <c r="G39" s="32" t="s">
        <v>241</v>
      </c>
    </row>
    <row r="40" spans="1:7">
      <c r="G40" s="32" t="s">
        <v>240</v>
      </c>
    </row>
    <row r="41" spans="1:7">
      <c r="G41" s="32" t="s">
        <v>239</v>
      </c>
    </row>
    <row r="42" spans="1:7">
      <c r="G42" s="32" t="s">
        <v>238</v>
      </c>
    </row>
    <row r="43" spans="1:7">
      <c r="G43" s="32" t="s">
        <v>237</v>
      </c>
    </row>
    <row r="44" spans="1:7">
      <c r="G44" s="32" t="s">
        <v>236</v>
      </c>
    </row>
    <row r="45" spans="1:7">
      <c r="G45" s="32" t="s">
        <v>235</v>
      </c>
    </row>
    <row r="46" spans="1:7">
      <c r="G46" s="32" t="s">
        <v>234</v>
      </c>
    </row>
    <row r="47" spans="1:7">
      <c r="G47" s="32" t="s">
        <v>233</v>
      </c>
    </row>
    <row r="48" spans="1:7">
      <c r="G48" s="32" t="s">
        <v>232</v>
      </c>
    </row>
    <row r="49" spans="7:7">
      <c r="G49" s="32" t="s">
        <v>231</v>
      </c>
    </row>
    <row r="50" spans="7:7">
      <c r="G50" s="32" t="s">
        <v>230</v>
      </c>
    </row>
    <row r="51" spans="7:7">
      <c r="G51" s="32" t="s">
        <v>229</v>
      </c>
    </row>
    <row r="52" spans="7:7">
      <c r="G52" s="32" t="s">
        <v>228</v>
      </c>
    </row>
    <row r="53" spans="7:7">
      <c r="G53" s="32" t="s">
        <v>227</v>
      </c>
    </row>
    <row r="54" spans="7:7">
      <c r="G54" s="32" t="s">
        <v>226</v>
      </c>
    </row>
    <row r="55" spans="7:7">
      <c r="G55" s="32" t="s">
        <v>225</v>
      </c>
    </row>
  </sheetData>
  <phoneticPr fontId="6"/>
  <pageMargins left="0.7" right="0.7" top="0.75" bottom="0.75" header="0.3" footer="0.3"/>
  <pageSetup paperSize="9" scale="63" orientation="landscape" r:id="rId1"/>
  <rowBreaks count="2" manualBreakCount="2">
    <brk id="30" max="3" man="1"/>
    <brk id="35" max="16383" man="1"/>
  </rowBreaks>
  <colBreaks count="3" manualBreakCount="3">
    <brk id="4" max="34" man="1"/>
    <brk id="5" max="1048575" man="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エネルギー使用状況等確認シート</vt:lpstr>
      <vt:lpstr>データ</vt:lpstr>
      <vt:lpstr>エネルギー使用状況等確認シート!Print_Area</vt:lpstr>
      <vt:lpstr>データ!Print_Area</vt:lpstr>
      <vt:lpstr>燃料名・化石</vt:lpstr>
      <vt:lpstr>燃料名・非化石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2026-04-16T10:25:42Z</dcterms:modified>
</cp:coreProperties>
</file>