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C:\Users\12082\Downloads\"/>
    </mc:Choice>
  </mc:AlternateContent>
  <xr:revisionPtr revIDLastSave="0" documentId="13_ncr:1_{065C52C3-B540-4A8F-A8F9-09197BAB81DD}" xr6:coauthVersionLast="47" xr6:coauthVersionMax="47" xr10:uidLastSave="{00000000-0000-0000-0000-000000000000}"/>
  <bookViews>
    <workbookView xWindow="-108" yWindow="-16308" windowWidth="29016" windowHeight="15696" tabRatio="759" xr2:uid="{00000000-000D-0000-FFFF-FFFF00000000}"/>
  </bookViews>
  <sheets>
    <sheet name="申請書" sheetId="8" r:id="rId1"/>
    <sheet name="記載例" sheetId="11" r:id="rId2"/>
    <sheet name="記載要領" sheetId="3" r:id="rId3"/>
    <sheet name="添付資料" sheetId="4" r:id="rId4"/>
    <sheet name="【別紙】擁壁等" sheetId="5" r:id="rId5"/>
    <sheet name="緯度経度変換" sheetId="6" r:id="rId6"/>
    <sheet name="データ抽出" sheetId="7" r:id="rId7"/>
  </sheets>
  <definedNames>
    <definedName name="_xlnm._FilterDatabase" localSheetId="1" hidden="1">記載例!$E$22:$U$89</definedName>
    <definedName name="_xlnm._FilterDatabase" localSheetId="0" hidden="1">申請書!$E$22:$U$89</definedName>
    <definedName name="_xlnm.Print_Area" localSheetId="4">【別紙】擁壁等!$A$3:$I$50</definedName>
    <definedName name="_xlnm.Print_Area" localSheetId="2">記載要領!$A$1:$G$49</definedName>
    <definedName name="_xlnm.Print_Area" localSheetId="1">記載例!$D$2:$V$101</definedName>
    <definedName name="_xlnm.Print_Area" localSheetId="0">申請書!$D$2:$V$101</definedName>
    <definedName name="_xlnm.Print_Titles" localSheetId="2">記載要領!$1:$1</definedName>
    <definedName name="_xlnm.Print_Titles" localSheetId="3">添付資料!$1:$2</definedName>
    <definedName name="Z_E6164D94_CB40_4C69_A4C7_27A352D06812_.wvu.Cols" localSheetId="1" hidden="1">記載例!$B:$B</definedName>
    <definedName name="Z_E6164D94_CB40_4C69_A4C7_27A352D06812_.wvu.Cols" localSheetId="0" hidden="1">申請書!$B:$B</definedName>
    <definedName name="Z_E6164D94_CB40_4C69_A4C7_27A352D06812_.wvu.FilterData" localSheetId="1" hidden="1">記載例!$E$22:$U$89</definedName>
    <definedName name="Z_E6164D94_CB40_4C69_A4C7_27A352D06812_.wvu.FilterData" localSheetId="0" hidden="1">申請書!$E$22:$U$89</definedName>
    <definedName name="Z_E6164D94_CB40_4C69_A4C7_27A352D06812_.wvu.PrintArea" localSheetId="4" hidden="1">【別紙】擁壁等!$A$3:$I$37</definedName>
    <definedName name="Z_E6164D94_CB40_4C69_A4C7_27A352D06812_.wvu.PrintArea" localSheetId="2" hidden="1">記載要領!$B$1:$H$50</definedName>
    <definedName name="Z_E6164D94_CB40_4C69_A4C7_27A352D06812_.wvu.PrintArea" localSheetId="1" hidden="1">記載例!$D$2:$V$101</definedName>
    <definedName name="Z_E6164D94_CB40_4C69_A4C7_27A352D06812_.wvu.PrintArea" localSheetId="0" hidden="1">申請書!$D$2:$V$101</definedName>
    <definedName name="Z_E6164D94_CB40_4C69_A4C7_27A352D06812_.wvu.PrintTitles" localSheetId="2" hidden="1">記載要領!$1:$2</definedName>
    <definedName name="Z_E6164D94_CB40_4C69_A4C7_27A352D06812_.wvu.PrintTitles" localSheetId="3" hidden="1">添付資料!$1:$2</definedName>
  </definedNames>
  <calcPr calcId="191029"/>
  <customWorkbookViews>
    <customWorkbookView name="岩﨑裕志 - 個人用ビュー" guid="{E6164D94-CB40-4C69-A4C7-27A352D06812}" mergeInterval="0" personalView="1" maximized="1" xWindow="-9" yWindow="-1359" windowWidth="2418" windowHeight="1308" activeSheetId="8"/>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1" i="5" l="1"/>
  <c r="E41" i="5"/>
  <c r="C41" i="5"/>
  <c r="G29" i="5" l="1"/>
  <c r="E29" i="5"/>
  <c r="C29" i="5"/>
  <c r="G12" i="5"/>
  <c r="E12" i="5"/>
  <c r="C12" i="5"/>
  <c r="X39" i="8"/>
  <c r="X36" i="11" l="1"/>
  <c r="X34" i="11"/>
  <c r="AN50" i="5"/>
  <c r="AM50" i="5"/>
  <c r="AL50" i="5"/>
  <c r="AK50" i="5"/>
  <c r="AJ50" i="5"/>
  <c r="AI50" i="5"/>
  <c r="AH50" i="5"/>
  <c r="AG50" i="5"/>
  <c r="AF50" i="5"/>
  <c r="AE50" i="5"/>
  <c r="AD50" i="5"/>
  <c r="AC50" i="5"/>
  <c r="AB50" i="5"/>
  <c r="AA50" i="5"/>
  <c r="Z50" i="5"/>
  <c r="Y50" i="5"/>
  <c r="X50" i="5"/>
  <c r="W50" i="5"/>
  <c r="V50" i="5"/>
  <c r="U50" i="5"/>
  <c r="T50" i="5"/>
  <c r="S50" i="5"/>
  <c r="R50" i="5"/>
  <c r="Q50" i="5"/>
  <c r="P50" i="5"/>
  <c r="O50" i="5"/>
  <c r="N50" i="5"/>
  <c r="M50" i="5"/>
  <c r="L50" i="5"/>
  <c r="K50" i="5"/>
  <c r="AN38" i="5"/>
  <c r="AM38" i="5"/>
  <c r="AL38" i="5"/>
  <c r="AK38" i="5"/>
  <c r="AJ38" i="5"/>
  <c r="AI38" i="5"/>
  <c r="AH38" i="5"/>
  <c r="AG38" i="5"/>
  <c r="AF38" i="5"/>
  <c r="AE38" i="5"/>
  <c r="AD38" i="5"/>
  <c r="AC38" i="5"/>
  <c r="AB38" i="5"/>
  <c r="AA38" i="5"/>
  <c r="Z38" i="5"/>
  <c r="Y38" i="5"/>
  <c r="X38" i="5"/>
  <c r="W38" i="5"/>
  <c r="V38" i="5"/>
  <c r="U38" i="5"/>
  <c r="T38" i="5"/>
  <c r="S38" i="5"/>
  <c r="R38" i="5"/>
  <c r="Q38" i="5"/>
  <c r="P38" i="5"/>
  <c r="O38" i="5"/>
  <c r="N38" i="5"/>
  <c r="M38" i="5"/>
  <c r="L38" i="5"/>
  <c r="K38" i="5"/>
  <c r="BC26" i="5"/>
  <c r="BB26" i="5"/>
  <c r="BA26" i="5"/>
  <c r="AZ26" i="5"/>
  <c r="AY26" i="5"/>
  <c r="AX26" i="5"/>
  <c r="AW26" i="5"/>
  <c r="AV26" i="5"/>
  <c r="AU26" i="5"/>
  <c r="AT26" i="5"/>
  <c r="AS26" i="5"/>
  <c r="AR26" i="5"/>
  <c r="AQ26" i="5"/>
  <c r="AP26" i="5"/>
  <c r="AO26" i="5"/>
  <c r="AN26" i="5"/>
  <c r="AM26" i="5"/>
  <c r="AL26" i="5"/>
  <c r="AK26" i="5"/>
  <c r="AJ26" i="5"/>
  <c r="AI26" i="5"/>
  <c r="AH26" i="5"/>
  <c r="AG26" i="5"/>
  <c r="AF26" i="5"/>
  <c r="AE26" i="5"/>
  <c r="AD26" i="5"/>
  <c r="AC26" i="5"/>
  <c r="AB26" i="5"/>
  <c r="AA26" i="5"/>
  <c r="Z26" i="5"/>
  <c r="Y26" i="5"/>
  <c r="X26" i="5"/>
  <c r="W26" i="5"/>
  <c r="V26" i="5"/>
  <c r="U26" i="5"/>
  <c r="T26" i="5"/>
  <c r="S26" i="5"/>
  <c r="P26" i="5"/>
  <c r="C9" i="5"/>
  <c r="R26" i="5"/>
  <c r="Q26" i="5"/>
  <c r="C8" i="5"/>
  <c r="GC7" i="7"/>
  <c r="FZ7" i="7"/>
  <c r="FW7" i="7"/>
  <c r="FT7" i="7"/>
  <c r="FQ7" i="7"/>
  <c r="FN7" i="7"/>
  <c r="FK7" i="7"/>
  <c r="FH7" i="7"/>
  <c r="FE7" i="7"/>
  <c r="FB7" i="7"/>
  <c r="EY7" i="7"/>
  <c r="EV7" i="7"/>
  <c r="ES7" i="7"/>
  <c r="EP7" i="7"/>
  <c r="EM7" i="7"/>
  <c r="EJ7" i="7"/>
  <c r="EG7" i="7"/>
  <c r="ED7" i="7"/>
  <c r="DT7" i="7" a="1"/>
  <c r="DT7" i="7" s="1"/>
  <c r="DS7" i="7"/>
  <c r="DR7" i="7"/>
  <c r="DQ7" i="7"/>
  <c r="DP7" i="7"/>
  <c r="DO7" i="7"/>
  <c r="DN7" i="7"/>
  <c r="DM7" i="7"/>
  <c r="DL7" i="7"/>
  <c r="DJ7" i="7"/>
  <c r="DK7" i="7"/>
  <c r="DC7" i="7"/>
  <c r="DB7" i="7"/>
  <c r="DA7" i="7"/>
  <c r="CZ7" i="7"/>
  <c r="CY7" i="7"/>
  <c r="CX7" i="7"/>
  <c r="CW7" i="7"/>
  <c r="CV7" i="7"/>
  <c r="CU7" i="7"/>
  <c r="CT7" i="7"/>
  <c r="CS7" i="7"/>
  <c r="CR7" i="7"/>
  <c r="CQ7" i="7"/>
  <c r="Y7" i="7"/>
  <c r="X7" i="7"/>
  <c r="J7" i="7"/>
  <c r="B83" i="8"/>
  <c r="B78" i="8"/>
  <c r="B74" i="8"/>
  <c r="B75" i="8"/>
  <c r="B76" i="8"/>
  <c r="B77" i="8"/>
  <c r="B73" i="8"/>
  <c r="B68" i="8"/>
  <c r="B69" i="8"/>
  <c r="B70" i="8"/>
  <c r="B71" i="8"/>
  <c r="B67" i="8"/>
  <c r="B65" i="8"/>
  <c r="B59" i="8"/>
  <c r="B60" i="8"/>
  <c r="B61" i="8"/>
  <c r="B62" i="8"/>
  <c r="B63" i="8"/>
  <c r="B64" i="8"/>
  <c r="B58" i="8"/>
  <c r="B56" i="8"/>
  <c r="B55" i="8"/>
  <c r="B54" i="8"/>
  <c r="B53" i="8"/>
  <c r="C53" i="8" s="1"/>
  <c r="B52" i="8"/>
  <c r="B51" i="8"/>
  <c r="B50" i="8"/>
  <c r="B49" i="8"/>
  <c r="B44" i="8"/>
  <c r="B43" i="8"/>
  <c r="B42" i="8"/>
  <c r="B40" i="8"/>
  <c r="B41" i="8"/>
  <c r="H6" i="5"/>
  <c r="C6" i="5"/>
  <c r="C5" i="5"/>
  <c r="B39" i="8"/>
  <c r="B38" i="8"/>
  <c r="C38" i="8" s="1"/>
  <c r="B36" i="8"/>
  <c r="B34" i="8"/>
  <c r="B33" i="8"/>
  <c r="B32" i="8"/>
  <c r="B31" i="8"/>
  <c r="B30" i="8"/>
  <c r="B29" i="8"/>
  <c r="B28" i="8"/>
  <c r="B27" i="8"/>
  <c r="B26" i="8"/>
  <c r="B25" i="8"/>
  <c r="B24" i="8"/>
  <c r="B23" i="8"/>
  <c r="B22" i="8"/>
  <c r="HB7" i="7"/>
  <c r="GU7" i="7"/>
  <c r="GT7" i="7"/>
  <c r="GS7" i="7"/>
  <c r="GR7" i="7"/>
  <c r="GQ7" i="7"/>
  <c r="GL7" i="7"/>
  <c r="GK7" i="7"/>
  <c r="GE7" i="7"/>
  <c r="GD7" i="7"/>
  <c r="GB7" i="7"/>
  <c r="GA7" i="7"/>
  <c r="FY7" i="7"/>
  <c r="FX7" i="7"/>
  <c r="FV7" i="7"/>
  <c r="FU7" i="7"/>
  <c r="FS7" i="7"/>
  <c r="FR7" i="7"/>
  <c r="FP7" i="7"/>
  <c r="FO7" i="7"/>
  <c r="FM7" i="7"/>
  <c r="FL7" i="7"/>
  <c r="FJ7" i="7"/>
  <c r="FI7" i="7"/>
  <c r="FG7" i="7"/>
  <c r="FF7" i="7"/>
  <c r="FD7" i="7"/>
  <c r="FC7" i="7"/>
  <c r="FA7" i="7"/>
  <c r="EZ7" i="7"/>
  <c r="EX7" i="7"/>
  <c r="EW7" i="7"/>
  <c r="EU7" i="7"/>
  <c r="ET7" i="7"/>
  <c r="ER7" i="7"/>
  <c r="EQ7" i="7"/>
  <c r="EO7" i="7"/>
  <c r="EN7" i="7"/>
  <c r="EL7" i="7"/>
  <c r="EK7" i="7"/>
  <c r="EI7" i="7"/>
  <c r="EH7" i="7"/>
  <c r="EF7" i="7"/>
  <c r="EE7" i="7"/>
  <c r="EB7" i="7"/>
  <c r="EA7" i="7"/>
  <c r="DZ7" i="7"/>
  <c r="DY7" i="7"/>
  <c r="DX7" i="7"/>
  <c r="DW7" i="7"/>
  <c r="DV7" i="7"/>
  <c r="DU7" i="7"/>
  <c r="DI7" i="7"/>
  <c r="DH7" i="7"/>
  <c r="DG7" i="7"/>
  <c r="DF7" i="7"/>
  <c r="DE7" i="7"/>
  <c r="DD7" i="7"/>
  <c r="CP7" i="7" a="1"/>
  <c r="CP7" i="7" s="1"/>
  <c r="AC7" i="7"/>
  <c r="AB7" i="7"/>
  <c r="AA7" i="7"/>
  <c r="W7" i="7"/>
  <c r="V7" i="7"/>
  <c r="U7" i="7"/>
  <c r="X34" i="8" l="1"/>
  <c r="O26" i="5"/>
  <c r="N26" i="5"/>
  <c r="M26" i="5"/>
  <c r="L26" i="5"/>
  <c r="K26" i="5"/>
  <c r="X36" i="8"/>
  <c r="B85" i="8"/>
  <c r="B84" i="8"/>
  <c r="C83" i="8"/>
  <c r="B82" i="8"/>
  <c r="C82" i="8" s="1"/>
  <c r="B81" i="8"/>
  <c r="B80" i="8"/>
  <c r="B79" i="8"/>
  <c r="B48" i="8"/>
  <c r="C48" i="8" s="1"/>
  <c r="B47" i="8"/>
  <c r="B46" i="8"/>
  <c r="B45" i="8"/>
  <c r="C43" i="8"/>
  <c r="C42" i="8"/>
  <c r="C40" i="8"/>
  <c r="C39" i="8"/>
  <c r="C34" i="8"/>
  <c r="B20" i="8"/>
  <c r="B19" i="8"/>
  <c r="B18" i="8"/>
  <c r="C18" i="8" s="1"/>
  <c r="B13" i="8"/>
  <c r="C13" i="8" s="1"/>
  <c r="B9" i="8"/>
  <c r="B8" i="8"/>
  <c r="B5" i="8"/>
  <c r="B4" i="8"/>
  <c r="B3" i="8"/>
  <c r="GV2" i="7"/>
  <c r="GW2" i="7"/>
  <c r="GX2" i="7"/>
  <c r="GY2" i="7"/>
  <c r="GZ2" i="7"/>
  <c r="HA2" i="7"/>
  <c r="HB2" i="7"/>
  <c r="HC2" i="7"/>
  <c r="HD2" i="7"/>
  <c r="HE2" i="7"/>
  <c r="HF2" i="7"/>
  <c r="HG2" i="7"/>
  <c r="HH2" i="7"/>
  <c r="HI2" i="7"/>
  <c r="HJ2" i="7"/>
  <c r="HK2" i="7"/>
  <c r="HL2" i="7"/>
  <c r="HM2" i="7"/>
  <c r="HN2" i="7"/>
  <c r="HO2" i="7"/>
  <c r="C2" i="7"/>
  <c r="D2" i="7"/>
  <c r="E2" i="7"/>
  <c r="F2" i="7"/>
  <c r="G2" i="7"/>
  <c r="H2" i="7"/>
  <c r="I2" i="7"/>
  <c r="J2" i="7"/>
  <c r="K2" i="7"/>
  <c r="L2" i="7"/>
  <c r="M2" i="7"/>
  <c r="N2" i="7"/>
  <c r="O2" i="7"/>
  <c r="P2" i="7"/>
  <c r="Q2" i="7"/>
  <c r="R2" i="7"/>
  <c r="S2" i="7"/>
  <c r="T2" i="7"/>
  <c r="U2" i="7"/>
  <c r="V2" i="7"/>
  <c r="W2" i="7"/>
  <c r="X2" i="7"/>
  <c r="Y2" i="7"/>
  <c r="Z2" i="7"/>
  <c r="AA2" i="7"/>
  <c r="AB2" i="7"/>
  <c r="AC2" i="7"/>
  <c r="AD2" i="7"/>
  <c r="AE2" i="7"/>
  <c r="AF2" i="7"/>
  <c r="AG2" i="7"/>
  <c r="AH2" i="7"/>
  <c r="AI2" i="7"/>
  <c r="AJ2" i="7"/>
  <c r="AK2" i="7"/>
  <c r="AL2" i="7"/>
  <c r="AM2" i="7"/>
  <c r="AN2" i="7"/>
  <c r="AO2" i="7"/>
  <c r="AP2" i="7"/>
  <c r="AQ2" i="7"/>
  <c r="AR2" i="7"/>
  <c r="AS2" i="7"/>
  <c r="AT2" i="7"/>
  <c r="AU2" i="7"/>
  <c r="AV2" i="7"/>
  <c r="AW2" i="7"/>
  <c r="AX2" i="7"/>
  <c r="AY2" i="7"/>
  <c r="AZ2" i="7"/>
  <c r="BA2" i="7"/>
  <c r="BB2" i="7"/>
  <c r="BC2" i="7"/>
  <c r="BD2" i="7"/>
  <c r="BE2" i="7"/>
  <c r="BF2" i="7"/>
  <c r="BG2" i="7"/>
  <c r="BH2" i="7"/>
  <c r="BI2" i="7"/>
  <c r="BJ2" i="7"/>
  <c r="BK2" i="7"/>
  <c r="BL2" i="7"/>
  <c r="BM2" i="7"/>
  <c r="BN2" i="7"/>
  <c r="BO2" i="7"/>
  <c r="BP2" i="7"/>
  <c r="BQ2" i="7"/>
  <c r="BR2" i="7"/>
  <c r="BS2" i="7"/>
  <c r="BT2" i="7"/>
  <c r="BU2" i="7"/>
  <c r="BV2" i="7"/>
  <c r="BW2" i="7"/>
  <c r="BX2" i="7"/>
  <c r="BY2" i="7"/>
  <c r="BZ2" i="7"/>
  <c r="CA2" i="7"/>
  <c r="CB2" i="7"/>
  <c r="CC2" i="7"/>
  <c r="CD2" i="7"/>
  <c r="CE2" i="7"/>
  <c r="CF2" i="7"/>
  <c r="CG2" i="7"/>
  <c r="CH2" i="7"/>
  <c r="CI2" i="7"/>
  <c r="CJ2" i="7"/>
  <c r="CK2" i="7"/>
  <c r="CL2" i="7"/>
  <c r="CM2" i="7"/>
  <c r="CN2" i="7"/>
  <c r="CO2" i="7"/>
  <c r="CP2" i="7"/>
  <c r="CQ2" i="7"/>
  <c r="CR2" i="7"/>
  <c r="CS2" i="7"/>
  <c r="CT2" i="7"/>
  <c r="CU2" i="7"/>
  <c r="CV2" i="7"/>
  <c r="CW2" i="7"/>
  <c r="CX2" i="7"/>
  <c r="CY2" i="7"/>
  <c r="CZ2" i="7"/>
  <c r="DA2" i="7"/>
  <c r="DB2" i="7"/>
  <c r="DC2" i="7"/>
  <c r="DD2" i="7"/>
  <c r="DE2" i="7"/>
  <c r="DF2" i="7"/>
  <c r="DG2" i="7"/>
  <c r="DH2" i="7"/>
  <c r="DI2" i="7"/>
  <c r="DJ2" i="7"/>
  <c r="DK2" i="7"/>
  <c r="DL2" i="7"/>
  <c r="DM2" i="7"/>
  <c r="DN2" i="7"/>
  <c r="DO2" i="7"/>
  <c r="DP2" i="7"/>
  <c r="DQ2" i="7"/>
  <c r="DR2" i="7"/>
  <c r="DS2" i="7"/>
  <c r="DT2" i="7"/>
  <c r="DU2" i="7"/>
  <c r="DV2" i="7"/>
  <c r="DW2" i="7"/>
  <c r="DX2" i="7"/>
  <c r="DY2" i="7"/>
  <c r="DZ2" i="7"/>
  <c r="EA2" i="7"/>
  <c r="EB2" i="7"/>
  <c r="EC2" i="7"/>
  <c r="ED2" i="7"/>
  <c r="EE2" i="7"/>
  <c r="EF2" i="7"/>
  <c r="EG2" i="7"/>
  <c r="EH2" i="7"/>
  <c r="EI2" i="7"/>
  <c r="EJ2" i="7"/>
  <c r="EK2" i="7"/>
  <c r="EL2" i="7"/>
  <c r="EM2" i="7"/>
  <c r="EN2" i="7"/>
  <c r="EO2" i="7"/>
  <c r="EP2" i="7"/>
  <c r="EQ2" i="7"/>
  <c r="ER2" i="7"/>
  <c r="ES2" i="7"/>
  <c r="ET2" i="7"/>
  <c r="EU2" i="7"/>
  <c r="EV2" i="7"/>
  <c r="EW2" i="7"/>
  <c r="EX2" i="7"/>
  <c r="EY2" i="7"/>
  <c r="EZ2" i="7"/>
  <c r="FA2" i="7"/>
  <c r="FB2" i="7"/>
  <c r="FC2" i="7"/>
  <c r="FD2" i="7"/>
  <c r="FE2" i="7"/>
  <c r="FF2" i="7"/>
  <c r="FG2" i="7"/>
  <c r="FH2" i="7"/>
  <c r="FI2" i="7"/>
  <c r="FJ2" i="7"/>
  <c r="FK2" i="7"/>
  <c r="FL2" i="7"/>
  <c r="FM2" i="7"/>
  <c r="FN2" i="7"/>
  <c r="FO2" i="7"/>
  <c r="FP2" i="7"/>
  <c r="FQ2" i="7"/>
  <c r="FR2" i="7"/>
  <c r="FS2" i="7"/>
  <c r="FT2" i="7"/>
  <c r="FU2" i="7"/>
  <c r="FV2" i="7"/>
  <c r="FW2" i="7"/>
  <c r="FX2" i="7"/>
  <c r="FY2" i="7"/>
  <c r="FZ2" i="7"/>
  <c r="GA2" i="7"/>
  <c r="GB2" i="7"/>
  <c r="GC2" i="7"/>
  <c r="GD2" i="7"/>
  <c r="GE2" i="7"/>
  <c r="GF2" i="7"/>
  <c r="GG2" i="7"/>
  <c r="GH2" i="7"/>
  <c r="GI2" i="7"/>
  <c r="GJ2" i="7"/>
  <c r="GK2" i="7"/>
  <c r="GL2" i="7"/>
  <c r="GM2" i="7"/>
  <c r="GN2" i="7"/>
  <c r="GO2" i="7"/>
  <c r="GP2" i="7"/>
  <c r="GQ2" i="7"/>
  <c r="GR2" i="7"/>
  <c r="GS2" i="7"/>
  <c r="GT2" i="7"/>
  <c r="GU2" i="7"/>
  <c r="B2" i="7"/>
  <c r="C8" i="8" l="1"/>
  <c r="C49" i="8"/>
  <c r="C55" i="8"/>
  <c r="C44" i="8"/>
  <c r="C30" i="8"/>
  <c r="C32" i="8"/>
  <c r="C22" i="8"/>
  <c r="C3" i="8"/>
  <c r="A1" i="7"/>
  <c r="I7" i="6" l="1"/>
  <c r="M7" i="6" s="1"/>
  <c r="O7" i="6" s="1"/>
  <c r="I6" i="6"/>
  <c r="M6" i="6" s="1"/>
  <c r="O6"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FINE_User</author>
    <author>user</author>
  </authors>
  <commentList>
    <comment ref="G19" authorId="0" shapeId="0" xr:uid="{D759A320-6DA6-4520-B22C-77FD6E5B7E4D}">
      <text>
        <r>
          <rPr>
            <b/>
            <sz val="8"/>
            <color indexed="81"/>
            <rFont val="MS P ゴシック"/>
            <family val="3"/>
            <charset val="128"/>
          </rPr>
          <t>連名申請の
場合に記載</t>
        </r>
      </text>
    </comment>
    <comment ref="J24" authorId="0" shapeId="0" xr:uid="{453BD92F-3615-4D1C-9326-44A273676310}">
      <text>
        <r>
          <rPr>
            <b/>
            <sz val="8"/>
            <color indexed="81"/>
            <rFont val="MS P ゴシック"/>
            <family val="3"/>
            <charset val="128"/>
          </rPr>
          <t>連名申請の
場合に記載2</t>
        </r>
      </text>
    </comment>
    <comment ref="J26" authorId="0" shapeId="0" xr:uid="{C8D9B5DB-AC60-44C8-8F04-DA5823F696F4}">
      <text>
        <r>
          <rPr>
            <b/>
            <sz val="8"/>
            <color indexed="81"/>
            <rFont val="MS P ゴシック"/>
            <family val="3"/>
            <charset val="128"/>
          </rPr>
          <t>連名申請の
場合に記載3</t>
        </r>
      </text>
    </comment>
    <comment ref="J28" authorId="0" shapeId="0" xr:uid="{5ED0B51F-7A28-47D2-B3E3-28A7D7A1E6CE}">
      <text>
        <r>
          <rPr>
            <b/>
            <sz val="8"/>
            <color indexed="81"/>
            <rFont val="MS P ゴシック"/>
            <family val="3"/>
            <charset val="128"/>
          </rPr>
          <t>法人の申請の
場合に記載</t>
        </r>
      </text>
    </comment>
    <comment ref="T31" authorId="0" shapeId="0" xr:uid="{62447404-36A0-4574-80E6-871FE40A3322}">
      <text>
        <r>
          <rPr>
            <b/>
            <sz val="8"/>
            <color indexed="81"/>
            <rFont val="MS P ゴシック"/>
            <family val="3"/>
            <charset val="128"/>
          </rPr>
          <t>有資格者の設計に
よらなければなら
ない場合に「○」</t>
        </r>
      </text>
    </comment>
    <comment ref="I36" authorId="0" shapeId="0" xr:uid="{2D502C53-85C1-4B70-89F0-4D4E519AC070}">
      <text>
        <r>
          <rPr>
            <b/>
            <sz val="8"/>
            <color indexed="81"/>
            <rFont val="MS P ゴシック"/>
            <family val="3"/>
            <charset val="128"/>
          </rPr>
          <t>工区を分ける場合に
２段目に記載してください</t>
        </r>
      </text>
    </comment>
    <comment ref="I41" authorId="1" shapeId="0" xr:uid="{219A7A24-C6AB-4BE3-8E32-DF92C434D3EE}">
      <text>
        <r>
          <rPr>
            <b/>
            <sz val="8"/>
            <color indexed="81"/>
            <rFont val="MS P ゴシック"/>
            <family val="3"/>
            <charset val="128"/>
          </rPr>
          <t>工区を分ける場合に
各工区の面積を記載してください</t>
        </r>
      </text>
    </comment>
    <comment ref="O54" authorId="0" shapeId="0" xr:uid="{303D562A-3046-405F-BF28-2B659B97CA57}">
      <text>
        <r>
          <rPr>
            <b/>
            <sz val="8"/>
            <color indexed="81"/>
            <rFont val="MS P ゴシック"/>
            <family val="3"/>
            <charset val="128"/>
          </rPr>
          <t>盛土又は切土をする土地の
面積が500m</t>
        </r>
        <r>
          <rPr>
            <b/>
            <vertAlign val="superscript"/>
            <sz val="8"/>
            <color indexed="81"/>
            <rFont val="MS P ゴシック"/>
            <family val="3"/>
            <charset val="128"/>
          </rPr>
          <t>2</t>
        </r>
        <r>
          <rPr>
            <b/>
            <sz val="8"/>
            <color indexed="81"/>
            <rFont val="MS P ゴシック"/>
            <family val="3"/>
            <charset val="128"/>
          </rPr>
          <t>超の場合に記載</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FINE_User</author>
    <author>user</author>
  </authors>
  <commentList>
    <comment ref="G19" authorId="0" shapeId="0" xr:uid="{90922470-08B5-4555-91C5-54F2DFDB940C}">
      <text>
        <r>
          <rPr>
            <b/>
            <sz val="8"/>
            <color indexed="81"/>
            <rFont val="MS P ゴシック"/>
            <family val="3"/>
            <charset val="128"/>
          </rPr>
          <t>連名申請の
場合に記載</t>
        </r>
      </text>
    </comment>
    <comment ref="J24" authorId="0" shapeId="0" xr:uid="{8615C50F-CA15-408F-B1E9-4E32AAA0756E}">
      <text>
        <r>
          <rPr>
            <b/>
            <sz val="8"/>
            <color indexed="81"/>
            <rFont val="MS P ゴシック"/>
            <family val="3"/>
            <charset val="128"/>
          </rPr>
          <t>連名申請の
場合に記載2</t>
        </r>
      </text>
    </comment>
    <comment ref="J26" authorId="0" shapeId="0" xr:uid="{B7858CCF-0746-4604-9878-8D54AD147573}">
      <text>
        <r>
          <rPr>
            <b/>
            <sz val="8"/>
            <color indexed="81"/>
            <rFont val="MS P ゴシック"/>
            <family val="3"/>
            <charset val="128"/>
          </rPr>
          <t>連名申請の
場合に記載3</t>
        </r>
      </text>
    </comment>
    <comment ref="J28" authorId="0" shapeId="0" xr:uid="{DA6A7197-90D9-4945-8375-D73A315B7CD3}">
      <text>
        <r>
          <rPr>
            <b/>
            <sz val="8"/>
            <color indexed="81"/>
            <rFont val="MS P ゴシック"/>
            <family val="3"/>
            <charset val="128"/>
          </rPr>
          <t>法人の申請の
場合に記載</t>
        </r>
      </text>
    </comment>
    <comment ref="T31" authorId="0" shapeId="0" xr:uid="{51B0C1FB-6F47-4D6A-8169-1F385D1C9766}">
      <text>
        <r>
          <rPr>
            <b/>
            <sz val="8"/>
            <color indexed="81"/>
            <rFont val="MS P ゴシック"/>
            <family val="3"/>
            <charset val="128"/>
          </rPr>
          <t>有資格者の設計に
よらなければなら
ない場合に「○」</t>
        </r>
      </text>
    </comment>
    <comment ref="I36" authorId="0" shapeId="0" xr:uid="{1AD70471-A8FD-40D1-B355-4DCF9EEEDA28}">
      <text>
        <r>
          <rPr>
            <b/>
            <sz val="8"/>
            <color indexed="81"/>
            <rFont val="MS P ゴシック"/>
            <family val="3"/>
            <charset val="128"/>
          </rPr>
          <t>工区を分ける場合に
２段目に記載してください</t>
        </r>
      </text>
    </comment>
    <comment ref="I41" authorId="1" shapeId="0" xr:uid="{F2C2C5FB-3FDB-465A-8836-09B1B0FE8BFF}">
      <text>
        <r>
          <rPr>
            <b/>
            <sz val="8"/>
            <color indexed="81"/>
            <rFont val="MS P ゴシック"/>
            <family val="3"/>
            <charset val="128"/>
          </rPr>
          <t>工区を分ける場合に
各工区の面積を記載してください</t>
        </r>
      </text>
    </comment>
    <comment ref="O54" authorId="0" shapeId="0" xr:uid="{2ED75352-BBEB-474D-A39B-F3C60128D8A4}">
      <text>
        <r>
          <rPr>
            <b/>
            <sz val="8"/>
            <color indexed="81"/>
            <rFont val="MS P ゴシック"/>
            <family val="3"/>
            <charset val="128"/>
          </rPr>
          <t>盛土又は切土をする土地の
面積が500m</t>
        </r>
        <r>
          <rPr>
            <b/>
            <vertAlign val="superscript"/>
            <sz val="8"/>
            <color indexed="81"/>
            <rFont val="MS P ゴシック"/>
            <family val="3"/>
            <charset val="128"/>
          </rPr>
          <t>2</t>
        </r>
        <r>
          <rPr>
            <b/>
            <sz val="8"/>
            <color indexed="81"/>
            <rFont val="MS P ゴシック"/>
            <family val="3"/>
            <charset val="128"/>
          </rPr>
          <t>超の場合に記載</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<sst xmlns="http://schemas.openxmlformats.org/spreadsheetml/2006/main" count="1492" uniqueCount="589">
  <si>
    <t>要領</t>
    <rPh sb="0" eb="2">
      <t>ヨウリョウ</t>
    </rPh>
    <phoneticPr fontId="1"/>
  </si>
  <si>
    <t>A</t>
    <phoneticPr fontId="1"/>
  </si>
  <si>
    <t>様式第二</t>
    <rPh sb="0" eb="2">
      <t>ヨウシキ</t>
    </rPh>
    <rPh sb="2" eb="3">
      <t>ダイ</t>
    </rPh>
    <rPh sb="3" eb="4">
      <t>2</t>
    </rPh>
    <phoneticPr fontId="1"/>
  </si>
  <si>
    <t>連絡先　会社名</t>
    <rPh sb="4" eb="7">
      <t>カイシャメイ</t>
    </rPh>
    <phoneticPr fontId="1"/>
  </si>
  <si>
    <t>担当者</t>
    <rPh sb="0" eb="3">
      <t>タントウシャ</t>
    </rPh>
    <phoneticPr fontId="1"/>
  </si>
  <si>
    <t>ＴＥＬ</t>
    <phoneticPr fontId="1"/>
  </si>
  <si>
    <t>宅地造成又は特定盛土等に関する工事の許可申請書</t>
    <phoneticPr fontId="1"/>
  </si>
  <si>
    <t>B</t>
    <phoneticPr fontId="1"/>
  </si>
  <si>
    <t xml:space="preserve"> ※手数料欄</t>
    <rPh sb="2" eb="6">
      <t>テスウリョウラン</t>
    </rPh>
    <phoneticPr fontId="1"/>
  </si>
  <si>
    <t xml:space="preserve"> 許可を申請します。</t>
    <phoneticPr fontId="1"/>
  </si>
  <si>
    <t>申請日</t>
    <rPh sb="0" eb="3">
      <t>シンセイビ</t>
    </rPh>
    <phoneticPr fontId="1"/>
  </si>
  <si>
    <t>C</t>
    <phoneticPr fontId="1"/>
  </si>
  <si>
    <t>福岡市長　殿</t>
    <rPh sb="0" eb="4">
      <t>フクオカシチョウ</t>
    </rPh>
    <rPh sb="5" eb="6">
      <t>ドノ</t>
    </rPh>
    <phoneticPr fontId="1"/>
  </si>
  <si>
    <t>申請者　氏名</t>
    <rPh sb="0" eb="2">
      <t>シンセイ</t>
    </rPh>
    <rPh sb="2" eb="3">
      <t>シャ</t>
    </rPh>
    <rPh sb="4" eb="6">
      <t>シメイ</t>
    </rPh>
    <phoneticPr fontId="1"/>
  </si>
  <si>
    <t>D</t>
    <phoneticPr fontId="1"/>
  </si>
  <si>
    <t>E</t>
    <phoneticPr fontId="1"/>
  </si>
  <si>
    <t>工事主住所氏名</t>
    <phoneticPr fontId="1"/>
  </si>
  <si>
    <t>F</t>
    <phoneticPr fontId="1"/>
  </si>
  <si>
    <t>（法人役員住所氏名）</t>
    <phoneticPr fontId="1"/>
  </si>
  <si>
    <t>(</t>
    <phoneticPr fontId="1"/>
  </si>
  <si>
    <t>)</t>
    <phoneticPr fontId="1"/>
  </si>
  <si>
    <t>氏名</t>
    <rPh sb="0" eb="2">
      <t>シメイ</t>
    </rPh>
    <phoneticPr fontId="1"/>
  </si>
  <si>
    <t>G</t>
    <phoneticPr fontId="1"/>
  </si>
  <si>
    <t>設計者住所氏名</t>
    <phoneticPr fontId="1"/>
  </si>
  <si>
    <t>○</t>
    <phoneticPr fontId="1"/>
  </si>
  <si>
    <t>H</t>
    <phoneticPr fontId="1"/>
  </si>
  <si>
    <t>工事施行者住所氏名</t>
    <phoneticPr fontId="1"/>
  </si>
  <si>
    <t>I</t>
    <phoneticPr fontId="1"/>
  </si>
  <si>
    <t>J</t>
    <phoneticPr fontId="1"/>
  </si>
  <si>
    <t>緯度</t>
    <rPh sb="0" eb="2">
      <t>イド</t>
    </rPh>
    <phoneticPr fontId="1"/>
  </si>
  <si>
    <t>経度</t>
    <rPh sb="0" eb="2">
      <t>ケイド</t>
    </rPh>
    <phoneticPr fontId="1"/>
  </si>
  <si>
    <t>K</t>
    <phoneticPr fontId="1"/>
  </si>
  <si>
    <t>土地の面積</t>
    <phoneticPr fontId="1"/>
  </si>
  <si>
    <t>平方メートル</t>
    <rPh sb="0" eb="2">
      <t>ヘイホウ</t>
    </rPh>
    <phoneticPr fontId="1"/>
  </si>
  <si>
    <t>L</t>
    <phoneticPr fontId="1"/>
  </si>
  <si>
    <t>工事着手前の土地利用状況</t>
    <phoneticPr fontId="1"/>
  </si>
  <si>
    <t>宅地</t>
    <rPh sb="0" eb="2">
      <t>タクチ</t>
    </rPh>
    <phoneticPr fontId="1"/>
  </si>
  <si>
    <t>土地利用リスト</t>
    <rPh sb="0" eb="4">
      <t>トチリヨウ</t>
    </rPh>
    <phoneticPr fontId="1"/>
  </si>
  <si>
    <t>M</t>
    <phoneticPr fontId="1"/>
  </si>
  <si>
    <t>工事完了後の土地利用</t>
    <phoneticPr fontId="1"/>
  </si>
  <si>
    <t>N</t>
    <phoneticPr fontId="1"/>
  </si>
  <si>
    <t>盛土のタイプ</t>
    <phoneticPr fontId="1"/>
  </si>
  <si>
    <t>平地盛土</t>
    <rPh sb="0" eb="4">
      <t>ヘイチモリド</t>
    </rPh>
    <phoneticPr fontId="1"/>
  </si>
  <si>
    <t>駐車場・駐輪場</t>
    <rPh sb="0" eb="3">
      <t>チュウシャジョウ</t>
    </rPh>
    <rPh sb="4" eb="7">
      <t>チュウリンジョウ</t>
    </rPh>
    <phoneticPr fontId="1"/>
  </si>
  <si>
    <t>腹付け盛土</t>
    <rPh sb="0" eb="2">
      <t>ハラヅ</t>
    </rPh>
    <rPh sb="3" eb="5">
      <t>モリド</t>
    </rPh>
    <phoneticPr fontId="1"/>
  </si>
  <si>
    <t>資材置き場</t>
    <rPh sb="0" eb="3">
      <t>シザイオ</t>
    </rPh>
    <rPh sb="4" eb="5">
      <t>バ</t>
    </rPh>
    <phoneticPr fontId="1"/>
  </si>
  <si>
    <t>谷埋め盛土</t>
    <rPh sb="0" eb="2">
      <t>タニウ</t>
    </rPh>
    <rPh sb="3" eb="5">
      <t>モリド</t>
    </rPh>
    <phoneticPr fontId="1"/>
  </si>
  <si>
    <t>レジャー施設</t>
    <rPh sb="4" eb="6">
      <t>シセツ</t>
    </rPh>
    <phoneticPr fontId="1"/>
  </si>
  <si>
    <t>切土</t>
    <rPh sb="0" eb="2">
      <t>キリド</t>
    </rPh>
    <phoneticPr fontId="1"/>
  </si>
  <si>
    <t>農地</t>
    <rPh sb="0" eb="2">
      <t>ノウチ</t>
    </rPh>
    <phoneticPr fontId="1"/>
  </si>
  <si>
    <t>O</t>
    <phoneticPr fontId="1"/>
  </si>
  <si>
    <t>土地の地形</t>
    <phoneticPr fontId="1"/>
  </si>
  <si>
    <t>森林</t>
    <rPh sb="0" eb="2">
      <t>シンリン</t>
    </rPh>
    <phoneticPr fontId="1"/>
  </si>
  <si>
    <t>P</t>
    <phoneticPr fontId="1"/>
  </si>
  <si>
    <t>イ</t>
    <phoneticPr fontId="1"/>
  </si>
  <si>
    <t>盛土又は切土の高さ</t>
    <rPh sb="0" eb="2">
      <t>モリド</t>
    </rPh>
    <rPh sb="2" eb="3">
      <t>マタ</t>
    </rPh>
    <rPh sb="4" eb="6">
      <t>キリド</t>
    </rPh>
    <rPh sb="7" eb="8">
      <t>タカ</t>
    </rPh>
    <phoneticPr fontId="1"/>
  </si>
  <si>
    <t>メートル</t>
  </si>
  <si>
    <t>公共施設</t>
    <rPh sb="0" eb="4">
      <t>コウキョウシセツ</t>
    </rPh>
    <phoneticPr fontId="1"/>
  </si>
  <si>
    <t>再エネ施設</t>
    <rPh sb="0" eb="1">
      <t>サイ</t>
    </rPh>
    <rPh sb="3" eb="5">
      <t>シセツ</t>
    </rPh>
    <phoneticPr fontId="1"/>
  </si>
  <si>
    <t>残土処分場</t>
    <rPh sb="0" eb="5">
      <t>ザンドショブンジョウ</t>
    </rPh>
    <phoneticPr fontId="1"/>
  </si>
  <si>
    <t>Q</t>
    <phoneticPr fontId="1"/>
  </si>
  <si>
    <t>ロ</t>
    <phoneticPr fontId="1"/>
  </si>
  <si>
    <t>その他</t>
    <rPh sb="2" eb="3">
      <t>タ</t>
    </rPh>
    <phoneticPr fontId="1"/>
  </si>
  <si>
    <t>（うち30cm超の面積）</t>
    <rPh sb="7" eb="8">
      <t>チョウ</t>
    </rPh>
    <rPh sb="9" eb="11">
      <t>メンセキ</t>
    </rPh>
    <phoneticPr fontId="1"/>
  </si>
  <si>
    <t>平方メートル</t>
    <phoneticPr fontId="1"/>
  </si>
  <si>
    <t>R</t>
    <phoneticPr fontId="1"/>
  </si>
  <si>
    <t>ハ</t>
    <phoneticPr fontId="1"/>
  </si>
  <si>
    <t>盛土又は切土の土量</t>
    <rPh sb="0" eb="2">
      <t>モリド</t>
    </rPh>
    <rPh sb="2" eb="3">
      <t>マタ</t>
    </rPh>
    <rPh sb="4" eb="6">
      <t>キリド</t>
    </rPh>
    <rPh sb="7" eb="9">
      <t>ドリョウ</t>
    </rPh>
    <phoneticPr fontId="1"/>
  </si>
  <si>
    <t>立法メートル</t>
    <rPh sb="0" eb="2">
      <t>リッポウ</t>
    </rPh>
    <phoneticPr fontId="1"/>
  </si>
  <si>
    <t>S</t>
    <phoneticPr fontId="1"/>
  </si>
  <si>
    <t>ニ</t>
    <phoneticPr fontId="1"/>
  </si>
  <si>
    <t>擁壁</t>
    <rPh sb="0" eb="2">
      <t>ヨウヘキ</t>
    </rPh>
    <phoneticPr fontId="1"/>
  </si>
  <si>
    <t>番号</t>
    <rPh sb="0" eb="2">
      <t>バンゴウ</t>
    </rPh>
    <phoneticPr fontId="1"/>
  </si>
  <si>
    <t>構造</t>
    <rPh sb="0" eb="2">
      <t>コウゾウ</t>
    </rPh>
    <phoneticPr fontId="1"/>
  </si>
  <si>
    <t>高さ</t>
    <rPh sb="0" eb="1">
      <t>タカ</t>
    </rPh>
    <phoneticPr fontId="1"/>
  </si>
  <si>
    <t>延長</t>
    <rPh sb="0" eb="2">
      <t>エンチョウ</t>
    </rPh>
    <phoneticPr fontId="1"/>
  </si>
  <si>
    <t>メートル</t>
    <phoneticPr fontId="1"/>
  </si>
  <si>
    <t>T</t>
    <phoneticPr fontId="1"/>
  </si>
  <si>
    <t>ホ</t>
    <phoneticPr fontId="1"/>
  </si>
  <si>
    <t>崖面崩壊防止施設</t>
    <rPh sb="0" eb="8">
      <t>ガケメンホウカイボウシシセツ</t>
    </rPh>
    <phoneticPr fontId="1"/>
  </si>
  <si>
    <t>U</t>
    <phoneticPr fontId="1"/>
  </si>
  <si>
    <t>ヘ</t>
    <phoneticPr fontId="1"/>
  </si>
  <si>
    <t>排水施設</t>
    <rPh sb="0" eb="4">
      <t>ハイスイシセツ</t>
    </rPh>
    <phoneticPr fontId="1"/>
  </si>
  <si>
    <t>センチ
メートル</t>
    <phoneticPr fontId="1"/>
  </si>
  <si>
    <t>V</t>
    <phoneticPr fontId="1"/>
  </si>
  <si>
    <t>ト</t>
    <phoneticPr fontId="1"/>
  </si>
  <si>
    <t>崖面の保護の方法</t>
    <rPh sb="0" eb="1">
      <t>ガケ</t>
    </rPh>
    <rPh sb="1" eb="2">
      <t>メン</t>
    </rPh>
    <rPh sb="3" eb="5">
      <t>ホゴ</t>
    </rPh>
    <rPh sb="6" eb="8">
      <t>ホウホウ</t>
    </rPh>
    <phoneticPr fontId="1"/>
  </si>
  <si>
    <t>W</t>
    <phoneticPr fontId="1"/>
  </si>
  <si>
    <t>チ</t>
    <phoneticPr fontId="1"/>
  </si>
  <si>
    <t>崖面以外の地表面の保護の方法</t>
    <rPh sb="0" eb="1">
      <t>ガケ</t>
    </rPh>
    <rPh sb="1" eb="2">
      <t>メン</t>
    </rPh>
    <rPh sb="2" eb="4">
      <t>イガイ</t>
    </rPh>
    <phoneticPr fontId="1"/>
  </si>
  <si>
    <t>X</t>
    <phoneticPr fontId="1"/>
  </si>
  <si>
    <t>リ</t>
    <phoneticPr fontId="1"/>
  </si>
  <si>
    <t>Y</t>
    <phoneticPr fontId="1"/>
  </si>
  <si>
    <t>ヌ</t>
    <phoneticPr fontId="1"/>
  </si>
  <si>
    <t>その他の措置</t>
    <rPh sb="2" eb="3">
      <t>タ</t>
    </rPh>
    <rPh sb="4" eb="6">
      <t>ソチ</t>
    </rPh>
    <phoneticPr fontId="1"/>
  </si>
  <si>
    <t>Z</t>
    <phoneticPr fontId="1"/>
  </si>
  <si>
    <t>ル</t>
    <phoneticPr fontId="1"/>
  </si>
  <si>
    <t>工事着手予定年月日</t>
    <rPh sb="0" eb="9">
      <t>コウジチャクシュヨテイネンガッピ</t>
    </rPh>
    <phoneticPr fontId="1"/>
  </si>
  <si>
    <t>AA</t>
    <phoneticPr fontId="1"/>
  </si>
  <si>
    <t>ヲ</t>
    <phoneticPr fontId="1"/>
  </si>
  <si>
    <t>工事完了予定年月日</t>
    <rPh sb="0" eb="9">
      <t>コウジカンリョウヨテイネンガッピ</t>
    </rPh>
    <phoneticPr fontId="1"/>
  </si>
  <si>
    <t>AB</t>
    <phoneticPr fontId="1"/>
  </si>
  <si>
    <t>ワ</t>
    <phoneticPr fontId="1"/>
  </si>
  <si>
    <t>工程の概要</t>
    <rPh sb="0" eb="2">
      <t>コウテイ</t>
    </rPh>
    <rPh sb="3" eb="5">
      <t>ガイヨウ</t>
    </rPh>
    <phoneticPr fontId="1"/>
  </si>
  <si>
    <t>別紙「工程表」のとおり</t>
    <rPh sb="0" eb="2">
      <t>ベッシ</t>
    </rPh>
    <rPh sb="3" eb="6">
      <t>コウテイヒョウ</t>
    </rPh>
    <phoneticPr fontId="1"/>
  </si>
  <si>
    <t>AC</t>
    <phoneticPr fontId="1"/>
  </si>
  <si>
    <t>その他必要な事項</t>
    <phoneticPr fontId="1"/>
  </si>
  <si>
    <t>※受付欄</t>
    <rPh sb="1" eb="3">
      <t>ウケツケ</t>
    </rPh>
    <rPh sb="3" eb="4">
      <t>ラン</t>
    </rPh>
    <phoneticPr fontId="1"/>
  </si>
  <si>
    <t>※決裁欄</t>
    <rPh sb="1" eb="4">
      <t>ケッサイラン</t>
    </rPh>
    <phoneticPr fontId="1"/>
  </si>
  <si>
    <t>※許可に当たって付した条件</t>
    <rPh sb="1" eb="3">
      <t>キョカ</t>
    </rPh>
    <rPh sb="4" eb="5">
      <t>ア</t>
    </rPh>
    <rPh sb="8" eb="9">
      <t>フ</t>
    </rPh>
    <rPh sb="11" eb="13">
      <t>ジョウケン</t>
    </rPh>
    <phoneticPr fontId="1"/>
  </si>
  <si>
    <t>※許可番号欄</t>
    <rPh sb="1" eb="6">
      <t>キョカバンゴウラン</t>
    </rPh>
    <phoneticPr fontId="1"/>
  </si>
  <si>
    <t>年　  月 　 日</t>
    <rPh sb="0" eb="1">
      <t>ネン</t>
    </rPh>
    <rPh sb="4" eb="5">
      <t>ガツ</t>
    </rPh>
    <rPh sb="8" eb="9">
      <t>ヒ</t>
    </rPh>
    <phoneticPr fontId="1"/>
  </si>
  <si>
    <t>年　   月　   日</t>
    <rPh sb="0" eb="1">
      <t>ネン</t>
    </rPh>
    <rPh sb="5" eb="6">
      <t>ガツ</t>
    </rPh>
    <rPh sb="10" eb="11">
      <t>ヒ</t>
    </rPh>
    <phoneticPr fontId="1"/>
  </si>
  <si>
    <t>第 R　－　  号</t>
    <rPh sb="0" eb="1">
      <t>ダイ</t>
    </rPh>
    <rPh sb="8" eb="9">
      <t>ゴウ</t>
    </rPh>
    <phoneticPr fontId="1"/>
  </si>
  <si>
    <t>第 R　 －     号</t>
    <rPh sb="0" eb="1">
      <t>ダイ</t>
    </rPh>
    <rPh sb="11" eb="12">
      <t>ゴウ</t>
    </rPh>
    <phoneticPr fontId="1"/>
  </si>
  <si>
    <t xml:space="preserve"> 係員氏名</t>
    <rPh sb="1" eb="5">
      <t>カカリインシメイ</t>
    </rPh>
    <phoneticPr fontId="1"/>
  </si>
  <si>
    <t>〔注意〕</t>
    <phoneticPr fontId="1"/>
  </si>
  <si>
    <t>※印のある欄は記入しないでください。</t>
    <phoneticPr fontId="1"/>
  </si>
  <si>
    <t>1 欄の工事主が法人であるときは、工事主住所氏名のほか、当該法人の役員住所氏名を記入してください。</t>
    <phoneticPr fontId="1"/>
  </si>
  <si>
    <t>2 欄は、資格を有する者の設計によらなければならない工事を含むときは、氏名の横に〇印を付してください。</t>
    <phoneticPr fontId="1"/>
  </si>
  <si>
    <t>3 欄は、未定のときは、後で定まってから工事着手前に届け出てください。</t>
    <phoneticPr fontId="1"/>
  </si>
  <si>
    <t>4 欄は、代表地点の緯度及び経度を世界測地系に従って測量し、小数点以下第一位まで記入してください。</t>
    <phoneticPr fontId="1"/>
  </si>
  <si>
    <t>8 欄は、該当する盛土タイプに〇印を付してください（複数選択可）。</t>
    <phoneticPr fontId="1"/>
  </si>
  <si>
    <t>9 欄は、渓流等（令第7条第2項第2号に規定する土地をいう。）への該当の有無のいずれかに〇印を付してください。</t>
    <phoneticPr fontId="1"/>
  </si>
  <si>
    <t>11 欄は、宅地造成又は特定盛土等に関する工事を施行することについて他の法令による許可、認可等を要する場合においてのみ、その許可、認可等の手続きの状況を記入してください。</t>
    <phoneticPr fontId="1"/>
  </si>
  <si>
    <t>欄に収まらない場合は別紙（任意様式）に記載してください。</t>
    <phoneticPr fontId="1"/>
  </si>
  <si>
    <t>盛土規制法に基づく許可申請の記載要領（宅地造成又は特定盛土等）</t>
    <rPh sb="0" eb="2">
      <t>モリド</t>
    </rPh>
    <rPh sb="2" eb="5">
      <t>キセイホウ</t>
    </rPh>
    <rPh sb="6" eb="7">
      <t>モト</t>
    </rPh>
    <rPh sb="9" eb="11">
      <t>キョカ</t>
    </rPh>
    <rPh sb="11" eb="13">
      <t>シンセイ</t>
    </rPh>
    <rPh sb="14" eb="18">
      <t>キサイヨウリョウ</t>
    </rPh>
    <rPh sb="19" eb="24">
      <t>タクチゾウセイマタ</t>
    </rPh>
    <rPh sb="25" eb="29">
      <t>トクテイモリド</t>
    </rPh>
    <rPh sb="29" eb="30">
      <t>トウ</t>
    </rPh>
    <phoneticPr fontId="1"/>
  </si>
  <si>
    <t>項目</t>
    <rPh sb="0" eb="2">
      <t>コウモク</t>
    </rPh>
    <phoneticPr fontId="1"/>
  </si>
  <si>
    <t>記載要領</t>
    <rPh sb="0" eb="4">
      <t>キサイヨウリョウ</t>
    </rPh>
    <phoneticPr fontId="1"/>
  </si>
  <si>
    <t>必
須</t>
    <rPh sb="0" eb="1">
      <t>ヒツ</t>
    </rPh>
    <rPh sb="2" eb="3">
      <t>ス</t>
    </rPh>
    <phoneticPr fontId="1"/>
  </si>
  <si>
    <t>入力</t>
    <rPh sb="0" eb="2">
      <t>ニュウリョク</t>
    </rPh>
    <phoneticPr fontId="1"/>
  </si>
  <si>
    <t>会社名</t>
    <phoneticPr fontId="1"/>
  </si>
  <si>
    <t>テキスト</t>
    <phoneticPr fontId="1"/>
  </si>
  <si>
    <t>電話番号</t>
    <rPh sb="0" eb="2">
      <t>デンワ</t>
    </rPh>
    <rPh sb="2" eb="4">
      <t>バンゴウ</t>
    </rPh>
    <phoneticPr fontId="1"/>
  </si>
  <si>
    <t>申請の区分</t>
    <rPh sb="0" eb="2">
      <t>シンセイ</t>
    </rPh>
    <rPh sb="3" eb="5">
      <t>クブン</t>
    </rPh>
    <phoneticPr fontId="1"/>
  </si>
  <si>
    <t>選択式</t>
    <rPh sb="0" eb="2">
      <t>センタク</t>
    </rPh>
    <rPh sb="2" eb="3">
      <t>シキ</t>
    </rPh>
    <phoneticPr fontId="1"/>
  </si>
  <si>
    <t>申請者</t>
    <rPh sb="0" eb="3">
      <t>シンセイシャ</t>
    </rPh>
    <phoneticPr fontId="1"/>
  </si>
  <si>
    <t>1 工事主</t>
    <phoneticPr fontId="1"/>
  </si>
  <si>
    <t>住所</t>
    <phoneticPr fontId="1"/>
  </si>
  <si>
    <t>氏名</t>
    <phoneticPr fontId="1"/>
  </si>
  <si>
    <t>(法人役員)</t>
    <rPh sb="1" eb="3">
      <t>ホウジン</t>
    </rPh>
    <rPh sb="3" eb="5">
      <t>ヤクイン</t>
    </rPh>
    <phoneticPr fontId="1"/>
  </si>
  <si>
    <t>法人のみ</t>
    <rPh sb="0" eb="2">
      <t>ホウジン</t>
    </rPh>
    <phoneticPr fontId="1"/>
  </si>
  <si>
    <t>2 設計者</t>
    <rPh sb="2" eb="4">
      <t>セッケイ</t>
    </rPh>
    <rPh sb="4" eb="5">
      <t>シャ</t>
    </rPh>
    <phoneticPr fontId="1"/>
  </si>
  <si>
    <t>テキスト
(選択式)</t>
    <rPh sb="6" eb="8">
      <t>センタク</t>
    </rPh>
    <rPh sb="8" eb="9">
      <t>シキ</t>
    </rPh>
    <phoneticPr fontId="1"/>
  </si>
  <si>
    <t>3 工事
　施行者</t>
    <rPh sb="2" eb="4">
      <t>コウジ</t>
    </rPh>
    <rPh sb="6" eb="8">
      <t>セコウ</t>
    </rPh>
    <rPh sb="8" eb="9">
      <t>シャ</t>
    </rPh>
    <phoneticPr fontId="1"/>
  </si>
  <si>
    <t>4 土地の所在地
　及び地番</t>
    <phoneticPr fontId="1"/>
  </si>
  <si>
    <t>小数点
第１位</t>
    <rPh sb="4" eb="5">
      <t>ダイ</t>
    </rPh>
    <rPh sb="6" eb="7">
      <t>イ</t>
    </rPh>
    <phoneticPr fontId="1"/>
  </si>
  <si>
    <t>5 土地の面積</t>
    <phoneticPr fontId="1"/>
  </si>
  <si>
    <t>小数点
第２位</t>
    <rPh sb="4" eb="5">
      <t>ダイ</t>
    </rPh>
    <rPh sb="6" eb="7">
      <t>イ</t>
    </rPh>
    <phoneticPr fontId="1"/>
  </si>
  <si>
    <t>6 工事着手前の
　土地利用状況</t>
    <phoneticPr fontId="1"/>
  </si>
  <si>
    <t>選択式
(テキスト)</t>
    <rPh sb="0" eb="3">
      <t>センタクシキ</t>
    </rPh>
    <phoneticPr fontId="1"/>
  </si>
  <si>
    <t>7 工事完了後の
　土地利用</t>
    <phoneticPr fontId="1"/>
  </si>
  <si>
    <t>8 盛土のタイプ</t>
    <phoneticPr fontId="1"/>
  </si>
  <si>
    <t>9 土地の地形</t>
    <phoneticPr fontId="1"/>
  </si>
  <si>
    <t>10イ
盛土又は切土の高さ</t>
    <phoneticPr fontId="1"/>
  </si>
  <si>
    <t>小数点
第２位</t>
    <phoneticPr fontId="1"/>
  </si>
  <si>
    <t>10ハ
盛土又は切土の土量</t>
    <phoneticPr fontId="1"/>
  </si>
  <si>
    <t>✓盛土、切土のそれぞれの土量を記載してください。</t>
    <rPh sb="1" eb="3">
      <t>モリド</t>
    </rPh>
    <rPh sb="4" eb="6">
      <t>キリド</t>
    </rPh>
    <rPh sb="12" eb="14">
      <t>ドリョウ</t>
    </rPh>
    <rPh sb="15" eb="17">
      <t>キサイ</t>
    </rPh>
    <phoneticPr fontId="1"/>
  </si>
  <si>
    <t>10ニ
擁壁</t>
    <phoneticPr fontId="1"/>
  </si>
  <si>
    <t>ある場合</t>
    <rPh sb="2" eb="4">
      <t>バアイ</t>
    </rPh>
    <phoneticPr fontId="1"/>
  </si>
  <si>
    <t>テキスト
小数点
第２位</t>
    <phoneticPr fontId="1"/>
  </si>
  <si>
    <t>10ホ
崖面崩壊防止施設</t>
    <phoneticPr fontId="1"/>
  </si>
  <si>
    <t>10へ
排水施設</t>
    <phoneticPr fontId="1"/>
  </si>
  <si>
    <t>10ト
崖面の保護の方法</t>
    <phoneticPr fontId="1"/>
  </si>
  <si>
    <t>10チ
崖面以外の地表面
の保護の方法</t>
    <phoneticPr fontId="1"/>
  </si>
  <si>
    <t>10リ
工事中の危険防止
のための措置</t>
    <phoneticPr fontId="1"/>
  </si>
  <si>
    <t>✓工事中の危険防止のための措置がある場合に記載してください。
（交通誘導員、立入防止柵、調整池など工事中の一時的な措置）</t>
    <rPh sb="32" eb="37">
      <t>コウツウユウドウイン</t>
    </rPh>
    <rPh sb="38" eb="40">
      <t>タチイリ</t>
    </rPh>
    <rPh sb="40" eb="42">
      <t>ボウシ</t>
    </rPh>
    <rPh sb="41" eb="42">
      <t>サク</t>
    </rPh>
    <rPh sb="42" eb="43">
      <t>サク</t>
    </rPh>
    <rPh sb="49" eb="52">
      <t>コウジチュウ</t>
    </rPh>
    <rPh sb="53" eb="56">
      <t>イチジテキ</t>
    </rPh>
    <rPh sb="57" eb="59">
      <t>ソチ</t>
    </rPh>
    <phoneticPr fontId="1"/>
  </si>
  <si>
    <t>10ヌ
その他の措置</t>
    <phoneticPr fontId="1"/>
  </si>
  <si>
    <t>✓その他措置がある場合に記載してください。</t>
    <phoneticPr fontId="1"/>
  </si>
  <si>
    <t>10ル
工事着手予定年月日</t>
    <phoneticPr fontId="1"/>
  </si>
  <si>
    <t>✓工事着手予定年月日を記載してください。</t>
    <phoneticPr fontId="1"/>
  </si>
  <si>
    <t>10ヲ
工事完了予定年月日</t>
    <phoneticPr fontId="1"/>
  </si>
  <si>
    <t>✓工事完了予定年月日を記載してください。
　※許可期間の終期になります。</t>
    <phoneticPr fontId="1"/>
  </si>
  <si>
    <t>10ワ
工程の概要</t>
    <phoneticPr fontId="1"/>
  </si>
  <si>
    <t>✓別紙で工程表を提出してください（任意様式）。</t>
    <rPh sb="1" eb="3">
      <t>ベッシ</t>
    </rPh>
    <rPh sb="4" eb="7">
      <t>コウテイヒョウ</t>
    </rPh>
    <rPh sb="8" eb="10">
      <t>テイシュツ</t>
    </rPh>
    <rPh sb="17" eb="21">
      <t>ニンイヨウシキ</t>
    </rPh>
    <phoneticPr fontId="1"/>
  </si>
  <si>
    <t>別紙</t>
    <rPh sb="0" eb="2">
      <t>ベッシ</t>
    </rPh>
    <phoneticPr fontId="1"/>
  </si>
  <si>
    <t>11
その他必要な事項</t>
    <phoneticPr fontId="1"/>
  </si>
  <si>
    <t>添付書類一覧</t>
    <rPh sb="0" eb="4">
      <t>テンプショルイ</t>
    </rPh>
    <rPh sb="4" eb="6">
      <t>イチラン</t>
    </rPh>
    <phoneticPr fontId="1"/>
  </si>
  <si>
    <t>提出図書</t>
    <rPh sb="0" eb="4">
      <t>テイシュツトショ</t>
    </rPh>
    <phoneticPr fontId="1"/>
  </si>
  <si>
    <t>必須</t>
    <rPh sb="0" eb="2">
      <t>ヒッス</t>
    </rPh>
    <phoneticPr fontId="1"/>
  </si>
  <si>
    <t>作成要領</t>
    <rPh sb="0" eb="4">
      <t>サクセイヨウリョウ</t>
    </rPh>
    <phoneticPr fontId="1"/>
  </si>
  <si>
    <t>備考</t>
    <rPh sb="0" eb="2">
      <t>ビコウ</t>
    </rPh>
    <phoneticPr fontId="1"/>
  </si>
  <si>
    <t>図面の縮尺</t>
    <rPh sb="0" eb="2">
      <t>ズメン</t>
    </rPh>
    <rPh sb="3" eb="5">
      <t>シュクシャク</t>
    </rPh>
    <phoneticPr fontId="1"/>
  </si>
  <si>
    <t>工事主の証明書類</t>
    <phoneticPr fontId="1"/>
  </si>
  <si>
    <t>工事主の資力・信用確認書類</t>
    <phoneticPr fontId="1"/>
  </si>
  <si>
    <t>設計者の資格証明書類 ※資格を有する必要がある場合のみ</t>
    <phoneticPr fontId="1"/>
  </si>
  <si>
    <t>工事施行者の能力確認書類</t>
    <phoneticPr fontId="1"/>
  </si>
  <si>
    <t>土地の権利者の同意を得たことを証する書類</t>
    <phoneticPr fontId="1"/>
  </si>
  <si>
    <t>他の法令等に関する許可等の写し</t>
    <phoneticPr fontId="1"/>
  </si>
  <si>
    <t>△</t>
    <phoneticPr fontId="1"/>
  </si>
  <si>
    <t>現況写真</t>
    <phoneticPr fontId="1"/>
  </si>
  <si>
    <t>位置図</t>
    <phoneticPr fontId="1"/>
  </si>
  <si>
    <t>・方位
・道路及び目標となる地物</t>
    <phoneticPr fontId="1"/>
  </si>
  <si>
    <t>1/10,000 以上</t>
    <phoneticPr fontId="1"/>
  </si>
  <si>
    <t>地形図</t>
    <phoneticPr fontId="1"/>
  </si>
  <si>
    <t>・方位
・土地の境界線</t>
    <phoneticPr fontId="1"/>
  </si>
  <si>
    <t>・等高線は２ｍの標高差を示すものとすること</t>
    <phoneticPr fontId="1"/>
  </si>
  <si>
    <t>1/2,500 以上</t>
    <phoneticPr fontId="1"/>
  </si>
  <si>
    <t>盛土等の求積図</t>
    <phoneticPr fontId="1"/>
  </si>
  <si>
    <t>・土地の面積
・盛土・切土をする土地の部分の面積</t>
    <phoneticPr fontId="1"/>
  </si>
  <si>
    <t>土地の平面図</t>
    <phoneticPr fontId="1"/>
  </si>
  <si>
    <t>・断面図を作成した箇所に断面図と照合
　できるように記号を付すこと
・植栽、芝張り等の措置を行う必要がない
　場合は、その旨を付すこと
・擁壁、崖面崩壊防止施設及び排水施設は、
　申請書と照合できるように番号を付すこと</t>
    <phoneticPr fontId="1"/>
  </si>
  <si>
    <t xml:space="preserve">土地の断面図 </t>
    <phoneticPr fontId="1"/>
  </si>
  <si>
    <t>・高低差の著しい個所について作成すること</t>
    <phoneticPr fontId="1"/>
  </si>
  <si>
    <t>排水施設の平面図</t>
    <phoneticPr fontId="1"/>
  </si>
  <si>
    <t>・排水施設の位置、規模、材料、形状、
内法寸法、勾配
・水の流れの方向
・吐口の位置
・放流先の名称</t>
    <phoneticPr fontId="1"/>
  </si>
  <si>
    <t>1/500 以上</t>
    <phoneticPr fontId="1"/>
  </si>
  <si>
    <t>排水施設の構造図</t>
    <phoneticPr fontId="1"/>
  </si>
  <si>
    <t>・排水施設の記号
・開渠、暗渠、会所、吐口等
・放流先の断面水位（高水位、低水位）及び吐口の高さ</t>
    <phoneticPr fontId="1"/>
  </si>
  <si>
    <t>1/50 以上</t>
    <phoneticPr fontId="1"/>
  </si>
  <si>
    <t xml:space="preserve">崖の断面図 </t>
    <phoneticPr fontId="1"/>
  </si>
  <si>
    <t>・崖の高さ、勾配
・土質
　（土質の種類が２以上の場合、それぞれの土質及び地層の厚さ）
・盛土又は切土をする前の地盤面
・崖面の保護の方法</t>
    <rPh sb="25" eb="27">
      <t>バアイ</t>
    </rPh>
    <phoneticPr fontId="1"/>
  </si>
  <si>
    <t>・擁壁で覆われる崖面については、土質に
　関する事項は示すことを要しない</t>
    <phoneticPr fontId="1"/>
  </si>
  <si>
    <t>擁壁の断面図</t>
    <phoneticPr fontId="1"/>
  </si>
  <si>
    <t>・擁壁の寸法、勾配
・擁壁の材料の種類、寸法
・裏込めコンクリートの寸法
・透水層の位置、寸法
・擁壁を設置する前後の地盤面
・基礎地盤の土質
・基礎ぐいの位置、材料、寸法</t>
    <phoneticPr fontId="1"/>
  </si>
  <si>
    <t xml:space="preserve">擁壁の背面図 </t>
    <phoneticPr fontId="1"/>
  </si>
  <si>
    <t>・擁壁の高さ
・水抜き穴の位置、材料、内径
・透水層の位置、寸法</t>
    <phoneticPr fontId="1"/>
  </si>
  <si>
    <t>崖面崩壊防止施設の断面図</t>
    <phoneticPr fontId="1"/>
  </si>
  <si>
    <t>・崖面崩壊防止施設の寸法、勾配
・崖面崩壊防止施設の材料、種類、寸法
・崖面崩壊防止施設を設置する前後の地盤面
・基礎地盤の土質
・透水層の位置、寸法</t>
    <phoneticPr fontId="1"/>
  </si>
  <si>
    <t>崖面崩壊防止施設の背面図</t>
    <phoneticPr fontId="1"/>
  </si>
  <si>
    <t>・崖面崩壊防止施設の寸法
・水抜き穴の位置、材料、内径
・透水層の位置、寸法</t>
    <phoneticPr fontId="1"/>
  </si>
  <si>
    <t>・水抜き穴及び透水層に係る事項については、
　必要に応じて記載すること</t>
    <phoneticPr fontId="1"/>
  </si>
  <si>
    <t>防災計画平面図</t>
    <phoneticPr fontId="1"/>
  </si>
  <si>
    <t>・方位
・土地の境界線
・防災措置の名称、位置、種類、形状、寸法等
・防災措置の設置時期及び期間</t>
    <phoneticPr fontId="1"/>
  </si>
  <si>
    <t>構造計算書</t>
    <phoneticPr fontId="1"/>
  </si>
  <si>
    <t>・鉄筋コンクリート造又は無筋コンクリート造の擁壁を設置するときは、擁壁の
　概要、構造計画、応力算定及び断面算定を記載した構造計算書を提出してください。</t>
    <phoneticPr fontId="1"/>
  </si>
  <si>
    <t>安定計算書</t>
    <phoneticPr fontId="1"/>
  </si>
  <si>
    <t>工程表</t>
    <phoneticPr fontId="1"/>
  </si>
  <si>
    <t>・様式について特段の定めはありませんので、任意の様式で作成してください。</t>
    <rPh sb="1" eb="3">
      <t>ヨウシキ</t>
    </rPh>
    <rPh sb="7" eb="9">
      <t>トクダン</t>
    </rPh>
    <rPh sb="10" eb="11">
      <t>サダ</t>
    </rPh>
    <rPh sb="21" eb="23">
      <t>ニンイ</t>
    </rPh>
    <rPh sb="24" eb="26">
      <t>ヨウシキ</t>
    </rPh>
    <rPh sb="27" eb="29">
      <t>サクセイ</t>
    </rPh>
    <phoneticPr fontId="1"/>
  </si>
  <si>
    <t>その他市長が必要と認める書類</t>
    <phoneticPr fontId="1"/>
  </si>
  <si>
    <t>（擁壁等別紙）</t>
    <rPh sb="1" eb="4">
      <t>ヨウヘキトウ</t>
    </rPh>
    <rPh sb="4" eb="6">
      <t>ベッシ</t>
    </rPh>
    <phoneticPr fontId="1"/>
  </si>
  <si>
    <t>土地の所在地及び地番</t>
    <phoneticPr fontId="1"/>
  </si>
  <si>
    <t>※必要に応じて行を追加してください</t>
    <rPh sb="1" eb="3">
      <t>ヒツヨウ</t>
    </rPh>
    <rPh sb="4" eb="5">
      <t>オウ</t>
    </rPh>
    <rPh sb="7" eb="8">
      <t>ギョウ</t>
    </rPh>
    <rPh sb="9" eb="11">
      <t>ツイカ</t>
    </rPh>
    <phoneticPr fontId="1"/>
  </si>
  <si>
    <t>（参考）緯度経度変換</t>
    <phoneticPr fontId="1"/>
  </si>
  <si>
    <t>・10進法の緯度経度を度分秒法に変換するシートです。必要に応じて活用してください。</t>
    <rPh sb="3" eb="5">
      <t>シンホウ</t>
    </rPh>
    <rPh sb="6" eb="10">
      <t>イドケイド</t>
    </rPh>
    <rPh sb="11" eb="13">
      <t>ドフン</t>
    </rPh>
    <rPh sb="13" eb="14">
      <t>ビョウ</t>
    </rPh>
    <rPh sb="14" eb="15">
      <t>ホウ</t>
    </rPh>
    <rPh sb="16" eb="18">
      <t>ヘンカン</t>
    </rPh>
    <rPh sb="26" eb="28">
      <t>ヒツヨウ</t>
    </rPh>
    <rPh sb="29" eb="30">
      <t>オウ</t>
    </rPh>
    <rPh sb="32" eb="34">
      <t>カツヨウ</t>
    </rPh>
    <phoneticPr fontId="1"/>
  </si>
  <si>
    <t>10進法</t>
    <rPh sb="2" eb="4">
      <t>シンホウ</t>
    </rPh>
    <phoneticPr fontId="1"/>
  </si>
  <si>
    <t>度分秒</t>
    <rPh sb="0" eb="1">
      <t>ド</t>
    </rPh>
    <rPh sb="1" eb="3">
      <t>フンビョウ</t>
    </rPh>
    <phoneticPr fontId="1"/>
  </si>
  <si>
    <t>内法寸法</t>
    <rPh sb="0" eb="1">
      <t>ウチ</t>
    </rPh>
    <rPh sb="1" eb="2">
      <t>ホウ</t>
    </rPh>
    <rPh sb="2" eb="4">
      <t>スンポウ</t>
    </rPh>
    <phoneticPr fontId="1"/>
  </si>
  <si>
    <t>基本情報</t>
    <rPh sb="0" eb="4">
      <t>キホンジョウホウ</t>
    </rPh>
    <phoneticPr fontId="22"/>
  </si>
  <si>
    <t>申請担当者</t>
    <phoneticPr fontId="22"/>
  </si>
  <si>
    <t>定期報告</t>
    <rPh sb="0" eb="2">
      <t>テイキ</t>
    </rPh>
    <rPh sb="2" eb="4">
      <t>ホウコク</t>
    </rPh>
    <phoneticPr fontId="22"/>
  </si>
  <si>
    <t>中間検査①</t>
    <rPh sb="0" eb="4">
      <t>チュウカンケンサ</t>
    </rPh>
    <phoneticPr fontId="22"/>
  </si>
  <si>
    <t>工事主①</t>
    <rPh sb="0" eb="3">
      <t>コウジヌシ</t>
    </rPh>
    <phoneticPr fontId="22"/>
  </si>
  <si>
    <t>工事主②</t>
    <rPh sb="0" eb="3">
      <t>コウジヌシ</t>
    </rPh>
    <phoneticPr fontId="22"/>
  </si>
  <si>
    <t>工事主③</t>
    <rPh sb="0" eb="3">
      <t>コウジヌシ</t>
    </rPh>
    <phoneticPr fontId="22"/>
  </si>
  <si>
    <t>法人役員</t>
    <rPh sb="0" eb="4">
      <t>ホウジンヤクイン</t>
    </rPh>
    <phoneticPr fontId="22"/>
  </si>
  <si>
    <t>設計者</t>
    <rPh sb="0" eb="3">
      <t>セッケイシャ</t>
    </rPh>
    <phoneticPr fontId="22"/>
  </si>
  <si>
    <t>工事施行者</t>
    <rPh sb="0" eb="5">
      <t>コウジセコウシャ</t>
    </rPh>
    <phoneticPr fontId="22"/>
  </si>
  <si>
    <t>代表地点（緯度）</t>
    <rPh sb="0" eb="4">
      <t>ダイヒョウチテン</t>
    </rPh>
    <rPh sb="5" eb="7">
      <t>イド</t>
    </rPh>
    <phoneticPr fontId="22"/>
  </si>
  <si>
    <t>土地の面積</t>
    <rPh sb="0" eb="2">
      <t>トチ</t>
    </rPh>
    <rPh sb="3" eb="5">
      <t>メンセキ</t>
    </rPh>
    <phoneticPr fontId="22"/>
  </si>
  <si>
    <t>盛土のタイプ</t>
    <rPh sb="0" eb="2">
      <t>モリド</t>
    </rPh>
    <phoneticPr fontId="22"/>
  </si>
  <si>
    <t>土地の地形</t>
    <rPh sb="0" eb="2">
      <t>トチ</t>
    </rPh>
    <rPh sb="3" eb="5">
      <t>チケイ</t>
    </rPh>
    <phoneticPr fontId="22"/>
  </si>
  <si>
    <t>盛土等の高さ</t>
    <rPh sb="0" eb="2">
      <t>モリド</t>
    </rPh>
    <rPh sb="2" eb="3">
      <t>トウ</t>
    </rPh>
    <rPh sb="4" eb="5">
      <t>タカ</t>
    </rPh>
    <phoneticPr fontId="22"/>
  </si>
  <si>
    <t>盛土等の面積</t>
    <rPh sb="0" eb="2">
      <t>モリド</t>
    </rPh>
    <rPh sb="2" eb="3">
      <t>トウ</t>
    </rPh>
    <rPh sb="4" eb="6">
      <t>メンセキ</t>
    </rPh>
    <phoneticPr fontId="22"/>
  </si>
  <si>
    <t>盛土等の土量</t>
    <rPh sb="0" eb="3">
      <t>モリドトウ</t>
    </rPh>
    <rPh sb="4" eb="6">
      <t>ドリョウ</t>
    </rPh>
    <phoneticPr fontId="22"/>
  </si>
  <si>
    <t>擁壁①</t>
    <rPh sb="0" eb="2">
      <t>ヨウヘキ</t>
    </rPh>
    <phoneticPr fontId="22"/>
  </si>
  <si>
    <t>擁壁②</t>
    <rPh sb="0" eb="2">
      <t>ヨウヘキ</t>
    </rPh>
    <phoneticPr fontId="22"/>
  </si>
  <si>
    <t>擁壁③</t>
    <rPh sb="0" eb="2">
      <t>ヨウヘキ</t>
    </rPh>
    <phoneticPr fontId="22"/>
  </si>
  <si>
    <t>擁壁④</t>
    <rPh sb="0" eb="2">
      <t>ヨウヘキ</t>
    </rPh>
    <phoneticPr fontId="22"/>
  </si>
  <si>
    <t>擁壁⑤</t>
    <rPh sb="0" eb="2">
      <t>ヨウヘキ</t>
    </rPh>
    <phoneticPr fontId="22"/>
  </si>
  <si>
    <t>擁壁⑥</t>
    <rPh sb="0" eb="2">
      <t>ヨウヘキ</t>
    </rPh>
    <phoneticPr fontId="22"/>
  </si>
  <si>
    <t>擁壁⑦</t>
    <rPh sb="0" eb="2">
      <t>ヨウヘキ</t>
    </rPh>
    <phoneticPr fontId="22"/>
  </si>
  <si>
    <t>擁壁⑧</t>
    <rPh sb="0" eb="2">
      <t>ヨウヘキ</t>
    </rPh>
    <phoneticPr fontId="22"/>
  </si>
  <si>
    <t>崖面崩壊防止施設①</t>
    <rPh sb="0" eb="8">
      <t>ガケメンホウカイボウシシセツ</t>
    </rPh>
    <phoneticPr fontId="22"/>
  </si>
  <si>
    <t>崖面崩壊防止施設②</t>
    <rPh sb="0" eb="8">
      <t>ガケメンホウカイボウシシセツ</t>
    </rPh>
    <phoneticPr fontId="22"/>
  </si>
  <si>
    <t>崖面崩壊防止施設③</t>
    <rPh sb="0" eb="8">
      <t>ガケメンホウカイボウシシセツ</t>
    </rPh>
    <phoneticPr fontId="22"/>
  </si>
  <si>
    <t>崖面崩壊防止施設④</t>
    <rPh sb="0" eb="8">
      <t>ガケメンホウカイボウシシセツ</t>
    </rPh>
    <phoneticPr fontId="22"/>
  </si>
  <si>
    <t>崖面崩壊防止施設⑤</t>
    <rPh sb="0" eb="8">
      <t>ガケメンホウカイボウシシセツ</t>
    </rPh>
    <phoneticPr fontId="22"/>
  </si>
  <si>
    <t>排水施設①</t>
    <phoneticPr fontId="22"/>
  </si>
  <si>
    <t>排水施設②</t>
    <phoneticPr fontId="22"/>
  </si>
  <si>
    <t>排水施設③</t>
    <phoneticPr fontId="22"/>
  </si>
  <si>
    <t>排水施設④</t>
    <phoneticPr fontId="22"/>
  </si>
  <si>
    <t>排水施設⑤</t>
    <phoneticPr fontId="22"/>
  </si>
  <si>
    <t>その他の措置</t>
    <phoneticPr fontId="22"/>
  </si>
  <si>
    <t>その他必要な事項</t>
    <phoneticPr fontId="22"/>
  </si>
  <si>
    <t>年度</t>
    <rPh sb="0" eb="2">
      <t>ネンド</t>
    </rPh>
    <phoneticPr fontId="22"/>
  </si>
  <si>
    <t>変更回数</t>
    <rPh sb="0" eb="4">
      <t>ヘンコウカイスウ</t>
    </rPh>
    <phoneticPr fontId="22"/>
  </si>
  <si>
    <t>受付日</t>
    <rPh sb="0" eb="3">
      <t>ウケツケビ</t>
    </rPh>
    <phoneticPr fontId="22"/>
  </si>
  <si>
    <t>申請日</t>
    <rPh sb="0" eb="3">
      <t>シンセイビ</t>
    </rPh>
    <phoneticPr fontId="22"/>
  </si>
  <si>
    <t>許可日</t>
    <rPh sb="0" eb="3">
      <t>キョカビ</t>
    </rPh>
    <phoneticPr fontId="22"/>
  </si>
  <si>
    <t>着手日</t>
    <rPh sb="0" eb="3">
      <t>チャクシュビ</t>
    </rPh>
    <phoneticPr fontId="22"/>
  </si>
  <si>
    <t>会社名</t>
    <rPh sb="0" eb="3">
      <t>カイシャメイ</t>
    </rPh>
    <phoneticPr fontId="22"/>
  </si>
  <si>
    <t>氏名</t>
    <rPh sb="0" eb="2">
      <t>シメイ</t>
    </rPh>
    <phoneticPr fontId="22"/>
  </si>
  <si>
    <t>連絡先</t>
    <rPh sb="0" eb="3">
      <t>レンラクサキ</t>
    </rPh>
    <phoneticPr fontId="22"/>
  </si>
  <si>
    <t>E-mail</t>
    <phoneticPr fontId="22"/>
  </si>
  <si>
    <t>完了日</t>
    <rPh sb="0" eb="3">
      <t>カンリョウビ</t>
    </rPh>
    <phoneticPr fontId="22"/>
  </si>
  <si>
    <t>検査日</t>
    <rPh sb="0" eb="3">
      <t>ケンサビ</t>
    </rPh>
    <phoneticPr fontId="22"/>
  </si>
  <si>
    <t>交付日</t>
    <rPh sb="0" eb="3">
      <t>コウフビ</t>
    </rPh>
    <phoneticPr fontId="22"/>
  </si>
  <si>
    <t>対象</t>
    <rPh sb="0" eb="2">
      <t>タイショウ</t>
    </rPh>
    <phoneticPr fontId="22"/>
  </si>
  <si>
    <t>住所</t>
    <rPh sb="0" eb="2">
      <t>ジュウショ</t>
    </rPh>
    <phoneticPr fontId="22"/>
  </si>
  <si>
    <t>要資格</t>
    <rPh sb="0" eb="3">
      <t>ヨウシカク</t>
    </rPh>
    <phoneticPr fontId="22"/>
  </si>
  <si>
    <t>度</t>
    <rPh sb="0" eb="1">
      <t>ド</t>
    </rPh>
    <phoneticPr fontId="22"/>
  </si>
  <si>
    <t>分</t>
    <rPh sb="0" eb="1">
      <t>フン</t>
    </rPh>
    <phoneticPr fontId="22"/>
  </si>
  <si>
    <t>秒</t>
    <rPh sb="0" eb="1">
      <t>ビョウ</t>
    </rPh>
    <phoneticPr fontId="22"/>
  </si>
  <si>
    <t>全面積</t>
    <rPh sb="0" eb="3">
      <t>ゼンメンセキ</t>
    </rPh>
    <phoneticPr fontId="22"/>
  </si>
  <si>
    <t>工区ごと</t>
    <rPh sb="0" eb="2">
      <t>コウク</t>
    </rPh>
    <phoneticPr fontId="22"/>
  </si>
  <si>
    <t>工事着手前</t>
    <rPh sb="0" eb="5">
      <t>コウジチャクシュマエ</t>
    </rPh>
    <phoneticPr fontId="22"/>
  </si>
  <si>
    <t>工事完了後</t>
    <rPh sb="0" eb="5">
      <t>コウジカンリョウゴ</t>
    </rPh>
    <phoneticPr fontId="22"/>
  </si>
  <si>
    <t>平地盛土</t>
    <rPh sb="0" eb="4">
      <t>ヘイチモリド</t>
    </rPh>
    <phoneticPr fontId="22"/>
  </si>
  <si>
    <t>腹付け盛土</t>
    <rPh sb="0" eb="2">
      <t>ハラヅ</t>
    </rPh>
    <rPh sb="3" eb="5">
      <t>モリド</t>
    </rPh>
    <phoneticPr fontId="22"/>
  </si>
  <si>
    <t>谷埋め盛土</t>
    <rPh sb="0" eb="2">
      <t>タニウ</t>
    </rPh>
    <rPh sb="3" eb="5">
      <t>モリド</t>
    </rPh>
    <phoneticPr fontId="22"/>
  </si>
  <si>
    <t>切土</t>
    <rPh sb="0" eb="2">
      <t>キリド</t>
    </rPh>
    <phoneticPr fontId="22"/>
  </si>
  <si>
    <t>渓流等</t>
    <rPh sb="0" eb="3">
      <t>ケイリュウトウ</t>
    </rPh>
    <phoneticPr fontId="22"/>
  </si>
  <si>
    <t>盛土</t>
    <rPh sb="0" eb="2">
      <t>モリド</t>
    </rPh>
    <phoneticPr fontId="22"/>
  </si>
  <si>
    <t>盛土＋切土</t>
    <rPh sb="0" eb="2">
      <t>モリド</t>
    </rPh>
    <rPh sb="3" eb="5">
      <t>キリド</t>
    </rPh>
    <phoneticPr fontId="22"/>
  </si>
  <si>
    <t>構造</t>
    <rPh sb="0" eb="2">
      <t>コウゾウ</t>
    </rPh>
    <phoneticPr fontId="22"/>
  </si>
  <si>
    <t>高さ</t>
    <rPh sb="0" eb="1">
      <t>タカ</t>
    </rPh>
    <phoneticPr fontId="22"/>
  </si>
  <si>
    <t>延長</t>
    <rPh sb="0" eb="2">
      <t>エンチョウ</t>
    </rPh>
    <phoneticPr fontId="22"/>
  </si>
  <si>
    <t>（入力）</t>
    <rPh sb="1" eb="3">
      <t>ニュウリョク</t>
    </rPh>
    <phoneticPr fontId="22"/>
  </si>
  <si>
    <t>（自動）</t>
    <rPh sb="1" eb="3">
      <t>ジドウ</t>
    </rPh>
    <phoneticPr fontId="22"/>
  </si>
  <si>
    <t>申請者①</t>
    <rPh sb="0" eb="3">
      <t>シンセイシャ</t>
    </rPh>
    <phoneticPr fontId="22"/>
  </si>
  <si>
    <t>申請者②</t>
    <rPh sb="0" eb="3">
      <t>シンセイシャ</t>
    </rPh>
    <phoneticPr fontId="22"/>
  </si>
  <si>
    <t>申請者③</t>
    <rPh sb="0" eb="3">
      <t>シンセイシャ</t>
    </rPh>
    <phoneticPr fontId="22"/>
  </si>
  <si>
    <t>中間検査②</t>
    <rPh sb="0" eb="4">
      <t>チュウカンケンサ</t>
    </rPh>
    <phoneticPr fontId="22"/>
  </si>
  <si>
    <t>中間検査③</t>
    <rPh sb="0" eb="4">
      <t>チュウカンケンサ</t>
    </rPh>
    <phoneticPr fontId="22"/>
  </si>
  <si>
    <t>宅造区域</t>
    <rPh sb="0" eb="2">
      <t>タクゾウ</t>
    </rPh>
    <rPh sb="2" eb="4">
      <t>クイキ</t>
    </rPh>
    <phoneticPr fontId="22"/>
  </si>
  <si>
    <t>全面積</t>
    <rPh sb="0" eb="3">
      <t>ゼンメンセキ</t>
    </rPh>
    <phoneticPr fontId="1"/>
  </si>
  <si>
    <t>30cm超</t>
    <rPh sb="4" eb="5">
      <t>チョウ</t>
    </rPh>
    <phoneticPr fontId="1"/>
  </si>
  <si>
    <t>（数式）</t>
    <rPh sb="1" eb="3">
      <t>スウシキ</t>
    </rPh>
    <phoneticPr fontId="22"/>
  </si>
  <si>
    <t>行為の種別</t>
    <rPh sb="0" eb="2">
      <t>コウイ</t>
    </rPh>
    <rPh sb="3" eb="5">
      <t>シュベツ</t>
    </rPh>
    <phoneticPr fontId="22"/>
  </si>
  <si>
    <t>盛土等の面積</t>
    <rPh sb="0" eb="3">
      <t>モリドトウ</t>
    </rPh>
    <rPh sb="4" eb="6">
      <t>メンセキ</t>
    </rPh>
    <phoneticPr fontId="1"/>
  </si>
  <si>
    <t>（数式）</t>
    <rPh sb="1" eb="3">
      <t>スウシキ</t>
    </rPh>
    <phoneticPr fontId="1"/>
  </si>
  <si>
    <t>手数料</t>
    <rPh sb="0" eb="3">
      <t>テスウリョウ</t>
    </rPh>
    <phoneticPr fontId="1"/>
  </si>
  <si>
    <t>特定工程</t>
    <rPh sb="0" eb="4">
      <t>トクテイコウテイ</t>
    </rPh>
    <phoneticPr fontId="1"/>
  </si>
  <si>
    <t>（選択）</t>
    <rPh sb="1" eb="3">
      <t>センタク</t>
    </rPh>
    <phoneticPr fontId="1"/>
  </si>
  <si>
    <t>予定工期</t>
    <rPh sb="0" eb="4">
      <t>ヨテイコウキ</t>
    </rPh>
    <phoneticPr fontId="22"/>
  </si>
  <si>
    <t>事前協議</t>
    <rPh sb="0" eb="4">
      <t>ジゼンキョウギ</t>
    </rPh>
    <phoneticPr fontId="22"/>
  </si>
  <si>
    <t>標識設置</t>
    <rPh sb="0" eb="4">
      <t>ヒョウシキセッチ</t>
    </rPh>
    <phoneticPr fontId="22"/>
  </si>
  <si>
    <t>事前説明</t>
    <rPh sb="0" eb="4">
      <t>ジゼンセツメイ</t>
    </rPh>
    <phoneticPr fontId="22"/>
  </si>
  <si>
    <t>kaihatsu-zumen@city.fukuoka.lg.jp</t>
    <phoneticPr fontId="1"/>
  </si>
  <si>
    <t>1/10超の土地における措置</t>
    <phoneticPr fontId="22"/>
  </si>
  <si>
    <t>空地の設置</t>
    <rPh sb="0" eb="2">
      <t>クウチ</t>
    </rPh>
    <rPh sb="3" eb="5">
      <t>セッチ</t>
    </rPh>
    <phoneticPr fontId="22"/>
  </si>
  <si>
    <t>地表水排除措置</t>
    <phoneticPr fontId="22"/>
  </si>
  <si>
    <t>幅①</t>
    <rPh sb="0" eb="1">
      <t>ハバ</t>
    </rPh>
    <phoneticPr fontId="22"/>
  </si>
  <si>
    <t>幅②</t>
    <rPh sb="0" eb="1">
      <t>ハバ</t>
    </rPh>
    <phoneticPr fontId="22"/>
  </si>
  <si>
    <t>幅③</t>
    <rPh sb="0" eb="1">
      <t>ハバ</t>
    </rPh>
    <phoneticPr fontId="22"/>
  </si>
  <si>
    <t>幅④</t>
    <rPh sb="0" eb="1">
      <t>ハバ</t>
    </rPh>
    <phoneticPr fontId="22"/>
  </si>
  <si>
    <t>幅⑤</t>
    <rPh sb="0" eb="1">
      <t>ハバ</t>
    </rPh>
    <phoneticPr fontId="22"/>
  </si>
  <si>
    <t>土地利用/工事の目的</t>
    <rPh sb="0" eb="4">
      <t>トチリヨウ</t>
    </rPh>
    <rPh sb="5" eb="7">
      <t>コウジ</t>
    </rPh>
    <rPh sb="8" eb="10">
      <t>モクテキ</t>
    </rPh>
    <phoneticPr fontId="22"/>
  </si>
  <si>
    <t>左記詳細</t>
    <rPh sb="0" eb="2">
      <t>サキ</t>
    </rPh>
    <rPh sb="2" eb="4">
      <t>ショウサイ</t>
    </rPh>
    <phoneticPr fontId="22"/>
  </si>
  <si>
    <t>着手予定
年月日</t>
    <phoneticPr fontId="22"/>
  </si>
  <si>
    <t>完了予定
年月日</t>
    <phoneticPr fontId="22"/>
  </si>
  <si>
    <t>確認日</t>
    <rPh sb="0" eb="2">
      <t>カクニン</t>
    </rPh>
    <rPh sb="2" eb="3">
      <t>ニチ</t>
    </rPh>
    <phoneticPr fontId="22"/>
  </si>
  <si>
    <t>工事の目的</t>
    <rPh sb="0" eb="2">
      <t>コウジ</t>
    </rPh>
    <rPh sb="3" eb="5">
      <t>モクテキ</t>
    </rPh>
    <phoneticPr fontId="22"/>
  </si>
  <si>
    <t>堆積</t>
    <rPh sb="0" eb="2">
      <t>タイセキ</t>
    </rPh>
    <phoneticPr fontId="22"/>
  </si>
  <si>
    <t>（選択）</t>
    <rPh sb="1" eb="3">
      <t>センタク</t>
    </rPh>
    <phoneticPr fontId="22"/>
  </si>
  <si>
    <t>（代表地点の緯度経度）</t>
    <phoneticPr fontId="1"/>
  </si>
  <si>
    <t>無</t>
  </si>
  <si>
    <t xml:space="preserve"> の規定により、</t>
    <phoneticPr fontId="1"/>
  </si>
  <si>
    <t>有</t>
  </si>
  <si>
    <t>注１）着色箇所にのみ入力してください</t>
    <rPh sb="0" eb="1">
      <t>チュウ</t>
    </rPh>
    <rPh sb="5" eb="7">
      <t>カショ</t>
    </rPh>
    <phoneticPr fontId="1"/>
  </si>
  <si>
    <t>　入力必須箇所</t>
    <rPh sb="1" eb="7">
      <t>ニュウリョクヒッスカショ</t>
    </rPh>
    <phoneticPr fontId="1"/>
  </si>
  <si>
    <t>　任意入力箇所</t>
    <rPh sb="1" eb="3">
      <t>ニンイ</t>
    </rPh>
    <rPh sb="3" eb="7">
      <t>ニュウリョクカショ</t>
    </rPh>
    <phoneticPr fontId="1"/>
  </si>
  <si>
    <t>黄色セル</t>
    <rPh sb="0" eb="2">
      <t>キイロ</t>
    </rPh>
    <phoneticPr fontId="1"/>
  </si>
  <si>
    <t>緑色セル</t>
    <rPh sb="0" eb="1">
      <t>ミドリ</t>
    </rPh>
    <rPh sb="1" eb="2">
      <t>イロ</t>
    </rPh>
    <phoneticPr fontId="1"/>
  </si>
  <si>
    <t>【ファイル名】</t>
    <rPh sb="5" eb="6">
      <t>メイ</t>
    </rPh>
    <phoneticPr fontId="1"/>
  </si>
  <si>
    <t>【送信先】</t>
    <rPh sb="1" eb="4">
      <t>ソウシンサキ</t>
    </rPh>
    <phoneticPr fontId="1"/>
  </si>
  <si>
    <t>【メールタイトル】</t>
    <phoneticPr fontId="1"/>
  </si>
  <si>
    <r>
      <t>✓擁壁、崖面崩壊防止施設</t>
    </r>
    <r>
      <rPr>
        <u/>
        <sz val="10"/>
        <color theme="1"/>
        <rFont val="ＭＳ 明朝"/>
        <family val="1"/>
        <charset val="128"/>
      </rPr>
      <t>以外</t>
    </r>
    <r>
      <rPr>
        <sz val="10"/>
        <color theme="1"/>
        <rFont val="ＭＳ 明朝"/>
        <family val="1"/>
        <charset val="128"/>
      </rPr>
      <t>の崖面の保護がある場合に方法を
　記載してください。
　※ 原則、崖面は擁壁、崖面崩壊防止施設で覆う必要があります。</t>
    </r>
    <rPh sb="26" eb="28">
      <t>ホウホウ</t>
    </rPh>
    <rPh sb="53" eb="55">
      <t>ガケメン</t>
    </rPh>
    <rPh sb="55" eb="61">
      <t>ホウカイボウシシセツ</t>
    </rPh>
    <rPh sb="62" eb="63">
      <t>オオ</t>
    </rPh>
    <rPh sb="64" eb="66">
      <t>ヒツヨウ</t>
    </rPh>
    <phoneticPr fontId="1"/>
  </si>
  <si>
    <t>✓崖面以外の地表面（30°以下の勾配の地表面）がある場合には、
　記載してください。
　※30°以下の勾配の地表面は、地表面の保護が必要です。</t>
    <rPh sb="26" eb="28">
      <t>バアイ</t>
    </rPh>
    <rPh sb="33" eb="35">
      <t>キサイ</t>
    </rPh>
    <phoneticPr fontId="1"/>
  </si>
  <si>
    <t>申請の種別</t>
    <rPh sb="0" eb="2">
      <t>シンセイ</t>
    </rPh>
    <rPh sb="3" eb="5">
      <t>シュベツ</t>
    </rPh>
    <phoneticPr fontId="22"/>
  </si>
  <si>
    <t>備考</t>
    <rPh sb="0" eb="2">
      <t>ビコウ</t>
    </rPh>
    <phoneticPr fontId="22"/>
  </si>
  <si>
    <t>・通報履歴、指導履歴等
・その他特筆する事項</t>
    <rPh sb="1" eb="5">
      <t>ツウホウリレキ</t>
    </rPh>
    <rPh sb="6" eb="8">
      <t>シドウ</t>
    </rPh>
    <rPh sb="8" eb="10">
      <t>リレキ</t>
    </rPh>
    <rPh sb="10" eb="11">
      <t>トウ</t>
    </rPh>
    <rPh sb="15" eb="16">
      <t>タ</t>
    </rPh>
    <rPh sb="16" eb="18">
      <t>トクヒツ</t>
    </rPh>
    <rPh sb="20" eb="22">
      <t>ジコウ</t>
    </rPh>
    <phoneticPr fontId="22"/>
  </si>
  <si>
    <t>区域区分</t>
    <rPh sb="0" eb="2">
      <t>クイキ</t>
    </rPh>
    <rPh sb="2" eb="4">
      <t>クブン</t>
    </rPh>
    <phoneticPr fontId="22"/>
  </si>
  <si>
    <t>度</t>
  </si>
  <si>
    <t>分</t>
  </si>
  <si>
    <t xml:space="preserve"> 工事の概要</t>
    <rPh sb="1" eb="3">
      <t>コウジ</t>
    </rPh>
    <rPh sb="4" eb="6">
      <t>ガイヨウ</t>
    </rPh>
    <phoneticPr fontId="1"/>
  </si>
  <si>
    <t>選択式
(複数選択可)</t>
    <rPh sb="0" eb="2">
      <t>センタク</t>
    </rPh>
    <rPh sb="2" eb="3">
      <t>シキ</t>
    </rPh>
    <rPh sb="5" eb="7">
      <t>フクスウ</t>
    </rPh>
    <rPh sb="7" eb="9">
      <t>センタク</t>
    </rPh>
    <rPh sb="9" eb="10">
      <t>カ</t>
    </rPh>
    <phoneticPr fontId="1"/>
  </si>
  <si>
    <t>✓該当する申請区分の前に「○」印を記載してください。
　・宅地造成等工事規制区域の場合は、「第12条第１項」
　・特定盛土等規制区域の場合は、「第30条第１項」</t>
    <phoneticPr fontId="1"/>
  </si>
  <si>
    <t>（盛土許可申請）●●区●●丁目（申請者名）.xlsx</t>
    <rPh sb="1" eb="3">
      <t>モリド</t>
    </rPh>
    <rPh sb="3" eb="5">
      <t>キョカ</t>
    </rPh>
    <rPh sb="5" eb="7">
      <t>シンセイ</t>
    </rPh>
    <rPh sb="10" eb="11">
      <t>ク</t>
    </rPh>
    <rPh sb="13" eb="15">
      <t>チョウメ</t>
    </rPh>
    <rPh sb="16" eb="20">
      <t>シンセイシャメイ</t>
    </rPh>
    <phoneticPr fontId="1"/>
  </si>
  <si>
    <t>（盛土許可申請）●●区●●丁目（申請者名）</t>
    <phoneticPr fontId="1"/>
  </si>
  <si>
    <t>中間検査④</t>
    <rPh sb="0" eb="4">
      <t>チュウカンケンサ</t>
    </rPh>
    <phoneticPr fontId="22"/>
  </si>
  <si>
    <t>中間検査⑤</t>
    <rPh sb="0" eb="4">
      <t>チュウカンケンサ</t>
    </rPh>
    <phoneticPr fontId="22"/>
  </si>
  <si>
    <t>代表地点（経度）</t>
    <rPh sb="0" eb="4">
      <t>ダイヒョウチテン</t>
    </rPh>
    <rPh sb="5" eb="7">
      <t>ケイド</t>
    </rPh>
    <phoneticPr fontId="22"/>
  </si>
  <si>
    <t>みなし許可</t>
    <rPh sb="3" eb="5">
      <t>キョカ</t>
    </rPh>
    <phoneticPr fontId="22"/>
  </si>
  <si>
    <t>廃止日</t>
    <rPh sb="0" eb="3">
      <t>ハイシビ</t>
    </rPh>
    <phoneticPr fontId="22"/>
  </si>
  <si>
    <t>予備</t>
    <rPh sb="0" eb="2">
      <t>ヨビ</t>
    </rPh>
    <phoneticPr fontId="22"/>
  </si>
  <si>
    <t>番号</t>
    <rPh sb="0" eb="2">
      <t>バンゴウ</t>
    </rPh>
    <phoneticPr fontId="22"/>
  </si>
  <si>
    <t>区</t>
    <rPh sb="0" eb="1">
      <t>ク</t>
    </rPh>
    <phoneticPr fontId="22"/>
  </si>
  <si>
    <t>担当者</t>
    <rPh sb="0" eb="3">
      <t>タントウシャ</t>
    </rPh>
    <phoneticPr fontId="22"/>
  </si>
  <si>
    <t>報告日①</t>
    <rPh sb="0" eb="2">
      <t>ホウコク</t>
    </rPh>
    <rPh sb="2" eb="3">
      <t>ビ</t>
    </rPh>
    <phoneticPr fontId="22"/>
  </si>
  <si>
    <t>報告日②</t>
    <rPh sb="0" eb="2">
      <t>ホウコク</t>
    </rPh>
    <rPh sb="2" eb="3">
      <t>ビ</t>
    </rPh>
    <phoneticPr fontId="22"/>
  </si>
  <si>
    <t>報告日③</t>
    <rPh sb="0" eb="2">
      <t>ホウコク</t>
    </rPh>
    <rPh sb="2" eb="3">
      <t>ビ</t>
    </rPh>
    <phoneticPr fontId="22"/>
  </si>
  <si>
    <t>報告日④</t>
    <rPh sb="0" eb="2">
      <t>ホウコク</t>
    </rPh>
    <rPh sb="2" eb="3">
      <t>ビ</t>
    </rPh>
    <phoneticPr fontId="22"/>
  </si>
  <si>
    <t>報告日⑤</t>
    <rPh sb="0" eb="2">
      <t>ホウコク</t>
    </rPh>
    <rPh sb="2" eb="3">
      <t>ビ</t>
    </rPh>
    <phoneticPr fontId="22"/>
  </si>
  <si>
    <t>報告日⑥</t>
    <rPh sb="0" eb="2">
      <t>ホウコク</t>
    </rPh>
    <rPh sb="2" eb="3">
      <t>ビ</t>
    </rPh>
    <phoneticPr fontId="22"/>
  </si>
  <si>
    <t>報告日⑦</t>
    <rPh sb="0" eb="2">
      <t>ホウコク</t>
    </rPh>
    <rPh sb="2" eb="3">
      <t>ビ</t>
    </rPh>
    <phoneticPr fontId="22"/>
  </si>
  <si>
    <t>報告日⑧</t>
    <rPh sb="0" eb="2">
      <t>ホウコク</t>
    </rPh>
    <rPh sb="2" eb="3">
      <t>ビ</t>
    </rPh>
    <phoneticPr fontId="22"/>
  </si>
  <si>
    <t>報告日⑨</t>
    <rPh sb="0" eb="2">
      <t>ホウコク</t>
    </rPh>
    <rPh sb="2" eb="3">
      <t>ビ</t>
    </rPh>
    <phoneticPr fontId="22"/>
  </si>
  <si>
    <t>報告日⑩</t>
    <rPh sb="0" eb="2">
      <t>ホウコク</t>
    </rPh>
    <rPh sb="2" eb="3">
      <t>ビ</t>
    </rPh>
    <phoneticPr fontId="22"/>
  </si>
  <si>
    <t>報告日⑪</t>
    <rPh sb="0" eb="2">
      <t>ホウコク</t>
    </rPh>
    <rPh sb="2" eb="3">
      <t>ビ</t>
    </rPh>
    <phoneticPr fontId="22"/>
  </si>
  <si>
    <t>報告日⑫</t>
    <rPh sb="0" eb="2">
      <t>ホウコク</t>
    </rPh>
    <rPh sb="2" eb="3">
      <t>ビ</t>
    </rPh>
    <phoneticPr fontId="22"/>
  </si>
  <si>
    <t>報告日⑬</t>
    <rPh sb="0" eb="2">
      <t>ホウコク</t>
    </rPh>
    <rPh sb="2" eb="3">
      <t>ビ</t>
    </rPh>
    <phoneticPr fontId="22"/>
  </si>
  <si>
    <t>報告日⑭</t>
    <rPh sb="0" eb="2">
      <t>ホウコク</t>
    </rPh>
    <rPh sb="2" eb="3">
      <t>ビ</t>
    </rPh>
    <phoneticPr fontId="22"/>
  </si>
  <si>
    <t>報告日⑮</t>
    <rPh sb="0" eb="2">
      <t>ホウコク</t>
    </rPh>
    <rPh sb="2" eb="3">
      <t>ビ</t>
    </rPh>
    <phoneticPr fontId="22"/>
  </si>
  <si>
    <t>報告日⑯</t>
    <rPh sb="0" eb="2">
      <t>ホウコク</t>
    </rPh>
    <rPh sb="2" eb="3">
      <t>ビ</t>
    </rPh>
    <phoneticPr fontId="22"/>
  </si>
  <si>
    <t>報告日⑰</t>
    <rPh sb="0" eb="2">
      <t>ホウコク</t>
    </rPh>
    <rPh sb="2" eb="3">
      <t>ビ</t>
    </rPh>
    <phoneticPr fontId="22"/>
  </si>
  <si>
    <t>報告日⑱</t>
    <rPh sb="0" eb="2">
      <t>ホウコク</t>
    </rPh>
    <rPh sb="2" eb="3">
      <t>ビ</t>
    </rPh>
    <phoneticPr fontId="22"/>
  </si>
  <si>
    <t>報告日⑲</t>
    <rPh sb="0" eb="2">
      <t>ホウコク</t>
    </rPh>
    <rPh sb="2" eb="3">
      <t>ビ</t>
    </rPh>
    <phoneticPr fontId="22"/>
  </si>
  <si>
    <t>報告日⑳</t>
    <rPh sb="0" eb="2">
      <t>ホウコク</t>
    </rPh>
    <rPh sb="2" eb="3">
      <t>ビ</t>
    </rPh>
    <phoneticPr fontId="22"/>
  </si>
  <si>
    <t>終了日</t>
    <rPh sb="0" eb="3">
      <t>シュウリョウビ</t>
    </rPh>
    <phoneticPr fontId="22"/>
  </si>
  <si>
    <t>崖なし盛土</t>
    <rPh sb="0" eb="1">
      <t>ガケ</t>
    </rPh>
    <rPh sb="3" eb="5">
      <t>モリド</t>
    </rPh>
    <phoneticPr fontId="22"/>
  </si>
  <si>
    <t>内法寸法</t>
    <rPh sb="0" eb="1">
      <t>ウチ</t>
    </rPh>
    <rPh sb="1" eb="2">
      <t>ホウ</t>
    </rPh>
    <rPh sb="2" eb="4">
      <t>スンポウ</t>
    </rPh>
    <phoneticPr fontId="22"/>
  </si>
  <si>
    <t>処理状況</t>
    <rPh sb="0" eb="4">
      <t>ショリジョウキョウ</t>
    </rPh>
    <phoneticPr fontId="22"/>
  </si>
  <si>
    <t>変更</t>
    <rPh sb="0" eb="2">
      <t>ヘンコウ</t>
    </rPh>
    <phoneticPr fontId="22"/>
  </si>
  <si>
    <t>変更の有無</t>
    <rPh sb="0" eb="2">
      <t>ヘンコウ</t>
    </rPh>
    <rPh sb="3" eb="5">
      <t>ウム</t>
    </rPh>
    <phoneticPr fontId="22"/>
  </si>
  <si>
    <t>変更理由</t>
    <rPh sb="0" eb="4">
      <t>ヘンコウリユウ</t>
    </rPh>
    <phoneticPr fontId="22"/>
  </si>
  <si>
    <t>軽微な変更の経緯</t>
    <rPh sb="0" eb="2">
      <t>ケイビ</t>
    </rPh>
    <rPh sb="3" eb="5">
      <t>ヘンコウ</t>
    </rPh>
    <rPh sb="6" eb="8">
      <t>ケイイ</t>
    </rPh>
    <phoneticPr fontId="22"/>
  </si>
  <si>
    <t>※着色箇所にのみ入力してください（黄色着色：必須箇所、緑色着色：任意箇所）</t>
    <rPh sb="1" eb="3">
      <t>チャクショク</t>
    </rPh>
    <rPh sb="3" eb="5">
      <t>カショ</t>
    </rPh>
    <rPh sb="8" eb="10">
      <t>ニュウリョク</t>
    </rPh>
    <rPh sb="17" eb="19">
      <t>キイロ</t>
    </rPh>
    <rPh sb="19" eb="21">
      <t>チャクショク</t>
    </rPh>
    <rPh sb="22" eb="26">
      <t>ヒッスカショ</t>
    </rPh>
    <rPh sb="27" eb="29">
      <t>ミドリイロ</t>
    </rPh>
    <rPh sb="29" eb="31">
      <t>チャクショク</t>
    </rPh>
    <rPh sb="32" eb="36">
      <t>ニンイカショ</t>
    </rPh>
    <phoneticPr fontId="1"/>
  </si>
  <si>
    <t>許可番号</t>
    <rPh sb="0" eb="4">
      <t>キョカバンゴウ</t>
    </rPh>
    <phoneticPr fontId="22"/>
  </si>
  <si>
    <t>申請者、土地の所在地</t>
    <rPh sb="0" eb="3">
      <t>シンセイシャ</t>
    </rPh>
    <rPh sb="4" eb="6">
      <t>トチ</t>
    </rPh>
    <rPh sb="7" eb="10">
      <t>ショザイチ</t>
    </rPh>
    <phoneticPr fontId="22"/>
  </si>
  <si>
    <t>事前手続き（任意入力）</t>
    <rPh sb="0" eb="4">
      <t>ジゼンテツヅ</t>
    </rPh>
    <rPh sb="6" eb="10">
      <t>ニンイニュウリョク</t>
    </rPh>
    <phoneticPr fontId="22"/>
  </si>
  <si>
    <t>完了検査/完了確認（１工区）</t>
    <rPh sb="0" eb="2">
      <t>カンリョウ</t>
    </rPh>
    <rPh sb="2" eb="4">
      <t>ケンサ</t>
    </rPh>
    <rPh sb="5" eb="9">
      <t>カンリョウカクニン</t>
    </rPh>
    <rPh sb="11" eb="13">
      <t>コウク</t>
    </rPh>
    <phoneticPr fontId="22"/>
  </si>
  <si>
    <t>完了検査/完了確認（２工区）</t>
    <rPh sb="0" eb="2">
      <t>カンリョウ</t>
    </rPh>
    <rPh sb="2" eb="4">
      <t>ケンサ</t>
    </rPh>
    <rPh sb="5" eb="9">
      <t>カンリョウカクニン</t>
    </rPh>
    <rPh sb="11" eb="13">
      <t>コウク</t>
    </rPh>
    <phoneticPr fontId="22"/>
  </si>
  <si>
    <t>完了検査/完了確認（３工区）</t>
    <rPh sb="0" eb="2">
      <t>カンリョウ</t>
    </rPh>
    <rPh sb="2" eb="4">
      <t>ケンサ</t>
    </rPh>
    <rPh sb="5" eb="9">
      <t>カンリョウカクニン</t>
    </rPh>
    <rPh sb="11" eb="13">
      <t>コウク</t>
    </rPh>
    <phoneticPr fontId="22"/>
  </si>
  <si>
    <t>現地盤勾配</t>
    <rPh sb="0" eb="5">
      <t>ゲンジバンコウバイ</t>
    </rPh>
    <phoneticPr fontId="22"/>
  </si>
  <si>
    <t>その他の措置</t>
    <rPh sb="2" eb="3">
      <t>タ</t>
    </rPh>
    <rPh sb="4" eb="6">
      <t>ソチ</t>
    </rPh>
    <phoneticPr fontId="22"/>
  </si>
  <si>
    <t>申請書バージョン</t>
    <rPh sb="0" eb="3">
      <t>シンセイショ</t>
    </rPh>
    <phoneticPr fontId="22"/>
  </si>
  <si>
    <t>大規模
盛土等</t>
    <rPh sb="0" eb="3">
      <t>ダイキボ</t>
    </rPh>
    <rPh sb="4" eb="7">
      <t>モリドトウ</t>
    </rPh>
    <phoneticPr fontId="1"/>
  </si>
  <si>
    <t>許可期間</t>
    <rPh sb="0" eb="4">
      <t>キョカキカン</t>
    </rPh>
    <phoneticPr fontId="22"/>
  </si>
  <si>
    <t>土地の所在地及び地番①
（１工区）</t>
    <rPh sb="0" eb="2">
      <t>トチ</t>
    </rPh>
    <rPh sb="3" eb="6">
      <t>ショザイチ</t>
    </rPh>
    <rPh sb="6" eb="7">
      <t>オヨ</t>
    </rPh>
    <rPh sb="8" eb="10">
      <t>チバン</t>
    </rPh>
    <rPh sb="13" eb="15">
      <t>コウク</t>
    </rPh>
    <phoneticPr fontId="22"/>
  </si>
  <si>
    <t>土地の所在地及び地番②
（２工区）</t>
    <rPh sb="14" eb="16">
      <t>コウク</t>
    </rPh>
    <phoneticPr fontId="22"/>
  </si>
  <si>
    <t>土地の所在地及び地番③
（３工区）</t>
    <rPh sb="14" eb="16">
      <t>コウク</t>
    </rPh>
    <phoneticPr fontId="22"/>
  </si>
  <si>
    <t>次回報告日</t>
    <rPh sb="0" eb="2">
      <t>ジカイ</t>
    </rPh>
    <rPh sb="2" eb="5">
      <t>ホウコクビ</t>
    </rPh>
    <phoneticPr fontId="22"/>
  </si>
  <si>
    <t>特定工程</t>
    <rPh sb="0" eb="4">
      <t>トクテイコウテイ</t>
    </rPh>
    <phoneticPr fontId="22"/>
  </si>
  <si>
    <t>崖面の保護の方法</t>
    <rPh sb="0" eb="1">
      <t>ガケ</t>
    </rPh>
    <rPh sb="1" eb="2">
      <t>メン</t>
    </rPh>
    <rPh sb="3" eb="5">
      <t>ホゴ</t>
    </rPh>
    <rPh sb="6" eb="8">
      <t>ホウホウ</t>
    </rPh>
    <phoneticPr fontId="22"/>
  </si>
  <si>
    <t>地表面の保護の方法</t>
    <rPh sb="0" eb="3">
      <t>チヒョウメン</t>
    </rPh>
    <rPh sb="4" eb="6">
      <t>ホゴ</t>
    </rPh>
    <rPh sb="7" eb="9">
      <t>ホウホウ</t>
    </rPh>
    <phoneticPr fontId="22"/>
  </si>
  <si>
    <t>許可証</t>
    <rPh sb="0" eb="3">
      <t>キョカショウ</t>
    </rPh>
    <phoneticPr fontId="22"/>
  </si>
  <si>
    <t>予備２</t>
    <rPh sb="0" eb="2">
      <t>ヨビ</t>
    </rPh>
    <phoneticPr fontId="22"/>
  </si>
  <si>
    <t>予備３</t>
    <rPh sb="0" eb="2">
      <t>ヨビ</t>
    </rPh>
    <phoneticPr fontId="22"/>
  </si>
  <si>
    <t>予備４</t>
    <rPh sb="0" eb="2">
      <t>ヨビ</t>
    </rPh>
    <phoneticPr fontId="22"/>
  </si>
  <si>
    <t>予備５</t>
    <rPh sb="0" eb="2">
      <t>ヨビ</t>
    </rPh>
    <phoneticPr fontId="22"/>
  </si>
  <si>
    <t>予備６</t>
    <rPh sb="0" eb="2">
      <t>ヨビ</t>
    </rPh>
    <phoneticPr fontId="22"/>
  </si>
  <si>
    <t>予備７</t>
    <rPh sb="0" eb="2">
      <t>ヨビ</t>
    </rPh>
    <phoneticPr fontId="22"/>
  </si>
  <si>
    <t>予備８</t>
    <rPh sb="0" eb="2">
      <t>ヨビ</t>
    </rPh>
    <phoneticPr fontId="22"/>
  </si>
  <si>
    <t>予備９</t>
    <rPh sb="0" eb="2">
      <t>ヨビ</t>
    </rPh>
    <phoneticPr fontId="22"/>
  </si>
  <si>
    <t>予備１０</t>
    <rPh sb="0" eb="2">
      <t>ヨビ</t>
    </rPh>
    <phoneticPr fontId="22"/>
  </si>
  <si>
    <t>自</t>
    <rPh sb="0" eb="1">
      <t>ジ</t>
    </rPh>
    <phoneticPr fontId="22"/>
  </si>
  <si>
    <t>至</t>
    <rPh sb="0" eb="1">
      <t>イタ</t>
    </rPh>
    <phoneticPr fontId="22"/>
  </si>
  <si>
    <t>原地盤勾配</t>
    <phoneticPr fontId="22"/>
  </si>
  <si>
    <t>地盤の改良等の措置</t>
    <phoneticPr fontId="22"/>
  </si>
  <si>
    <t>崩壊土石流出防止措置</t>
    <phoneticPr fontId="22"/>
  </si>
  <si>
    <t>✓申請日（申請書の提出日）を記載してください。</t>
    <rPh sb="1" eb="4">
      <t>シンセイビ</t>
    </rPh>
    <rPh sb="5" eb="8">
      <t>シンセイショ</t>
    </rPh>
    <rPh sb="9" eb="12">
      <t>テイシュツビ</t>
    </rPh>
    <rPh sb="14" eb="16">
      <t>キサイ</t>
    </rPh>
    <phoneticPr fontId="1"/>
  </si>
  <si>
    <t>✓工事施行者は「工事の請負人」又は「請負契約によらないで自ら
　その工事をする者」となります。
✓工事施行者が未定の場合は氏名の欄に「未定」と記載（住所の欄は
　「空白」）し、工事の着手までに工事施行者の能力確認書類を添付
　して、変更許可申請を行ってください。</t>
    <rPh sb="1" eb="6">
      <t>コウジセコウシャ</t>
    </rPh>
    <rPh sb="61" eb="63">
      <t>シメイ</t>
    </rPh>
    <rPh sb="64" eb="65">
      <t>ラン</t>
    </rPh>
    <rPh sb="71" eb="73">
      <t>キサイ</t>
    </rPh>
    <rPh sb="74" eb="76">
      <t>ジュウショ</t>
    </rPh>
    <rPh sb="77" eb="78">
      <t>ラン</t>
    </rPh>
    <rPh sb="88" eb="90">
      <t>コウジ</t>
    </rPh>
    <rPh sb="91" eb="93">
      <t>チャクシュ</t>
    </rPh>
    <phoneticPr fontId="1"/>
  </si>
  <si>
    <t>字図</t>
    <rPh sb="0" eb="2">
      <t>アザズ</t>
    </rPh>
    <phoneticPr fontId="1"/>
  </si>
  <si>
    <t>・当該申請地内の土地の登記事項証明書を提出してください。</t>
    <phoneticPr fontId="1"/>
  </si>
  <si>
    <t>△</t>
  </si>
  <si>
    <t>○</t>
    <phoneticPr fontId="1"/>
  </si>
  <si>
    <t>　① 権利者の施行同意届出書（市要綱様式第９号）
　② 同意者本人であることを確認するための書類
　＜個人の場合＞
　　・個人番号カード、運転免許証の写し、印鑑証明書等
　　　のうちいずれか
　＜法人の場合＞
　　・法人の印鑑証明書</t>
    <phoneticPr fontId="1"/>
  </si>
  <si>
    <t>・方位
・土地の境界線
・盛土・切土をする土地の部分
・崖
・擁壁
・崖面崩壊防止施設
・排水施設
・地滑り防止ぐい又はグラウンドアンカーその他の土留めの位置
・地盤高（隣接地、道路等を含む）</t>
    <phoneticPr fontId="1"/>
  </si>
  <si>
    <t>・盛土または切土をする前後の地盤面（隣接地、道路等を含む）</t>
    <phoneticPr fontId="1"/>
  </si>
  <si>
    <t>・相当範囲の外周区域を包括したもの
　であること。</t>
    <phoneticPr fontId="1"/>
  </si>
  <si>
    <t>・対象区域の全景
・各隣接地との境界の遠景
・敷地内で特に高低差が大きい箇所
・隣接する道路、河川、水路の遠景
・撮影方向を記載した土地の平面図</t>
    <phoneticPr fontId="1"/>
  </si>
  <si>
    <t>R8.4版</t>
    <rPh sb="4" eb="5">
      <t>バン</t>
    </rPh>
    <phoneticPr fontId="1"/>
  </si>
  <si>
    <t>ファイル</t>
    <phoneticPr fontId="22"/>
  </si>
  <si>
    <r>
      <t xml:space="preserve">完了検査
</t>
    </r>
    <r>
      <rPr>
        <sz val="9"/>
        <color theme="1"/>
        <rFont val="Meiryo UI"/>
        <family val="3"/>
        <charset val="128"/>
      </rPr>
      <t>※工区分けしていない場合</t>
    </r>
    <rPh sb="0" eb="4">
      <t>カンリョウケンサ</t>
    </rPh>
    <rPh sb="6" eb="9">
      <t>コウクワ</t>
    </rPh>
    <rPh sb="15" eb="17">
      <t>バアイ</t>
    </rPh>
    <phoneticPr fontId="22"/>
  </si>
  <si>
    <r>
      <t xml:space="preserve">中間検査
</t>
    </r>
    <r>
      <rPr>
        <sz val="9"/>
        <color theme="1"/>
        <rFont val="Meiryo UI"/>
        <family val="3"/>
        <charset val="128"/>
      </rPr>
      <t>※第１回のみ</t>
    </r>
    <rPh sb="0" eb="4">
      <t>チュウカンケンサ</t>
    </rPh>
    <rPh sb="6" eb="7">
      <t>ダイ</t>
    </rPh>
    <rPh sb="8" eb="9">
      <t>カイ</t>
    </rPh>
    <phoneticPr fontId="22"/>
  </si>
  <si>
    <t>予備１</t>
    <rPh sb="0" eb="2">
      <t>ヨビ</t>
    </rPh>
    <phoneticPr fontId="22"/>
  </si>
  <si>
    <t>（自動）</t>
    <rPh sb="1" eb="3">
      <t>ジドウ</t>
    </rPh>
    <phoneticPr fontId="22"/>
  </si>
  <si>
    <t>○</t>
  </si>
  <si>
    <t>株式会社　●●設計</t>
    <phoneticPr fontId="1"/>
  </si>
  <si>
    <t>●●　●●</t>
    <phoneticPr fontId="1"/>
  </si>
  <si>
    <t>090-9999-9999</t>
    <phoneticPr fontId="1"/>
  </si>
  <si>
    <t>As舗装、のり面保護法（植栽工、芝張り）</t>
    <rPh sb="2" eb="4">
      <t>ホソウ</t>
    </rPh>
    <rPh sb="7" eb="11">
      <t>メンホゴホウ</t>
    </rPh>
    <rPh sb="12" eb="15">
      <t>ショクサイコウ</t>
    </rPh>
    <rPh sb="16" eb="18">
      <t>シバハリ</t>
    </rPh>
    <phoneticPr fontId="1"/>
  </si>
  <si>
    <t>立入防止策、交通誘導員、仮設調整池</t>
    <rPh sb="0" eb="5">
      <t>タチイリボウシサク</t>
    </rPh>
    <rPh sb="6" eb="11">
      <t>コウツウユウドウイン</t>
    </rPh>
    <rPh sb="12" eb="14">
      <t>カセツ</t>
    </rPh>
    <rPh sb="14" eb="17">
      <t>チョウセイチ</t>
    </rPh>
    <phoneticPr fontId="1"/>
  </si>
  <si>
    <t>特になし</t>
    <rPh sb="0" eb="1">
      <t>トク</t>
    </rPh>
    <phoneticPr fontId="1"/>
  </si>
  <si>
    <t>吹付工</t>
    <rPh sb="0" eb="3">
      <t>フキツケコウ</t>
    </rPh>
    <phoneticPr fontId="1"/>
  </si>
  <si>
    <t>株式会社　●●設計　代表取締役　設計　花子</t>
    <phoneticPr fontId="1"/>
  </si>
  <si>
    <t>福岡市西区施行町●丁目●番●号</t>
    <phoneticPr fontId="1"/>
  </si>
  <si>
    <t>確認</t>
    <rPh sb="0" eb="2">
      <t>カクニン</t>
    </rPh>
    <phoneticPr fontId="1"/>
  </si>
  <si>
    <t>列</t>
    <rPh sb="0" eb="1">
      <t>レツ</t>
    </rPh>
    <phoneticPr fontId="1"/>
  </si>
  <si>
    <t>✓申請に関する担当者を記載してください。
　・処理が完了した際に担当者に連絡します。
　・内容、図面等について、確認、修正を求めることがあります。</t>
    <rPh sb="1" eb="3">
      <t>シンセイ</t>
    </rPh>
    <rPh sb="4" eb="5">
      <t>カン</t>
    </rPh>
    <rPh sb="7" eb="10">
      <t>タントウシャ</t>
    </rPh>
    <rPh sb="11" eb="13">
      <t>キサイ</t>
    </rPh>
    <rPh sb="23" eb="25">
      <t>ショリ</t>
    </rPh>
    <rPh sb="26" eb="28">
      <t>カンリョウ</t>
    </rPh>
    <rPh sb="30" eb="31">
      <t>サイ</t>
    </rPh>
    <rPh sb="32" eb="33">
      <t>トウ</t>
    </rPh>
    <rPh sb="33" eb="34">
      <t>シャ</t>
    </rPh>
    <rPh sb="35" eb="37">
      <t>レンラク</t>
    </rPh>
    <rPh sb="44" eb="46">
      <t>ナイヨウ</t>
    </rPh>
    <rPh sb="47" eb="50">
      <t>ズメントウ</t>
    </rPh>
    <rPh sb="55" eb="57">
      <t>カクニン</t>
    </rPh>
    <rPh sb="58" eb="60">
      <t>シュウセイ</t>
    </rPh>
    <rPh sb="61" eb="62">
      <t>モト</t>
    </rPh>
    <phoneticPr fontId="1"/>
  </si>
  <si>
    <t>工事主</t>
    <rPh sb="0" eb="3">
      <t>コウジヌシ</t>
    </rPh>
    <phoneticPr fontId="1"/>
  </si>
  <si>
    <t>経度</t>
    <phoneticPr fontId="1"/>
  </si>
  <si>
    <t>緯度</t>
    <phoneticPr fontId="1"/>
  </si>
  <si>
    <t>秒</t>
    <phoneticPr fontId="1"/>
  </si>
  <si>
    <t>更地</t>
    <rPh sb="0" eb="2">
      <t>サラチ</t>
    </rPh>
    <phoneticPr fontId="1"/>
  </si>
  <si>
    <t>日付</t>
    <rPh sb="0" eb="2">
      <t>ヒヅケ</t>
    </rPh>
    <phoneticPr fontId="1"/>
  </si>
  <si>
    <t>盛土又は切土をする
土地の面積</t>
    <phoneticPr fontId="1"/>
  </si>
  <si>
    <t xml:space="preserve"> 渓流への該当</t>
    <rPh sb="1" eb="3">
      <t>ケイリュウ</t>
    </rPh>
    <rPh sb="5" eb="7">
      <t>ガイトウ</t>
    </rPh>
    <phoneticPr fontId="1"/>
  </si>
  <si>
    <t xml:space="preserve"> 盛土による崖</t>
    <rPh sb="1" eb="3">
      <t>モリド</t>
    </rPh>
    <rPh sb="6" eb="7">
      <t>ガケ</t>
    </rPh>
    <phoneticPr fontId="1"/>
  </si>
  <si>
    <t xml:space="preserve"> 切土による崖</t>
    <rPh sb="1" eb="3">
      <t>キリド</t>
    </rPh>
    <rPh sb="6" eb="7">
      <t>ガケ</t>
    </rPh>
    <phoneticPr fontId="1"/>
  </si>
  <si>
    <t xml:space="preserve"> 崖のない盛土</t>
    <rPh sb="1" eb="2">
      <t>ガケ</t>
    </rPh>
    <rPh sb="5" eb="7">
      <t>モリド</t>
    </rPh>
    <phoneticPr fontId="1"/>
  </si>
  <si>
    <t xml:space="preserve"> 切土</t>
    <rPh sb="1" eb="3">
      <t>キリド</t>
    </rPh>
    <phoneticPr fontId="1"/>
  </si>
  <si>
    <t xml:space="preserve"> 盛土</t>
    <rPh sb="1" eb="3">
      <t>モリド</t>
    </rPh>
    <phoneticPr fontId="1"/>
  </si>
  <si>
    <t>株式会社　●●開発　代表取締役　開発　一郎</t>
    <rPh sb="19" eb="21">
      <t>イチロウ</t>
    </rPh>
    <phoneticPr fontId="1"/>
  </si>
  <si>
    <t>福岡市中央区開発町一丁目●番●号</t>
    <phoneticPr fontId="1"/>
  </si>
  <si>
    <t>株式会社　●●開発　代表取締役　開発　一郎</t>
    <phoneticPr fontId="1"/>
  </si>
  <si>
    <t>福岡市東区設計町一丁目●番●号</t>
    <rPh sb="8" eb="9">
      <t>1</t>
    </rPh>
    <phoneticPr fontId="1"/>
  </si>
  <si>
    <t>株式会社　●●建設　代表取締役　工事　太郎</t>
    <phoneticPr fontId="1"/>
  </si>
  <si>
    <t>店舗兼共同住宅１棟</t>
    <phoneticPr fontId="1"/>
  </si>
  <si>
    <t>鉄製枠工</t>
    <phoneticPr fontId="1"/>
  </si>
  <si>
    <t>大型籠工</t>
    <rPh sb="0" eb="2">
      <t>オオガタ</t>
    </rPh>
    <rPh sb="2" eb="4">
      <t>カゴコウ</t>
    </rPh>
    <phoneticPr fontId="1"/>
  </si>
  <si>
    <t>農地法に基づく農地転用申請中（R8.4取得見込み）</t>
    <phoneticPr fontId="1"/>
  </si>
  <si>
    <t>代表取締役　開発　一郎</t>
    <phoneticPr fontId="1"/>
  </si>
  <si>
    <t>福岡市城南区法人町五丁目●番●号</t>
    <rPh sb="0" eb="3">
      <t>フクオカシ</t>
    </rPh>
    <rPh sb="3" eb="6">
      <t>ジョウナンク</t>
    </rPh>
    <rPh sb="6" eb="9">
      <t>ホウジンマチ</t>
    </rPh>
    <rPh sb="9" eb="12">
      <t>5チョウメ</t>
    </rPh>
    <rPh sb="13" eb="14">
      <t>バン</t>
    </rPh>
    <rPh sb="15" eb="16">
      <t>ゴウ</t>
    </rPh>
    <phoneticPr fontId="1"/>
  </si>
  <si>
    <t>（１工区）2,300.00、（２工区）2,700.00</t>
    <rPh sb="2" eb="4">
      <t>コウク</t>
    </rPh>
    <rPh sb="16" eb="18">
      <t>コウク</t>
    </rPh>
    <phoneticPr fontId="1"/>
  </si>
  <si>
    <t>コンクリートブロック練積み擁壁</t>
  </si>
  <si>
    <t>間知石練積み擁壁</t>
  </si>
  <si>
    <t xml:space="preserve"> 盛土及び切土による崖</t>
    <rPh sb="1" eb="3">
      <t>モリド</t>
    </rPh>
    <rPh sb="3" eb="4">
      <t>オヨ</t>
    </rPh>
    <rPh sb="5" eb="7">
      <t>キリド</t>
    </rPh>
    <rPh sb="10" eb="11">
      <t>ガケ</t>
    </rPh>
    <phoneticPr fontId="1"/>
  </si>
  <si>
    <t>内径寸法</t>
    <rPh sb="0" eb="4">
      <t>ナイケイスンポウ</t>
    </rPh>
    <phoneticPr fontId="1"/>
  </si>
  <si>
    <t>擁壁⑨</t>
    <rPh sb="0" eb="2">
      <t>ヨウヘキ</t>
    </rPh>
    <phoneticPr fontId="22"/>
  </si>
  <si>
    <t>擁壁⑩</t>
    <rPh sb="0" eb="2">
      <t>ヨウヘキ</t>
    </rPh>
    <phoneticPr fontId="22"/>
  </si>
  <si>
    <t>擁壁⑪</t>
    <rPh sb="0" eb="2">
      <t>ヨウヘキ</t>
    </rPh>
    <phoneticPr fontId="22"/>
  </si>
  <si>
    <t>擁壁⑫</t>
    <rPh sb="0" eb="2">
      <t>ヨウヘキ</t>
    </rPh>
    <phoneticPr fontId="22"/>
  </si>
  <si>
    <t>擁壁⑬</t>
    <rPh sb="0" eb="2">
      <t>ヨウヘキ</t>
    </rPh>
    <phoneticPr fontId="22"/>
  </si>
  <si>
    <t>擁壁⑭</t>
    <rPh sb="0" eb="2">
      <t>ヨウヘキ</t>
    </rPh>
    <phoneticPr fontId="22"/>
  </si>
  <si>
    <t>擁壁⑮</t>
    <rPh sb="0" eb="2">
      <t>ヨウヘキ</t>
    </rPh>
    <phoneticPr fontId="22"/>
  </si>
  <si>
    <t>崖面崩壊防止施設⑥</t>
    <rPh sb="0" eb="8">
      <t>ガケメンホウカイボウシシセツ</t>
    </rPh>
    <phoneticPr fontId="22"/>
  </si>
  <si>
    <t>崖面崩壊防止施設⑦</t>
    <rPh sb="0" eb="8">
      <t>ガケメンホウカイボウシシセツ</t>
    </rPh>
    <phoneticPr fontId="22"/>
  </si>
  <si>
    <t>崖面崩壊防止施設⑧</t>
    <rPh sb="0" eb="8">
      <t>ガケメンホウカイボウシシセツ</t>
    </rPh>
    <phoneticPr fontId="22"/>
  </si>
  <si>
    <t>崖面崩壊防止施設⑨</t>
    <rPh sb="0" eb="8">
      <t>ガケメンホウカイボウシシセツ</t>
    </rPh>
    <phoneticPr fontId="22"/>
  </si>
  <si>
    <t>崖面崩壊防止施設⑩</t>
    <rPh sb="0" eb="8">
      <t>ガケメンホウカイボウシシセツ</t>
    </rPh>
    <phoneticPr fontId="22"/>
  </si>
  <si>
    <t>※擁壁が８以上、　崖面崩壊防止施設又は排水施設が５以上の場合、　別紙で提出してください</t>
    <rPh sb="1" eb="3">
      <t>ヨウヘキ</t>
    </rPh>
    <rPh sb="5" eb="7">
      <t>イジョウ</t>
    </rPh>
    <rPh sb="9" eb="10">
      <t>ガケ</t>
    </rPh>
    <rPh sb="10" eb="11">
      <t>メン</t>
    </rPh>
    <rPh sb="11" eb="13">
      <t>ホウカイ</t>
    </rPh>
    <rPh sb="13" eb="15">
      <t>ボウシ</t>
    </rPh>
    <rPh sb="15" eb="17">
      <t>シセツ</t>
    </rPh>
    <rPh sb="17" eb="18">
      <t>マタ</t>
    </rPh>
    <rPh sb="19" eb="21">
      <t>ハイスイ</t>
    </rPh>
    <rPh sb="21" eb="23">
      <t>シセツ</t>
    </rPh>
    <rPh sb="25" eb="27">
      <t>イジョウ</t>
    </rPh>
    <rPh sb="28" eb="30">
      <t>バアイ</t>
    </rPh>
    <rPh sb="32" eb="34">
      <t>ベッシ</t>
    </rPh>
    <rPh sb="35" eb="37">
      <t>テイシュツ</t>
    </rPh>
    <phoneticPr fontId="1"/>
  </si>
  <si>
    <t>排水施設⑥</t>
    <phoneticPr fontId="22"/>
  </si>
  <si>
    <t>排水施設⑦</t>
    <phoneticPr fontId="22"/>
  </si>
  <si>
    <t>排水施設⑧</t>
    <phoneticPr fontId="22"/>
  </si>
  <si>
    <t>排水施設⑨</t>
    <phoneticPr fontId="22"/>
  </si>
  <si>
    <t>排水施設⑩</t>
    <phoneticPr fontId="22"/>
  </si>
  <si>
    <r>
      <t>✓工事主が法人の場合は、法人役員（</t>
    </r>
    <r>
      <rPr>
        <u/>
        <sz val="10"/>
        <color theme="1"/>
        <rFont val="ＭＳ 明朝"/>
        <family val="1"/>
        <charset val="128"/>
      </rPr>
      <t>代表者１名</t>
    </r>
    <r>
      <rPr>
        <sz val="10"/>
        <color theme="1"/>
        <rFont val="ＭＳ 明朝"/>
        <family val="1"/>
        <charset val="128"/>
      </rPr>
      <t>）の住所、氏名
　を記載してください。</t>
    </r>
    <rPh sb="1" eb="4">
      <t>コウジヌシ</t>
    </rPh>
    <rPh sb="8" eb="10">
      <t>バアイ</t>
    </rPh>
    <rPh sb="12" eb="14">
      <t>ホウジン</t>
    </rPh>
    <rPh sb="14" eb="16">
      <t>ヤクイン</t>
    </rPh>
    <rPh sb="17" eb="20">
      <t>ダイヒョウシャ</t>
    </rPh>
    <rPh sb="21" eb="22">
      <t>メイ</t>
    </rPh>
    <rPh sb="24" eb="26">
      <t>ジュウショ</t>
    </rPh>
    <rPh sb="27" eb="29">
      <t>シメイ</t>
    </rPh>
    <rPh sb="32" eb="34">
      <t>キサイ</t>
    </rPh>
    <phoneticPr fontId="1"/>
  </si>
  <si>
    <r>
      <t>✓標高差30cm以下の部分の面積を</t>
    </r>
    <r>
      <rPr>
        <u/>
        <sz val="10"/>
        <color theme="1"/>
        <rFont val="ＭＳ 明朝"/>
        <family val="1"/>
        <charset val="128"/>
      </rPr>
      <t>含む</t>
    </r>
    <r>
      <rPr>
        <sz val="10"/>
        <color theme="1"/>
        <rFont val="ＭＳ 明朝"/>
        <family val="1"/>
        <charset val="128"/>
      </rPr>
      <t>、「盛土、切土を行う全ての
　面積」を記載してください。
✓面積が500m</t>
    </r>
    <r>
      <rPr>
        <vertAlign val="superscript"/>
        <sz val="10"/>
        <color theme="1"/>
        <rFont val="ＭＳ 明朝"/>
        <family val="1"/>
        <charset val="128"/>
      </rPr>
      <t>2</t>
    </r>
    <r>
      <rPr>
        <sz val="10"/>
        <color theme="1"/>
        <rFont val="ＭＳ 明朝"/>
        <family val="1"/>
        <charset val="128"/>
      </rPr>
      <t>を超える場合（特定盛土等規制区域のときは、1,000m</t>
    </r>
    <r>
      <rPr>
        <vertAlign val="superscript"/>
        <sz val="10"/>
        <color theme="1"/>
        <rFont val="ＭＳ 明朝"/>
        <family val="1"/>
        <charset val="128"/>
      </rPr>
      <t>2</t>
    </r>
    <r>
      <rPr>
        <sz val="10"/>
        <color theme="1"/>
        <rFont val="ＭＳ 明朝"/>
        <family val="1"/>
        <charset val="128"/>
      </rPr>
      <t xml:space="preserve">
　を超える場合）には、２行目に標高差30cmを超える部分の面積を
　記載してください。</t>
    </r>
    <rPh sb="21" eb="23">
      <t>モリド</t>
    </rPh>
    <rPh sb="24" eb="26">
      <t>キリド</t>
    </rPh>
    <rPh sb="27" eb="28">
      <t>オコナ</t>
    </rPh>
    <rPh sb="34" eb="36">
      <t>メンセキ</t>
    </rPh>
    <rPh sb="38" eb="40">
      <t>キサイ</t>
    </rPh>
    <rPh sb="49" eb="51">
      <t>メンセキ</t>
    </rPh>
    <rPh sb="58" eb="59">
      <t>コ</t>
    </rPh>
    <rPh sb="61" eb="63">
      <t>バアイ</t>
    </rPh>
    <rPh sb="64" eb="73">
      <t>トクテイモリドトウキセイクイキ</t>
    </rPh>
    <rPh sb="88" eb="89">
      <t>コ</t>
    </rPh>
    <rPh sb="91" eb="93">
      <t>バアイ</t>
    </rPh>
    <phoneticPr fontId="1"/>
  </si>
  <si>
    <t>✓他法令の許可等（森林法、農地法、その他条例等）を要する場合、
　手続きの状況、取得時期（見込み含む）を記載してください。</t>
    <rPh sb="40" eb="44">
      <t>シュトクジキ</t>
    </rPh>
    <rPh sb="45" eb="47">
      <t>ミコ</t>
    </rPh>
    <rPh sb="48" eb="49">
      <t>フク</t>
    </rPh>
    <phoneticPr fontId="1"/>
  </si>
  <si>
    <t>住所1</t>
    <phoneticPr fontId="1"/>
  </si>
  <si>
    <t>氏名1</t>
    <phoneticPr fontId="1"/>
  </si>
  <si>
    <t>住所2</t>
    <phoneticPr fontId="1"/>
  </si>
  <si>
    <t>住所3</t>
    <phoneticPr fontId="1"/>
  </si>
  <si>
    <t>氏名3</t>
    <phoneticPr fontId="1"/>
  </si>
  <si>
    <t>氏名2</t>
    <phoneticPr fontId="1"/>
  </si>
  <si>
    <t xml:space="preserve"> （氏名</t>
    <rPh sb="2" eb="4">
      <t>シメイ</t>
    </rPh>
    <phoneticPr fontId="1"/>
  </si>
  <si>
    <t xml:space="preserve"> （住所</t>
    <phoneticPr fontId="1"/>
  </si>
  <si>
    <t>第 R 　  －     号</t>
    <rPh sb="0" eb="1">
      <t>ダイ</t>
    </rPh>
    <rPh sb="13" eb="14">
      <t>ゴウ</t>
    </rPh>
    <phoneticPr fontId="1"/>
  </si>
  <si>
    <t>第 R  　－　  号</t>
    <rPh sb="0" eb="1">
      <t>ダイ</t>
    </rPh>
    <rPh sb="10" eb="11">
      <t>ゴウ</t>
    </rPh>
    <phoneticPr fontId="1"/>
  </si>
  <si>
    <t>福岡市中央区天神●丁目000番1から2及び5</t>
    <rPh sb="19" eb="20">
      <t>オヨ</t>
    </rPh>
    <phoneticPr fontId="1"/>
  </si>
  <si>
    <t>10ロ
盛土又は切土を
する土地の面積</t>
    <phoneticPr fontId="1"/>
  </si>
  <si>
    <t>①宅地造成及び特定盛土等に関する工事の許可申請書（様式第二） 
②本店の委任状　※支配人登記していない支店による申請の場合</t>
    <rPh sb="28" eb="29">
      <t>2</t>
    </rPh>
    <rPh sb="33" eb="35">
      <t>ホンテン</t>
    </rPh>
    <rPh sb="36" eb="39">
      <t>イニンジョウ</t>
    </rPh>
    <rPh sb="41" eb="44">
      <t>シハイニン</t>
    </rPh>
    <rPh sb="44" eb="46">
      <t>トウキ</t>
    </rPh>
    <rPh sb="51" eb="53">
      <t>シテン</t>
    </rPh>
    <rPh sb="56" eb="58">
      <t>シンセイ</t>
    </rPh>
    <rPh sb="59" eb="61">
      <t>バアイ</t>
    </rPh>
    <phoneticPr fontId="1"/>
  </si>
  <si>
    <t>　① 資金計画書（省令様式第３又は第５）
　② 納税証明書（その１（直前３年分）又はその３）(原本)
　③ 残高証明又は融資証明（原本）
　④ 暴力団員等に該当しないことの誓約書（市要綱様式第６号）
　⑤ 事業経歴書（市要綱様式第５号） ※法人の場合のみ</t>
    <phoneticPr fontId="1"/>
  </si>
  <si>
    <t>　① 工事施行者の工事経歴書（市要綱様式第７号）
　② 工事施工者の登記事項証明書(原本又は照会番号付きのもの)
　③ 建設業の許可証明書</t>
    <rPh sb="28" eb="34">
      <t>コウジセコ</t>
    </rPh>
    <phoneticPr fontId="1"/>
  </si>
  <si>
    <r>
      <rPr>
        <b/>
        <sz val="10"/>
        <color theme="1"/>
        <rFont val="ＭＳ Ｐ明朝"/>
        <family val="1"/>
        <charset val="128"/>
      </rPr>
      <t xml:space="preserve">①宅地造成及び特定盛土等に関する工事の許可申請書（様式第二） </t>
    </r>
    <r>
      <rPr>
        <sz val="10"/>
        <color theme="1"/>
        <rFont val="ＭＳ Ｐ明朝"/>
        <family val="1"/>
        <charset val="128"/>
      </rPr>
      <t xml:space="preserve">
　・別シート「記載要領」のとおり
</t>
    </r>
    <r>
      <rPr>
        <b/>
        <sz val="10"/>
        <color theme="1"/>
        <rFont val="ＭＳ Ｐ明朝"/>
        <family val="1"/>
        <charset val="128"/>
      </rPr>
      <t>②本店の委任状（支配人登記していない支店による申請の場合）</t>
    </r>
    <r>
      <rPr>
        <sz val="10"/>
        <color theme="1"/>
        <rFont val="ＭＳ Ｐ明朝"/>
        <family val="1"/>
        <charset val="128"/>
      </rPr>
      <t xml:space="preserve">
　・支配人登記していない支店による代理申請の場合、本店の委任状を添付。</t>
    </r>
    <rPh sb="34" eb="35">
      <t>ベツ</t>
    </rPh>
    <rPh sb="39" eb="43">
      <t>キサイヨウリョウ</t>
    </rPh>
    <rPh sb="96" eb="98">
      <t>ダイリ</t>
    </rPh>
    <rPh sb="104" eb="106">
      <t>ホンテン</t>
    </rPh>
    <rPh sb="107" eb="110">
      <t>イニンジョウ</t>
    </rPh>
    <rPh sb="111" eb="113">
      <t>テンプ</t>
    </rPh>
    <phoneticPr fontId="1"/>
  </si>
  <si>
    <t>設計図書
※設計図書には、設計者の記名をしてください。</t>
    <rPh sb="0" eb="4">
      <t>セッケイトショ</t>
    </rPh>
    <phoneticPr fontId="1"/>
  </si>
  <si>
    <r>
      <rPr>
        <b/>
        <sz val="10"/>
        <color theme="1"/>
        <rFont val="ＭＳ Ｐ明朝"/>
        <family val="1"/>
        <charset val="128"/>
      </rPr>
      <t>＜個人の場合＞</t>
    </r>
    <r>
      <rPr>
        <sz val="10"/>
        <color theme="1"/>
        <rFont val="ＭＳ Ｐ明朝"/>
        <family val="1"/>
        <charset val="128"/>
      </rPr>
      <t xml:space="preserve">
　① 住民票の写し（原本）、個人番号カードの写し、個人の
　　  印鑑証明書（原本）、運転免許証の写し又はこれらに
　　  類するもので、氏名及び住所を証する書類
</t>
    </r>
    <r>
      <rPr>
        <b/>
        <sz val="10"/>
        <color theme="1"/>
        <rFont val="ＭＳ Ｐ明朝"/>
        <family val="1"/>
        <charset val="128"/>
      </rPr>
      <t xml:space="preserve">＜法人の場合＞
</t>
    </r>
    <r>
      <rPr>
        <sz val="10"/>
        <color theme="1"/>
        <rFont val="ＭＳ Ｐ明朝"/>
        <family val="1"/>
        <charset val="128"/>
      </rPr>
      <t>　① 工事主の登記事項証明書（原本又は照会番号付きのもの）
　② 工事主の印鑑証明書（原本）
　③ 役員の住住民票の写し（原本）、個人番号カードの写し、
　　  個人の印鑑証明書（原本）、運転免許証の写し又は
　　  これらに類するもので、氏名及び住所を証する書類</t>
    </r>
    <rPh sb="51" eb="56">
      <t>ウンテンメンキョショウ</t>
    </rPh>
    <rPh sb="57" eb="58">
      <t>ウツ</t>
    </rPh>
    <rPh sb="101" eb="104">
      <t>コウジヌシ</t>
    </rPh>
    <rPh sb="131" eb="134">
      <t>コウジヌシ</t>
    </rPh>
    <phoneticPr fontId="1"/>
  </si>
  <si>
    <t>　① 設計者の資格調書（市要綱様式第８号）
　② 資格を有することを証する書類
　　　（卒業証明書(原本)、実務経歴証明書(原本)、資格・免許等の写し）</t>
    <phoneticPr fontId="1"/>
  </si>
  <si>
    <t>・申請地及びその周辺の町名と地番、道路（里道）、水路が表示された法務局備え付けのもの
　の写しに、申請地の境界を朱書きで示したものを添付してください。
・申請地及びその周辺の所有者、地目を記入し、転写者の記名をしてください。</t>
    <phoneticPr fontId="1"/>
  </si>
  <si>
    <t>・渓流等において高さが15ｍを超える盛土をするときは、土質試験その他の調査又は試験に
　基づく地盤の安定計算を記載した安定計算書を添付してください。
・令第８条第１項第１号ロの規定により崖面を擁壁で覆わないときは、土質試験その他の調査
　又は試験に基づく地盤の安定計算を記載した安定計算書を添付してください。</t>
    <rPh sb="65" eb="67">
      <t>テンプ</t>
    </rPh>
    <rPh sb="145" eb="147">
      <t>テンプ</t>
    </rPh>
    <phoneticPr fontId="1"/>
  </si>
  <si>
    <t>・盛土等の工事に関し、他の法令等に基づき許可等を必要とする場合は、その写しを
　添付してください。
・手続き中のものについては、その状況を示す書面を提出してください。</t>
    <phoneticPr fontId="1"/>
  </si>
  <si>
    <r>
      <t>✓崖面崩壊防止施設がある場合に、</t>
    </r>
    <r>
      <rPr>
        <u/>
        <sz val="10"/>
        <color theme="1"/>
        <rFont val="ＭＳ 明朝"/>
        <family val="1"/>
        <charset val="128"/>
      </rPr>
      <t>高さの大きい順</t>
    </r>
    <r>
      <rPr>
        <sz val="10"/>
        <color theme="1"/>
        <rFont val="ＭＳ 明朝"/>
        <family val="1"/>
        <charset val="128"/>
      </rPr>
      <t>に記載して
　ください。
✓崖面崩壊防止施設が５以上の場合は、</t>
    </r>
    <r>
      <rPr>
        <u/>
        <sz val="10"/>
        <color theme="1"/>
        <rFont val="ＭＳ 明朝"/>
        <family val="1"/>
        <charset val="128"/>
      </rPr>
      <t xml:space="preserve">最も高さの大きい壁面崩壊
</t>
    </r>
    <r>
      <rPr>
        <sz val="10"/>
        <color theme="1"/>
        <rFont val="ＭＳ 明朝"/>
        <family val="1"/>
        <charset val="128"/>
      </rPr>
      <t>　</t>
    </r>
    <r>
      <rPr>
        <u/>
        <sz val="10"/>
        <color theme="1"/>
        <rFont val="ＭＳ 明朝"/>
        <family val="1"/>
        <charset val="128"/>
      </rPr>
      <t>防止施設</t>
    </r>
    <r>
      <rPr>
        <sz val="10"/>
        <color theme="1"/>
        <rFont val="ＭＳ 明朝"/>
        <family val="1"/>
        <charset val="128"/>
      </rPr>
      <t>を番号１に記載した上で、その他の壁面崩壊防止施設数
　を「構造」欄に「外●」と記載し、別紙を提出してください。</t>
    </r>
    <rPh sb="88" eb="96">
      <t>ヘキメンホウカイボウシシセツ</t>
    </rPh>
    <phoneticPr fontId="1"/>
  </si>
  <si>
    <r>
      <t>✓排水施設がある場合に、</t>
    </r>
    <r>
      <rPr>
        <u/>
        <sz val="10"/>
        <color theme="1"/>
        <rFont val="ＭＳ 明朝"/>
        <family val="1"/>
        <charset val="128"/>
      </rPr>
      <t>内径寸法の大きい順</t>
    </r>
    <r>
      <rPr>
        <sz val="10"/>
        <color theme="1"/>
        <rFont val="ＭＳ 明朝"/>
        <family val="1"/>
        <charset val="128"/>
      </rPr>
      <t>に記載してください。
✓排水施設が５以上の場合は、</t>
    </r>
    <r>
      <rPr>
        <u/>
        <sz val="10"/>
        <color theme="1"/>
        <rFont val="ＭＳ 明朝"/>
        <family val="1"/>
        <charset val="128"/>
      </rPr>
      <t>最も内径寸法の大きい排水施設</t>
    </r>
    <r>
      <rPr>
        <sz val="10"/>
        <color theme="1"/>
        <rFont val="ＭＳ 明朝"/>
        <family val="1"/>
        <charset val="128"/>
      </rPr>
      <t>を
　番号１に記載した上で、その他の排水施設数を「構造」欄に
　「外●」と記載し、別紙を提出してください。。</t>
    </r>
    <rPh sb="17" eb="18">
      <t>オオ</t>
    </rPh>
    <rPh sb="56" eb="60">
      <t>ハイスイシセツ</t>
    </rPh>
    <rPh sb="78" eb="82">
      <t>ハイスイシセツ</t>
    </rPh>
    <phoneticPr fontId="1"/>
  </si>
  <si>
    <t>RC造　L型擁壁</t>
    <rPh sb="2" eb="3">
      <t>ゾウ</t>
    </rPh>
    <phoneticPr fontId="1"/>
  </si>
  <si>
    <t>コンクリート造　重力式擁壁</t>
    <rPh sb="6" eb="7">
      <t>ゾウ</t>
    </rPh>
    <phoneticPr fontId="1"/>
  </si>
  <si>
    <t>大臣認定擁壁</t>
    <rPh sb="0" eb="6">
      <t>ダイジンニンテイヨウヘキ</t>
    </rPh>
    <phoneticPr fontId="1"/>
  </si>
  <si>
    <t>蛇籠</t>
    <phoneticPr fontId="1"/>
  </si>
  <si>
    <t>ジオテキスタイル補強土壁工</t>
    <rPh sb="8" eb="12">
      <t>ホキョウドヘキ</t>
    </rPh>
    <rPh sb="12" eb="13">
      <t>コウ</t>
    </rPh>
    <phoneticPr fontId="1"/>
  </si>
  <si>
    <t>地下水排除工</t>
    <phoneticPr fontId="1"/>
  </si>
  <si>
    <t>盛土内排水層</t>
    <phoneticPr fontId="1"/>
  </si>
  <si>
    <t>第30条第1項</t>
    <phoneticPr fontId="1"/>
  </si>
  <si>
    <t>第12条第1項</t>
    <phoneticPr fontId="1"/>
  </si>
  <si>
    <t>－</t>
    <phoneticPr fontId="1"/>
  </si>
  <si>
    <t xml:space="preserve"> 渓流等への該当</t>
    <rPh sb="1" eb="3">
      <t>ケイリュウ</t>
    </rPh>
    <rPh sb="3" eb="4">
      <t>トウ</t>
    </rPh>
    <rPh sb="6" eb="8">
      <t>ガイトウ</t>
    </rPh>
    <phoneticPr fontId="1"/>
  </si>
  <si>
    <t>✓ エクセルで作成する場合には以下の点に注意してください</t>
    <rPh sb="7" eb="9">
      <t>サクセイ</t>
    </rPh>
    <rPh sb="11" eb="13">
      <t>バアイ</t>
    </rPh>
    <rPh sb="15" eb="17">
      <t>イカ</t>
    </rPh>
    <rPh sb="18" eb="19">
      <t>テン</t>
    </rPh>
    <rPh sb="20" eb="22">
      <t>チュウイ</t>
    </rPh>
    <phoneticPr fontId="1"/>
  </si>
  <si>
    <t>注２）欄に収まらない場合は別紙（任意様式）を提出してください（擁壁等は別シートを活用ください）</t>
    <rPh sb="0" eb="1">
      <t>チュウ</t>
    </rPh>
    <rPh sb="3" eb="4">
      <t>ラン</t>
    </rPh>
    <rPh sb="5" eb="6">
      <t>オサ</t>
    </rPh>
    <rPh sb="10" eb="12">
      <t>バアイ</t>
    </rPh>
    <rPh sb="13" eb="15">
      <t>ベッシ</t>
    </rPh>
    <rPh sb="16" eb="18">
      <t>テイシュツ</t>
    </rPh>
    <rPh sb="25" eb="28">
      <t>ヨウヘキトウ</t>
    </rPh>
    <rPh sb="33" eb="35">
      <t>ヨウイ</t>
    </rPh>
    <rPh sb="35" eb="36">
      <t>ベツ</t>
    </rPh>
    <rPh sb="40" eb="42">
      <t>カツヨウ</t>
    </rPh>
    <phoneticPr fontId="1"/>
  </si>
  <si>
    <t>注３）提出の際に「確認列（C列）」が全てOKになっていることを確認してください</t>
    <rPh sb="0" eb="1">
      <t>チュウ</t>
    </rPh>
    <rPh sb="3" eb="5">
      <t>テイシュツ</t>
    </rPh>
    <rPh sb="6" eb="7">
      <t>サイ</t>
    </rPh>
    <rPh sb="9" eb="11">
      <t>カクニン</t>
    </rPh>
    <rPh sb="11" eb="12">
      <t>レツ</t>
    </rPh>
    <rPh sb="14" eb="15">
      <t>レツ</t>
    </rPh>
    <rPh sb="18" eb="19">
      <t>スベ</t>
    </rPh>
    <rPh sb="31" eb="33">
      <t>カクニン</t>
    </rPh>
    <phoneticPr fontId="1"/>
  </si>
  <si>
    <t>✓ 窓口で紙の申請書を提出した後、以下のファイル名でこのエクセル様式を開発・盛土指導課のメール
　 アドレスに送信してください</t>
    <rPh sb="2" eb="4">
      <t>マドグチ</t>
    </rPh>
    <rPh sb="5" eb="6">
      <t>カミ</t>
    </rPh>
    <rPh sb="7" eb="9">
      <t>シンセイ</t>
    </rPh>
    <rPh sb="9" eb="10">
      <t>ショ</t>
    </rPh>
    <rPh sb="11" eb="13">
      <t>テイシュツ</t>
    </rPh>
    <rPh sb="15" eb="16">
      <t>アト</t>
    </rPh>
    <rPh sb="17" eb="19">
      <t>イカ</t>
    </rPh>
    <rPh sb="24" eb="25">
      <t>メイ</t>
    </rPh>
    <phoneticPr fontId="1"/>
  </si>
  <si>
    <t>✓申請者は「1 工事主 氏名」と一致させる必要があります。
✓申請者が法人の場合は、代表者氏名をあわせて記載してください。
✓連名申請の場合は、２行目、３行目に記載してください。</t>
    <rPh sb="12" eb="14">
      <t>シメイ</t>
    </rPh>
    <rPh sb="45" eb="47">
      <t>シメイ</t>
    </rPh>
    <phoneticPr fontId="1"/>
  </si>
  <si>
    <t xml:space="preserve">✓工事主は、「請負契約の注文者（工事発注者、施主等）」
　又は「請負契約によらないで自らその工事をする者」となります。
✓工事主が法人の場合は、本店の住所、法人の名称、代表者氏名を
　記入してください。
✓代理人を設ける場合、上記代理人として支配人（支店）の住所、
　支配人名（法人支店及び支店長名）を「住所2/氏名2」に記入
　してください。
✓連名申請の場合は、「住所2/氏名2」、「住所3/氏名3」に記載
　してください（以下の記載例のとおり）。
</t>
    <rPh sb="1" eb="4">
      <t>コウジヌシ</t>
    </rPh>
    <rPh sb="81" eb="83">
      <t>メイショウ</t>
    </rPh>
    <rPh sb="87" eb="89">
      <t>シメイ</t>
    </rPh>
    <rPh sb="177" eb="179">
      <t>レンメイ</t>
    </rPh>
    <rPh sb="179" eb="181">
      <t>シンセイ</t>
    </rPh>
    <rPh sb="181" eb="183">
      <t>バアイ</t>
    </rPh>
    <rPh sb="185" eb="187">
      <t>ジュウショ</t>
    </rPh>
    <rPh sb="189" eb="191">
      <t>シメイ</t>
    </rPh>
    <rPh sb="195" eb="197">
      <t>ジュウショ</t>
    </rPh>
    <rPh sb="199" eb="201">
      <t>シメイ</t>
    </rPh>
    <rPh sb="205" eb="207">
      <t>キサイ</t>
    </rPh>
    <rPh sb="213" eb="215">
      <t>イカ</t>
    </rPh>
    <rPh sb="216" eb="219">
      <t>キサイレイ</t>
    </rPh>
    <phoneticPr fontId="1"/>
  </si>
  <si>
    <r>
      <t>✓申請地の中心付近の緯度経度（世界測地系）を、”</t>
    </r>
    <r>
      <rPr>
        <u/>
        <sz val="10"/>
        <color theme="1"/>
        <rFont val="ＭＳ 明朝"/>
        <family val="1"/>
        <charset val="128"/>
      </rPr>
      <t>度分秒</t>
    </r>
    <r>
      <rPr>
        <sz val="10"/>
        <color theme="1"/>
        <rFont val="ＭＳ 明朝"/>
        <family val="1"/>
        <charset val="128"/>
      </rPr>
      <t>”法</t>
    </r>
    <r>
      <rPr>
        <vertAlign val="superscript"/>
        <sz val="10"/>
        <color rgb="FFFF0000"/>
        <rFont val="ＭＳ 明朝"/>
        <family val="1"/>
        <charset val="128"/>
      </rPr>
      <t>※</t>
    </r>
    <r>
      <rPr>
        <sz val="10"/>
        <color theme="1"/>
        <rFont val="ＭＳ 明朝"/>
        <family val="1"/>
        <charset val="128"/>
      </rPr>
      <t xml:space="preserve">で
　記載してください（小数第2位を四捨五入し、小数第1位まで記載）。
</t>
    </r>
    <r>
      <rPr>
        <sz val="10"/>
        <color rgb="FFFF0000"/>
        <rFont val="ＭＳ 明朝"/>
        <family val="1"/>
        <charset val="128"/>
      </rPr>
      <t xml:space="preserve">　※「10進法」ではありません。
</t>
    </r>
    <r>
      <rPr>
        <sz val="10"/>
        <color theme="1"/>
        <rFont val="ＭＳ 明朝"/>
        <family val="1"/>
        <charset val="128"/>
      </rPr>
      <t>✓Googleマップで座標を取得した場合など、「10進法」で座標を
　取得した場合は、別添シート「緯度・経度変換」で「度分秒」
　に変換してください。
✓申請書欄外の「Googleマップで位置を確認」で座標を確認する
　ことができます。</t>
    </r>
    <rPh sb="10" eb="14">
      <t>イドケイド</t>
    </rPh>
    <rPh sb="28" eb="29">
      <t>ホウ</t>
    </rPh>
    <rPh sb="61" eb="63">
      <t>キサイ</t>
    </rPh>
    <rPh sb="112" eb="114">
      <t>ザヒョウ</t>
    </rPh>
    <rPh sb="117" eb="119">
      <t>シュトク</t>
    </rPh>
    <rPh sb="131" eb="133">
      <t>イド</t>
    </rPh>
    <rPh sb="134" eb="136">
      <t>ケイド</t>
    </rPh>
    <rPh sb="136" eb="138">
      <t>ヘンカン</t>
    </rPh>
    <rPh sb="162" eb="164">
      <t>ランガイ</t>
    </rPh>
    <rPh sb="183" eb="185">
      <t>ザヒョウ</t>
    </rPh>
    <rPh sb="186" eb="188">
      <t>カクニン</t>
    </rPh>
    <phoneticPr fontId="1"/>
  </si>
  <si>
    <t>（代表地点の
  緯度経度）</t>
    <phoneticPr fontId="1"/>
  </si>
  <si>
    <t xml:space="preserve">✓「4 土地の所在地及び地番」に該当する土地の面積（原則として
　実測面積）を記載してください（許可申請に係る土地の総面積で
　あり、盛土や切土を行わない部分も含みます）。
✓工区を分ける場合には、以下のように２行目に工区別の面積を
　記載してください。
</t>
    <rPh sb="16" eb="18">
      <t>ガイトウ</t>
    </rPh>
    <rPh sb="20" eb="22">
      <t>トチ</t>
    </rPh>
    <rPh sb="23" eb="25">
      <t>メンセキ</t>
    </rPh>
    <rPh sb="26" eb="28">
      <t>ゲンソク</t>
    </rPh>
    <rPh sb="33" eb="35">
      <t>ジッソク</t>
    </rPh>
    <rPh sb="35" eb="37">
      <t>メンセキ</t>
    </rPh>
    <rPh sb="39" eb="41">
      <t>キサイ</t>
    </rPh>
    <rPh sb="92" eb="94">
      <t>バアイ</t>
    </rPh>
    <rPh sb="97" eb="99">
      <t>イカ</t>
    </rPh>
    <rPh sb="104" eb="106">
      <t>ギョウメ</t>
    </rPh>
    <phoneticPr fontId="1"/>
  </si>
  <si>
    <r>
      <t xml:space="preserve">✓資格を有する者の設計によらなければならない工事を含むときは、
　氏名の横に「〇」印を記載してください。
</t>
    </r>
    <r>
      <rPr>
        <sz val="9"/>
        <color theme="1"/>
        <rFont val="ＭＳ 明朝"/>
        <family val="1"/>
        <charset val="128"/>
      </rPr>
      <t>　※ 資格を有する者の設計によらなければならない工事とは、
　　 以下の①、②です。
　 　① 高さが５ｍを超える擁壁の設置
　　 ② 盛土、切土をする土地の面積が1,500㎡を超える土地における
        排水施設の設置
　※ 必要な資格については、手引きの「７ 設計者の資格 (2) 設計者の資格」
     を参照してください。</t>
    </r>
    <rPh sb="43" eb="45">
      <t>キサイ</t>
    </rPh>
    <rPh sb="86" eb="88">
      <t>イカ</t>
    </rPh>
    <rPh sb="171" eb="173">
      <t>ヒツヨウ</t>
    </rPh>
    <rPh sb="174" eb="176">
      <t>シカク</t>
    </rPh>
    <rPh sb="182" eb="184">
      <t>テビ</t>
    </rPh>
    <phoneticPr fontId="1"/>
  </si>
  <si>
    <r>
      <t xml:space="preserve">✓「渓流等への該当」について「有」、「無」の前に「○」印を
　記載してください（どちらかに「○」印を記載してください）。
</t>
    </r>
    <r>
      <rPr>
        <sz val="9"/>
        <color theme="1"/>
        <rFont val="ＭＳ 明朝"/>
        <family val="1"/>
        <charset val="128"/>
      </rPr>
      <t>　※ 渓流等：次の①及び②の範囲
　　 ① 渓床勾配10度以上の勾配を呈し、0次谷を含む一連の谷地形の
        底部の中心線（上端は谷地形の最上部まで含む）
　　 ② ①からの距離が25ｍ以内の範囲
　※ 渓流等の範囲の参考は市HPで公開しています</t>
    </r>
    <r>
      <rPr>
        <sz val="8"/>
        <color theme="1"/>
        <rFont val="ＭＳ 明朝"/>
        <family val="1"/>
        <charset val="128"/>
      </rPr>
      <t>。</t>
    </r>
    <rPh sb="2" eb="4">
      <t>ケイリュウ</t>
    </rPh>
    <rPh sb="4" eb="5">
      <t>トウ</t>
    </rPh>
    <rPh sb="7" eb="9">
      <t>ガイトウ</t>
    </rPh>
    <rPh sb="15" eb="16">
      <t>タモツ</t>
    </rPh>
    <rPh sb="19" eb="20">
      <t>ム</t>
    </rPh>
    <rPh sb="22" eb="23">
      <t>マエ</t>
    </rPh>
    <rPh sb="27" eb="28">
      <t>シルシ</t>
    </rPh>
    <rPh sb="37" eb="38">
      <t>カナラ</t>
    </rPh>
    <rPh sb="48" eb="49">
      <t>シルシ</t>
    </rPh>
    <rPh sb="63" eb="66">
      <t>ケイリュウトウ</t>
    </rPh>
    <phoneticPr fontId="1"/>
  </si>
  <si>
    <t>✓工事着手前及び工事完了後の土地利用を選択してください。
✓括弧に詳細を記載してください。</t>
    <rPh sb="1" eb="3">
      <t>コウジ</t>
    </rPh>
    <rPh sb="3" eb="6">
      <t>チャクシュマエ</t>
    </rPh>
    <rPh sb="6" eb="7">
      <t>オヨ</t>
    </rPh>
    <rPh sb="8" eb="13">
      <t>コウジカンリョウゴ</t>
    </rPh>
    <rPh sb="14" eb="18">
      <t>トチリヨウ</t>
    </rPh>
    <rPh sb="19" eb="21">
      <t>センタク</t>
    </rPh>
    <phoneticPr fontId="1"/>
  </si>
  <si>
    <r>
      <t xml:space="preserve">✓該当する盛土タイプの前に「○」印を記載してください。
　（複数選択可）
</t>
    </r>
    <r>
      <rPr>
        <sz val="9"/>
        <color rgb="FF000000"/>
        <rFont val="ＭＳ 明朝"/>
        <family val="1"/>
        <charset val="128"/>
      </rPr>
      <t>　※ 盛土のタイプは以下のとおりです。
　　・平地盛土　：勾配1/10以下の平坦地で行われる盛土で、谷埋め盛土に
　　　　　　　　　該当しないもの
　　・腹付け盛土：勾配1/10超の傾斜地盤上で行われる盛土で、谷埋め盛土に
　　　　　　　　　該当しないもの
　　・谷埋め盛土：谷や沢を埋め立てて行う盛土
　　・切土　　　：切土
　※ 勾配1/10以下の範囲の参考は市HPで公開しています。</t>
    </r>
    <rPh sb="11" eb="12">
      <t>マエ</t>
    </rPh>
    <rPh sb="18" eb="20">
      <t>キサイ</t>
    </rPh>
    <rPh sb="34" eb="35">
      <t>カ</t>
    </rPh>
    <rPh sb="215" eb="217">
      <t>サンコウ</t>
    </rPh>
    <phoneticPr fontId="1"/>
  </si>
  <si>
    <r>
      <t xml:space="preserve">✓盛土、切土の高さについて、①～④の最大値をそれぞれを記載して
　ください（該当のない欄は空欄で構いません）。
　① 盛土だけを行った場合の崖の高さ
　② 切土だけを行った場合の崖の高さ
　③ 盛土と切土を同時に行った場合の崖の高さ
　④ 崖を生じない盛土の高さ
</t>
    </r>
    <r>
      <rPr>
        <sz val="9"/>
        <color theme="1"/>
        <rFont val="ＭＳ 明朝"/>
        <family val="1"/>
        <charset val="128"/>
      </rPr>
      <t xml:space="preserve">　 ※崖：地表面が水平面に対し30度を超える角度をなす土地（硬岩盤を除く）
</t>
    </r>
    <r>
      <rPr>
        <sz val="10"/>
        <color theme="1"/>
        <rFont val="ＭＳ 明朝"/>
        <family val="1"/>
        <charset val="128"/>
      </rPr>
      <t xml:space="preserve">
✓各高さは、土地の断面図で確認できるようにしてしてください。</t>
    </r>
    <rPh sb="1" eb="3">
      <t>モリド</t>
    </rPh>
    <rPh sb="4" eb="6">
      <t>キリド</t>
    </rPh>
    <rPh sb="7" eb="8">
      <t>タカ</t>
    </rPh>
    <rPh sb="18" eb="21">
      <t>サイダイチ</t>
    </rPh>
    <rPh sb="27" eb="29">
      <t>キサイ</t>
    </rPh>
    <rPh sb="64" eb="65">
      <t>オコナ</t>
    </rPh>
    <rPh sb="67" eb="69">
      <t>バアイ</t>
    </rPh>
    <rPh sb="70" eb="71">
      <t>ガケ</t>
    </rPh>
    <rPh sb="72" eb="73">
      <t>タカ</t>
    </rPh>
    <rPh sb="83" eb="84">
      <t>オコナ</t>
    </rPh>
    <rPh sb="86" eb="88">
      <t>バアイ</t>
    </rPh>
    <rPh sb="89" eb="90">
      <t>ガケ</t>
    </rPh>
    <rPh sb="97" eb="99">
      <t>モリド</t>
    </rPh>
    <rPh sb="100" eb="102">
      <t>キリド</t>
    </rPh>
    <rPh sb="103" eb="105">
      <t>ドウジ</t>
    </rPh>
    <rPh sb="106" eb="107">
      <t>オコナバアイ</t>
    </rPh>
    <rPh sb="112" eb="113">
      <t>ガケ</t>
    </rPh>
    <rPh sb="120" eb="121">
      <t>ガケ</t>
    </rPh>
    <rPh sb="122" eb="123">
      <t>ショウ</t>
    </rPh>
    <rPh sb="126" eb="128">
      <t>モリド</t>
    </rPh>
    <rPh sb="135" eb="136">
      <t>ガケ</t>
    </rPh>
    <rPh sb="166" eb="167">
      <t>ノゾ</t>
    </rPh>
    <rPh sb="184" eb="185">
      <t>カク</t>
    </rPh>
    <rPh sb="196" eb="198">
      <t>カクニン</t>
    </rPh>
    <phoneticPr fontId="1"/>
  </si>
  <si>
    <r>
      <t>✓擁壁がある場合に、</t>
    </r>
    <r>
      <rPr>
        <u/>
        <sz val="10"/>
        <color theme="1"/>
        <rFont val="ＭＳ 明朝"/>
        <family val="1"/>
        <charset val="128"/>
      </rPr>
      <t>高さの大きい順</t>
    </r>
    <r>
      <rPr>
        <sz val="10"/>
        <color theme="1"/>
        <rFont val="ＭＳ 明朝"/>
        <family val="1"/>
        <charset val="128"/>
      </rPr>
      <t>に記載してください。
✓擁壁が８以上の場合は、以下のとおり、</t>
    </r>
    <r>
      <rPr>
        <u/>
        <sz val="10"/>
        <color theme="1"/>
        <rFont val="ＭＳ 明朝"/>
        <family val="1"/>
        <charset val="128"/>
      </rPr>
      <t>最も高さの大きい擁壁</t>
    </r>
    <r>
      <rPr>
        <sz val="10"/>
        <color theme="1"/>
        <rFont val="ＭＳ 明朝"/>
        <family val="1"/>
        <charset val="128"/>
      </rPr>
      <t xml:space="preserve">を
　番号１に記載した上で、その他の擁壁数を「構造」欄に「外●」と
　記載し、別紙を提出してください。
</t>
    </r>
    <rPh sb="10" eb="11">
      <t>タカ</t>
    </rPh>
    <rPh sb="13" eb="14">
      <t>オオ</t>
    </rPh>
    <rPh sb="16" eb="17">
      <t>ジュン</t>
    </rPh>
    <rPh sb="18" eb="20">
      <t>キサイ</t>
    </rPh>
    <rPh sb="40" eb="42">
      <t>イカ</t>
    </rPh>
    <rPh sb="47" eb="48">
      <t>モット</t>
    </rPh>
    <rPh sb="49" eb="50">
      <t>タカ</t>
    </rPh>
    <rPh sb="52" eb="53">
      <t>オオ</t>
    </rPh>
    <rPh sb="55" eb="57">
      <t>ヨウヘキ</t>
    </rPh>
    <rPh sb="64" eb="66">
      <t>キサイ</t>
    </rPh>
    <rPh sb="68" eb="69">
      <t>ウエ</t>
    </rPh>
    <rPh sb="73" eb="74">
      <t>タ</t>
    </rPh>
    <rPh sb="75" eb="78">
      <t>ヨウヘキスウ</t>
    </rPh>
    <rPh sb="86" eb="87">
      <t>ホカ</t>
    </rPh>
    <phoneticPr fontId="1"/>
  </si>
  <si>
    <r>
      <rPr>
        <b/>
        <sz val="10"/>
        <color theme="1"/>
        <rFont val="ＭＳ Ｐ明朝"/>
        <family val="1"/>
        <charset val="128"/>
      </rPr>
      <t>＜個人の場合＞</t>
    </r>
    <r>
      <rPr>
        <sz val="10"/>
        <color theme="1"/>
        <rFont val="ＭＳ Ｐ明朝"/>
        <family val="1"/>
        <charset val="128"/>
      </rPr>
      <t xml:space="preserve">
　・個人番号カードの写しを提出する場合には、個人番号は黒塗りしてください。
</t>
    </r>
    <r>
      <rPr>
        <b/>
        <sz val="10"/>
        <color theme="1"/>
        <rFont val="ＭＳ Ｐ明朝"/>
        <family val="1"/>
        <charset val="128"/>
      </rPr>
      <t>＜法人の場合＞</t>
    </r>
    <r>
      <rPr>
        <sz val="10"/>
        <color theme="1"/>
        <rFont val="ＭＳ Ｐ明朝"/>
        <family val="1"/>
        <charset val="128"/>
      </rPr>
      <t xml:space="preserve">
　・法人の場合には、本店の登記事項証明書及び印鑑証明書を提出してください。
　・法人の場合に、住民票等の提出を求める役員の範囲は、株式会社における会社法上の役員
　　のうちの取締役など、許可対象工事に関する事業について決定権を持つ者です。
　・個人番号カードの写しを提出する場合には、個人番号は黒塗りしてください。</t>
    </r>
    <rPh sb="74" eb="75">
      <t>オヨ</t>
    </rPh>
    <rPh sb="76" eb="81">
      <t>インカンショウメイショ</t>
    </rPh>
    <rPh sb="101" eb="102">
      <t>トウ</t>
    </rPh>
    <phoneticPr fontId="1"/>
  </si>
  <si>
    <r>
      <rPr>
        <b/>
        <sz val="10"/>
        <color theme="1"/>
        <rFont val="ＭＳ Ｐ明朝"/>
        <family val="1"/>
        <charset val="128"/>
      </rPr>
      <t xml:space="preserve">① 資金計画書
</t>
    </r>
    <r>
      <rPr>
        <sz val="10"/>
        <color theme="1"/>
        <rFont val="ＭＳ Ｐ明朝"/>
        <family val="1"/>
        <charset val="128"/>
      </rPr>
      <t>　・指定の様式（省令様式第３）に「収支計画」及び「年度別資金計画書」を記載してください。</t>
    </r>
    <r>
      <rPr>
        <b/>
        <sz val="10"/>
        <color theme="1"/>
        <rFont val="ＭＳ Ｐ明朝"/>
        <family val="1"/>
        <charset val="128"/>
      </rPr>
      <t xml:space="preserve">
② 納税証明書</t>
    </r>
    <r>
      <rPr>
        <sz val="10"/>
        <color theme="1"/>
        <rFont val="ＭＳ Ｐ明朝"/>
        <family val="1"/>
        <charset val="128"/>
      </rPr>
      <t xml:space="preserve">
　・法人の場合は、本店の最近３年の各事業年度における法人税（国税）に係る納税証明書
    （その１（直前３年分）又はその３）
　・個人の場合は、最近３年の所得税（国税）に係る納税証明書
　　（その１（直前３年分）又はその３）
</t>
    </r>
    <r>
      <rPr>
        <b/>
        <sz val="10"/>
        <color theme="1"/>
        <rFont val="ＭＳ Ｐ明朝"/>
        <family val="1"/>
        <charset val="128"/>
      </rPr>
      <t>③ 残高証明又は融資証明</t>
    </r>
    <r>
      <rPr>
        <sz val="10"/>
        <color theme="1"/>
        <rFont val="ＭＳ Ｐ明朝"/>
        <family val="1"/>
        <charset val="128"/>
      </rPr>
      <t xml:space="preserve">
　・有効期限以内又は３か月以内に取得したものに限ります。
</t>
    </r>
    <r>
      <rPr>
        <b/>
        <sz val="10"/>
        <color theme="1"/>
        <rFont val="ＭＳ Ｐ明朝"/>
        <family val="1"/>
        <charset val="128"/>
      </rPr>
      <t xml:space="preserve">④ 暴力団員等に該当しないことの誓約書
</t>
    </r>
    <r>
      <rPr>
        <sz val="10"/>
        <color theme="1"/>
        <rFont val="ＭＳ Ｐ明朝"/>
        <family val="1"/>
        <charset val="128"/>
      </rPr>
      <t xml:space="preserve">　・指定の様式（市要綱様式第６号）に関係する役員について記載してください。
</t>
    </r>
    <r>
      <rPr>
        <b/>
        <sz val="10"/>
        <color theme="1"/>
        <rFont val="ＭＳ Ｐ明朝"/>
        <family val="1"/>
        <charset val="128"/>
      </rPr>
      <t xml:space="preserve">⑤ 事業経歴書（法人の場合のみ）
</t>
    </r>
    <r>
      <rPr>
        <sz val="10"/>
        <color theme="1"/>
        <rFont val="ＭＳ Ｐ明朝"/>
        <family val="1"/>
        <charset val="128"/>
      </rPr>
      <t>　・指定の様式（市要綱様式第５号）に本店の盛土等に関する事業の履歴を記載してください。</t>
    </r>
    <rPh sb="10" eb="12">
      <t>シテイ</t>
    </rPh>
    <rPh sb="13" eb="15">
      <t>ヨウシキ</t>
    </rPh>
    <rPh sb="25" eb="29">
      <t>シュウシケイカク</t>
    </rPh>
    <rPh sb="30" eb="31">
      <t>オヨ</t>
    </rPh>
    <rPh sb="33" eb="36">
      <t>ネンドベツ</t>
    </rPh>
    <rPh sb="43" eb="45">
      <t>キサイ</t>
    </rPh>
    <rPh sb="255" eb="257">
      <t>カンケイ</t>
    </rPh>
    <rPh sb="259" eb="261">
      <t>ヤクイン</t>
    </rPh>
    <rPh sb="265" eb="267">
      <t>キサイ</t>
    </rPh>
    <rPh sb="294" eb="296">
      <t>シテイ</t>
    </rPh>
    <rPh sb="297" eb="299">
      <t>ヨウシキ</t>
    </rPh>
    <rPh sb="320" eb="322">
      <t>ジギョウ</t>
    </rPh>
    <phoneticPr fontId="1"/>
  </si>
  <si>
    <r>
      <rPr>
        <b/>
        <sz val="10"/>
        <color theme="1"/>
        <rFont val="ＭＳ Ｐ明朝"/>
        <family val="1"/>
        <charset val="128"/>
      </rPr>
      <t>② 資格を有することを証する書類</t>
    </r>
    <r>
      <rPr>
        <sz val="10"/>
        <color theme="1"/>
        <rFont val="ＭＳ Ｐ明朝"/>
        <family val="1"/>
        <charset val="128"/>
      </rPr>
      <t xml:space="preserve">
　・資格を有する者の設計によらなければならない工事を含む場合、適合する証明書類を
　  提出してください。
　（設計者の資格については手引きの「７ 設計者の資格 (2) 設計者の資格」を参照）</t>
    </r>
    <rPh sb="40" eb="42">
      <t>コウジ</t>
    </rPh>
    <rPh sb="43" eb="44">
      <t>フク</t>
    </rPh>
    <rPh sb="48" eb="50">
      <t>テキゴウ</t>
    </rPh>
    <rPh sb="52" eb="56">
      <t>ショウメイショルイ</t>
    </rPh>
    <phoneticPr fontId="1"/>
  </si>
  <si>
    <r>
      <rPr>
        <b/>
        <sz val="10"/>
        <color theme="1"/>
        <rFont val="ＭＳ Ｐ明朝"/>
        <family val="1"/>
        <charset val="128"/>
      </rPr>
      <t>①工事経歴書</t>
    </r>
    <r>
      <rPr>
        <sz val="10"/>
        <color theme="1"/>
        <rFont val="ＭＳ Ｐ明朝"/>
        <family val="1"/>
        <charset val="128"/>
      </rPr>
      <t xml:space="preserve">
　・指定の様式（市要綱様式第７号）に工事施行者の盛土等に関する履歴を記載してください。
</t>
    </r>
    <r>
      <rPr>
        <b/>
        <sz val="10"/>
        <color theme="1"/>
        <rFont val="ＭＳ Ｐ明朝"/>
        <family val="1"/>
        <charset val="128"/>
      </rPr>
      <t>③建設業の許可証明書</t>
    </r>
    <r>
      <rPr>
        <sz val="10"/>
        <color theme="1"/>
        <rFont val="ＭＳ Ｐ明朝"/>
        <family val="1"/>
        <charset val="128"/>
      </rPr>
      <t xml:space="preserve">
　・当該工事に必要な業種の証明書を提出してください（土木工事業、建築工事業等）</t>
    </r>
    <rPh sb="5" eb="6">
      <t>ショ</t>
    </rPh>
    <rPh sb="25" eb="30">
      <t>コウジセコウシャ</t>
    </rPh>
    <rPh sb="64" eb="68">
      <t>トウガイコウジ</t>
    </rPh>
    <rPh sb="69" eb="71">
      <t>ヒツヨウ</t>
    </rPh>
    <rPh sb="72" eb="74">
      <t>ギョウシュ</t>
    </rPh>
    <rPh sb="75" eb="78">
      <t>ショウメイショ</t>
    </rPh>
    <rPh sb="79" eb="81">
      <t>テイシュツ</t>
    </rPh>
    <rPh sb="88" eb="92">
      <t>ドボクコウジ</t>
    </rPh>
    <rPh sb="92" eb="93">
      <t>ギョウ</t>
    </rPh>
    <rPh sb="94" eb="96">
      <t>ケンチク</t>
    </rPh>
    <rPh sb="96" eb="98">
      <t>コウジ</t>
    </rPh>
    <rPh sb="98" eb="99">
      <t>ギョウ</t>
    </rPh>
    <rPh sb="99" eb="100">
      <t>ナド</t>
    </rPh>
    <phoneticPr fontId="1"/>
  </si>
  <si>
    <r>
      <rPr>
        <b/>
        <sz val="10"/>
        <color theme="1"/>
        <rFont val="ＭＳ Ｐ明朝"/>
        <family val="1"/>
        <charset val="128"/>
      </rPr>
      <t>① 権利者の施行同意届出書</t>
    </r>
    <r>
      <rPr>
        <sz val="10"/>
        <color theme="1"/>
        <rFont val="ＭＳ Ｐ明朝"/>
        <family val="1"/>
        <charset val="128"/>
      </rPr>
      <t xml:space="preserve">
　・同意の要件については、次のア及びイの全ての権利者の同意が必要です。
　（ただし、権利者が申請者本人である場合には</t>
    </r>
    <r>
      <rPr>
        <u/>
        <sz val="10"/>
        <color theme="1"/>
        <rFont val="ＭＳ Ｐ明朝"/>
        <family val="1"/>
        <charset val="128"/>
      </rPr>
      <t>同意は不要</t>
    </r>
    <r>
      <rPr>
        <sz val="10"/>
        <color theme="1"/>
        <rFont val="ＭＳ Ｐ明朝"/>
        <family val="1"/>
        <charset val="128"/>
      </rPr>
      <t xml:space="preserve">です。）
　　ア 土地の所有権、地上権、質権（当該土地を占有する不動産質権者に限る）、賃借権、
　　　 使用賃借権を有する者
　　イ アのほか、使用収益権（永小作権、地役権（内容に応じて同意が必要か判断） 等）を
      有する者
　・抵当権、根抵当権、先取特権等の担保物権（当該土地を占有する不動産質権者を除く）に
　　ついては、ただちに土地の使用収益に支障のある権利ではないため、同意の対象とは
　　なりません。
　・建築物又は工作物のみに係る権利者（賃貸住宅の賃借人等）の同意は不要です。
　・土地所有者が公共機関である場合は、「申請者が土地の貸付け等に関する協議を開始
　　している旨の当該公共機関の交付する証明」をもって、同意が得られているものとします。
　　この場合、許可後に貸付け等に係る契約締結の書類の写しを提出してください。
</t>
    </r>
    <r>
      <rPr>
        <b/>
        <sz val="10"/>
        <color theme="1"/>
        <rFont val="ＭＳ Ｐ明朝"/>
        <family val="1"/>
        <charset val="128"/>
      </rPr>
      <t>② 同意者本人であることを確認するための書類</t>
    </r>
    <r>
      <rPr>
        <sz val="10"/>
        <color theme="1"/>
        <rFont val="ＭＳ Ｐ明朝"/>
        <family val="1"/>
        <charset val="128"/>
      </rPr>
      <t xml:space="preserve">
　・個人番号カードの写しを提出する場合には、個人番号は黒塗りしてください。</t>
    </r>
    <rPh sb="59" eb="64">
      <t>シンセイシャホンニン</t>
    </rPh>
    <rPh sb="67" eb="69">
      <t>バアイ</t>
    </rPh>
    <rPh sb="71" eb="73">
      <t>ドウイ</t>
    </rPh>
    <rPh sb="74" eb="76">
      <t>フヨウ</t>
    </rPh>
    <phoneticPr fontId="1"/>
  </si>
  <si>
    <t>土地の登記事項証明書</t>
    <phoneticPr fontId="1"/>
  </si>
  <si>
    <t>・鮮明な写真とすること
・対象区域が広大な場合は、様々な位置から写真を
　撮ること
・写真及び土地の平面図の撮影方向に共通の番号を
　付すこと
・周辺状況（前面道路、隣接地建物等）がわかるように
  撮ること</t>
    <phoneticPr fontId="1"/>
  </si>
  <si>
    <t xml:space="preserve">　　 宅地造成及び特定盛土等規制法 </t>
    <phoneticPr fontId="1"/>
  </si>
  <si>
    <t xml:space="preserve"> 　許可を申請します。</t>
    <phoneticPr fontId="1"/>
  </si>
  <si>
    <t>工事中の危害防止のための措置</t>
    <rPh sb="0" eb="3">
      <t>コウジチュウ</t>
    </rPh>
    <rPh sb="4" eb="6">
      <t>キガイ</t>
    </rPh>
    <rPh sb="6" eb="8">
      <t>ボウシ</t>
    </rPh>
    <rPh sb="12" eb="14">
      <t>ソチ</t>
    </rPh>
    <phoneticPr fontId="1"/>
  </si>
  <si>
    <t>工事中の危害防止のための措置</t>
    <rPh sb="0" eb="3">
      <t>コウジチュウ</t>
    </rPh>
    <rPh sb="6" eb="8">
      <t>ボウシ</t>
    </rPh>
    <rPh sb="12" eb="14">
      <t>ソチ</t>
    </rPh>
    <phoneticPr fontId="1"/>
  </si>
  <si>
    <t>工事中の危害防止
のための措置</t>
    <phoneticPr fontId="22"/>
  </si>
  <si>
    <t>申請者、1 欄の工事主、2 欄の設計者又は 3 欄の工事施行者が法人であるときは、氏名は、当該法人の名称
及び代表者の氏名を記入してください。</t>
    <phoneticPr fontId="1"/>
  </si>
  <si>
    <t>ｘｚｃ</t>
    <phoneticPr fontId="1"/>
  </si>
  <si>
    <t>✓ 宅地造成又は特定盛土等に関する許可申請書（様式第二）の申請にあたっては、福岡市の「許可申請等
　の手引き」及び以下の記載要領に従って書類を作成してください</t>
    <rPh sb="14" eb="15">
      <t>カン</t>
    </rPh>
    <rPh sb="17" eb="22">
      <t>キョカシンセイショ</t>
    </rPh>
    <rPh sb="29" eb="31">
      <t>シンセイ</t>
    </rPh>
    <rPh sb="38" eb="41">
      <t>フクオカシ</t>
    </rPh>
    <rPh sb="51" eb="53">
      <t>テビ</t>
    </rPh>
    <rPh sb="55" eb="56">
      <t>オヨ</t>
    </rPh>
    <rPh sb="57" eb="59">
      <t>イカ</t>
    </rPh>
    <rPh sb="60" eb="62">
      <t>キサイ</t>
    </rPh>
    <rPh sb="61" eb="63">
      <t>イカ</t>
    </rPh>
    <rPh sb="64" eb="68">
      <t>キサイヨウリョウ</t>
    </rPh>
    <rPh sb="69" eb="70">
      <t>シタガ</t>
    </rPh>
    <rPh sb="72" eb="74">
      <t>ショルイ</t>
    </rPh>
    <rPh sb="75" eb="77">
      <t>サクセイ</t>
    </rPh>
    <phoneticPr fontId="1"/>
  </si>
  <si>
    <r>
      <t>✓申請地内の土地について、地番を記入してください。
　</t>
    </r>
    <r>
      <rPr>
        <sz val="10"/>
        <color rgb="FFFF0000"/>
        <rFont val="ＭＳ 明朝"/>
        <family val="1"/>
        <charset val="128"/>
      </rPr>
      <t>※住居表示ではありません。</t>
    </r>
    <r>
      <rPr>
        <sz val="10"/>
        <color theme="1"/>
        <rFont val="ＭＳ 明朝"/>
        <family val="1"/>
        <charset val="128"/>
      </rPr>
      <t xml:space="preserve">
✓複数の地番がある場合は省略せず、すべてを記載してください。
✓工区を分ける場合には、以下のように行を分けて、所在地の
　前に「（●工区）」と記載してください。
　（３工区以降も２行目に記載してください）
</t>
    </r>
    <rPh sb="28" eb="32">
      <t>ジュウキョヒョウジ</t>
    </rPh>
    <rPh sb="96" eb="99">
      <t>ショザイチ</t>
    </rPh>
    <rPh sb="125" eb="127">
      <t>コウク</t>
    </rPh>
    <rPh sb="127" eb="129">
      <t>イコウ</t>
    </rPh>
    <rPh sb="131" eb="133">
      <t>ギョウメ</t>
    </rPh>
    <rPh sb="134" eb="136">
      <t>キサイ</t>
    </rPh>
    <phoneticPr fontId="1"/>
  </si>
  <si>
    <t>記載例</t>
    <rPh sb="0" eb="3">
      <t>キサイレイ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</si>
</sst>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000000000000"/>
    <numFmt numFmtId="177" formatCode="0_);[Red]\(0\)"/>
    <numFmt numFmtId="178" formatCode="0.0_);[Red]\(0.0\)"/>
    <numFmt numFmtId="179" formatCode="0.00_);[Red]\(0.00\)"/>
    <numFmt numFmtId="180" formatCode="0.000_);[Red]\(0.000\)"/>
    <numFmt numFmtId="181" formatCode="0.00_ "/>
    <numFmt numFmtId="182" formatCode="#,##0.00_ "/>
    <numFmt numFmtId="183" formatCode="[$-411]ge\.m\.d;@"/>
    <numFmt numFmtId="184" formatCode="#,##0.00_);[Red]\(#,##0.00\)"/>
    <numFmt numFmtId="185" formatCode="[$]ggge&quot;年&quot;m&quot;月&quot;d&quot;日&quot;;@" x16r2:formatCode16="[$-ja-JP-x-gannen]ggge&quot;年&quot;m&quot;月&quot;d&quot;日&quot;;@"/>
    <numFmt numFmtId="186" formatCode="[$-411]ggge&quot;年&quot;m&quot;月&quot;d&quot;日&quot;;@"/>
    <numFmt numFmtId="187" formatCode="0.0_ "/>
    <numFmt numFmtId="188" formatCode="0_ "/>
    <numFmt numFmtId="189" formatCode="#,##0.00_ ;[Red]\-#,##0.00\ "/>
    <numFmt numFmtId="190" formatCode="#,##0.0_);[Red]\(#,##0.0\)"/>
  </numFmts>
  <fonts count="52">
    <font>
      <sz val="11"/>
      <color theme="1"/>
      <name val="Yu Gothic"/>
      <family val="2"/>
      <scheme val="minor"/>
    </font>
    <font>
      <sz val="6"/>
      <name val="Yu Gothic"/>
      <family val="3"/>
      <charset val="128"/>
      <scheme val="minor"/>
    </font>
    <font>
      <sz val="11"/>
      <color theme="1"/>
      <name val="ＭＳ 明朝"/>
      <family val="1"/>
      <charset val="128"/>
    </font>
    <font>
      <sz val="10"/>
      <color theme="1"/>
      <name val="ＭＳ 明朝"/>
      <family val="1"/>
      <charset val="128"/>
    </font>
    <font>
      <sz val="9"/>
      <color theme="1"/>
      <name val="ＭＳ 明朝"/>
      <family val="1"/>
      <charset val="128"/>
    </font>
    <font>
      <sz val="6"/>
      <color theme="1"/>
      <name val="ＭＳ 明朝"/>
      <family val="1"/>
      <charset val="128"/>
    </font>
    <font>
      <sz val="10"/>
      <color theme="1"/>
      <name val="ＭＳ ゴシック"/>
      <family val="3"/>
      <charset val="128"/>
    </font>
    <font>
      <b/>
      <sz val="9"/>
      <color theme="1"/>
      <name val="ＭＳ 明朝"/>
      <family val="1"/>
      <charset val="128"/>
    </font>
    <font>
      <u/>
      <sz val="11"/>
      <color theme="10"/>
      <name val="Yu Gothic"/>
      <family val="2"/>
      <scheme val="minor"/>
    </font>
    <font>
      <b/>
      <sz val="11"/>
      <color theme="1"/>
      <name val="ＭＳ ゴシック"/>
      <family val="3"/>
      <charset val="128"/>
    </font>
    <font>
      <sz val="8"/>
      <color theme="1"/>
      <name val="ＭＳ 明朝"/>
      <family val="1"/>
      <charset val="128"/>
    </font>
    <font>
      <sz val="10"/>
      <color rgb="FFFF0000"/>
      <name val="ＭＳ 明朝"/>
      <family val="1"/>
      <charset val="128"/>
    </font>
    <font>
      <sz val="11"/>
      <color theme="1"/>
      <name val="ＭＳ ゴシック"/>
      <family val="3"/>
      <charset val="128"/>
    </font>
    <font>
      <b/>
      <sz val="10"/>
      <color theme="1"/>
      <name val="ＭＳ ゴシック"/>
      <family val="3"/>
      <charset val="128"/>
    </font>
    <font>
      <u/>
      <sz val="10"/>
      <color theme="1"/>
      <name val="ＭＳ 明朝"/>
      <family val="1"/>
      <charset val="128"/>
    </font>
    <font>
      <b/>
      <sz val="8"/>
      <color indexed="81"/>
      <name val="MS P ゴシック"/>
      <family val="3"/>
      <charset val="128"/>
    </font>
    <font>
      <vertAlign val="superscript"/>
      <sz val="10"/>
      <color theme="1"/>
      <name val="ＭＳ 明朝"/>
      <family val="1"/>
      <charset val="128"/>
    </font>
    <font>
      <b/>
      <sz val="12"/>
      <color theme="1"/>
      <name val="ＭＳ ゴシック"/>
      <family val="3"/>
      <charset val="128"/>
    </font>
    <font>
      <b/>
      <vertAlign val="superscript"/>
      <sz val="8"/>
      <color indexed="81"/>
      <name val="MS P ゴシック"/>
      <family val="3"/>
      <charset val="128"/>
    </font>
    <font>
      <sz val="10"/>
      <color rgb="FF000000"/>
      <name val="ＭＳ 明朝"/>
      <family val="1"/>
      <charset val="128"/>
    </font>
    <font>
      <sz val="9"/>
      <color rgb="FF000000"/>
      <name val="ＭＳ 明朝"/>
      <family val="1"/>
      <charset val="128"/>
    </font>
    <font>
      <sz val="11"/>
      <color theme="1"/>
      <name val="Meiryo UI"/>
      <family val="3"/>
      <charset val="128"/>
    </font>
    <font>
      <sz val="6"/>
      <name val="Yu Gothic"/>
      <family val="2"/>
      <charset val="128"/>
      <scheme val="minor"/>
    </font>
    <font>
      <b/>
      <sz val="12"/>
      <name val="ＭＳ ゴシック"/>
      <family val="3"/>
      <charset val="128"/>
    </font>
    <font>
      <sz val="10"/>
      <name val="ＭＳ 明朝"/>
      <family val="1"/>
      <charset val="128"/>
    </font>
    <font>
      <sz val="8"/>
      <name val="ＭＳ 明朝"/>
      <family val="1"/>
      <charset val="128"/>
    </font>
    <font>
      <sz val="11"/>
      <name val="Meiryo UI"/>
      <family val="3"/>
      <charset val="128"/>
    </font>
    <font>
      <sz val="9"/>
      <name val="ＭＳ 明朝"/>
      <family val="1"/>
      <charset val="128"/>
    </font>
    <font>
      <sz val="10"/>
      <color rgb="FF000000"/>
      <name val="ＭＳ ゴシック"/>
      <family val="3"/>
      <charset val="128"/>
    </font>
    <font>
      <sz val="11"/>
      <color theme="1"/>
      <name val="Yu Gothic"/>
      <family val="2"/>
      <scheme val="minor"/>
    </font>
    <font>
      <b/>
      <sz val="11"/>
      <color theme="1"/>
      <name val="Meiryo UI"/>
      <family val="3"/>
      <charset val="128"/>
    </font>
    <font>
      <b/>
      <sz val="11"/>
      <name val="Meiryo UI"/>
      <family val="3"/>
      <charset val="128"/>
    </font>
    <font>
      <b/>
      <u/>
      <sz val="11"/>
      <color theme="1"/>
      <name val="Yu Gothic"/>
      <family val="3"/>
      <charset val="128"/>
      <scheme val="minor"/>
    </font>
    <font>
      <vertAlign val="superscript"/>
      <sz val="10"/>
      <color rgb="FFFF0000"/>
      <name val="ＭＳ 明朝"/>
      <family val="1"/>
      <charset val="128"/>
    </font>
    <font>
      <sz val="9"/>
      <color theme="1"/>
      <name val="Meiryo UI"/>
      <family val="3"/>
      <charset val="128"/>
    </font>
    <font>
      <sz val="10"/>
      <color theme="1"/>
      <name val="ＭＳ Ｐゴシック"/>
      <family val="3"/>
      <charset val="128"/>
    </font>
    <font>
      <b/>
      <sz val="11"/>
      <color rgb="FFFF0000"/>
      <name val="ＭＳ 明朝"/>
      <family val="1"/>
      <charset val="128"/>
    </font>
    <font>
      <sz val="11"/>
      <color theme="1"/>
      <name val="ＭＳ Ｐゴシック"/>
      <family val="3"/>
      <charset val="128"/>
    </font>
    <font>
      <sz val="10"/>
      <color rgb="FF000000"/>
      <name val="ＭＳ Ｐゴシック"/>
      <family val="3"/>
      <charset val="128"/>
    </font>
    <font>
      <sz val="8"/>
      <color theme="1"/>
      <name val="ＭＳ Ｐゴシック"/>
      <family val="3"/>
      <charset val="128"/>
    </font>
    <font>
      <sz val="11"/>
      <name val="Yu Gothic"/>
      <family val="2"/>
      <scheme val="minor"/>
    </font>
    <font>
      <sz val="10"/>
      <name val="ＭＳ ゴシック"/>
      <family val="3"/>
      <charset val="128"/>
    </font>
    <font>
      <sz val="10"/>
      <name val="Yu Gothic"/>
      <family val="2"/>
      <scheme val="minor"/>
    </font>
    <font>
      <b/>
      <sz val="10"/>
      <name val="Meiryo UI"/>
      <family val="3"/>
      <charset val="128"/>
    </font>
    <font>
      <sz val="10"/>
      <name val="Meiryo UI"/>
      <family val="3"/>
      <charset val="128"/>
    </font>
    <font>
      <b/>
      <u/>
      <sz val="11"/>
      <name val="Yu Gothic"/>
      <family val="3"/>
      <charset val="128"/>
      <scheme val="minor"/>
    </font>
    <font>
      <b/>
      <sz val="12"/>
      <color theme="1"/>
      <name val="ＭＳ Ｐ明朝"/>
      <family val="1"/>
      <charset val="128"/>
    </font>
    <font>
      <sz val="10"/>
      <color theme="1"/>
      <name val="ＭＳ Ｐ明朝"/>
      <family val="1"/>
      <charset val="128"/>
    </font>
    <font>
      <b/>
      <sz val="10"/>
      <color theme="1"/>
      <name val="ＭＳ Ｐ明朝"/>
      <family val="1"/>
      <charset val="128"/>
    </font>
    <font>
      <u/>
      <sz val="10"/>
      <color theme="1"/>
      <name val="ＭＳ Ｐ明朝"/>
      <family val="1"/>
      <charset val="128"/>
    </font>
    <font>
      <sz val="9"/>
      <color rgb="FFFF0000"/>
      <name val="ＭＳ ゴシック"/>
      <family val="3"/>
      <charset val="128"/>
    </font>
    <font>
      <sz val="22"/>
      <color rgb="FFFF0000"/>
      <name val="ＭＳ ゴシック"/>
      <family val="3"/>
      <charset val="128"/>
    </font>
  </fonts>
  <fills count="8">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
      <patternFill patternType="solid">
        <fgColor rgb="FFFFFFCC"/>
        <bgColor indexed="64"/>
      </patternFill>
    </fill>
    <fill>
      <patternFill patternType="solid">
        <fgColor rgb="FFCCFFCC"/>
        <bgColor indexed="64"/>
      </patternFill>
    </fill>
    <fill>
      <patternFill patternType="solid">
        <fgColor rgb="FFCCFFCC"/>
        <bgColor rgb="FF000000"/>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right style="thin">
        <color rgb="FF000000"/>
      </right>
      <top style="thin">
        <color indexed="64"/>
      </top>
      <bottom style="hair">
        <color indexed="64"/>
      </bottom>
      <diagonal/>
    </border>
    <border>
      <left/>
      <right style="thin">
        <color rgb="FF000000"/>
      </right>
      <top style="hair">
        <color indexed="64"/>
      </top>
      <bottom style="hair">
        <color indexed="64"/>
      </bottom>
      <diagonal/>
    </border>
    <border>
      <left/>
      <right style="thin">
        <color rgb="FF000000"/>
      </right>
      <top style="hair">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style="thin">
        <color indexed="64"/>
      </left>
      <right/>
      <top style="hair">
        <color indexed="64"/>
      </top>
      <bottom/>
      <diagonal/>
    </border>
  </borders>
  <cellStyleXfs count="3">
    <xf numFmtId="0" fontId="0" fillId="0" borderId="0"/>
    <xf numFmtId="0" fontId="8" fillId="0" borderId="0" applyNumberFormat="0" applyFill="0" applyBorder="0" applyAlignment="0" applyProtection="0"/>
    <xf numFmtId="38" fontId="29" fillId="0" borderId="0" applyFont="0" applyFill="0" applyBorder="0" applyAlignment="0" applyProtection="0">
      <alignment vertical="center"/>
    </xf>
  </cellStyleXfs>
  <cellXfs count="753">
    <xf numFmtId="0" fontId="0" fillId="0" borderId="0" xfId="0"/>
    <xf numFmtId="0" fontId="6" fillId="0" borderId="24" xfId="0" applyFont="1" applyBorder="1" applyAlignment="1">
      <alignment horizontal="center" vertical="center" shrinkToFit="1"/>
    </xf>
    <xf numFmtId="0" fontId="5" fillId="0" borderId="26" xfId="0" applyFont="1" applyBorder="1" applyAlignment="1">
      <alignment horizontal="right" vertical="center" shrinkToFit="1"/>
    </xf>
    <xf numFmtId="0" fontId="6" fillId="0" borderId="21" xfId="0" applyFont="1" applyBorder="1" applyAlignment="1">
      <alignment horizontal="center" vertical="center" shrinkToFit="1"/>
    </xf>
    <xf numFmtId="0" fontId="6" fillId="0" borderId="16" xfId="0" applyFont="1" applyBorder="1" applyAlignment="1">
      <alignment horizontal="center" vertical="center" shrinkToFit="1"/>
    </xf>
    <xf numFmtId="0" fontId="6" fillId="0" borderId="30" xfId="0" applyFont="1" applyBorder="1" applyAlignment="1">
      <alignment horizontal="center" vertical="center" shrinkToFit="1"/>
    </xf>
    <xf numFmtId="0" fontId="5" fillId="0" borderId="19" xfId="0" applyFont="1" applyBorder="1" applyAlignment="1">
      <alignment horizontal="right" vertical="center" wrapText="1" shrinkToFit="1"/>
    </xf>
    <xf numFmtId="0" fontId="5" fillId="0" borderId="23" xfId="0" applyFont="1" applyBorder="1" applyAlignment="1">
      <alignment horizontal="right" vertical="center" wrapText="1" shrinkToFit="1"/>
    </xf>
    <xf numFmtId="0" fontId="5" fillId="0" borderId="29" xfId="0" applyFont="1" applyBorder="1" applyAlignment="1">
      <alignment horizontal="right" vertical="center" wrapText="1" shrinkToFit="1"/>
    </xf>
    <xf numFmtId="0" fontId="5" fillId="0" borderId="7" xfId="0" applyFont="1" applyBorder="1" applyAlignment="1">
      <alignment horizontal="right" vertical="center" shrinkToFit="1"/>
    </xf>
    <xf numFmtId="0" fontId="6" fillId="0" borderId="1" xfId="0" applyFont="1" applyBorder="1" applyAlignment="1">
      <alignment horizontal="center" vertical="center" shrinkToFit="1"/>
    </xf>
    <xf numFmtId="0" fontId="5" fillId="0" borderId="19" xfId="0" applyFont="1" applyBorder="1" applyAlignment="1">
      <alignment horizontal="right" vertical="center" shrinkToFit="1"/>
    </xf>
    <xf numFmtId="0" fontId="6" fillId="0" borderId="0" xfId="0" applyFont="1" applyAlignment="1">
      <alignment vertical="center"/>
    </xf>
    <xf numFmtId="0" fontId="6" fillId="0" borderId="0" xfId="0" applyFont="1" applyAlignment="1">
      <alignment vertical="center" shrinkToFit="1"/>
    </xf>
    <xf numFmtId="0" fontId="0" fillId="0" borderId="0" xfId="0" applyAlignment="1">
      <alignment vertical="center"/>
    </xf>
    <xf numFmtId="0" fontId="12" fillId="0" borderId="0" xfId="0" applyFont="1" applyAlignment="1">
      <alignment vertical="center"/>
    </xf>
    <xf numFmtId="0" fontId="3" fillId="0" borderId="1" xfId="0" applyFont="1" applyBorder="1" applyAlignment="1">
      <alignment vertical="center" wrapText="1"/>
    </xf>
    <xf numFmtId="0" fontId="3" fillId="0" borderId="1" xfId="0" applyFont="1" applyBorder="1" applyAlignment="1">
      <alignment vertical="center"/>
    </xf>
    <xf numFmtId="0" fontId="3" fillId="0" borderId="1" xfId="0" applyFont="1" applyBorder="1" applyAlignment="1">
      <alignment horizontal="center" vertical="center"/>
    </xf>
    <xf numFmtId="0" fontId="3" fillId="0" borderId="0" xfId="0" applyFont="1" applyAlignment="1">
      <alignment horizontal="center" vertical="center"/>
    </xf>
    <xf numFmtId="0" fontId="3" fillId="0" borderId="0" xfId="0" applyFont="1" applyAlignment="1">
      <alignment horizontal="left" vertical="center"/>
    </xf>
    <xf numFmtId="0" fontId="3" fillId="0" borderId="0" xfId="0" applyFont="1" applyAlignment="1">
      <alignment vertical="center"/>
    </xf>
    <xf numFmtId="0" fontId="3" fillId="0" borderId="15" xfId="0" applyFont="1" applyBorder="1" applyAlignment="1">
      <alignment horizontal="center" vertical="center"/>
    </xf>
    <xf numFmtId="0" fontId="17" fillId="0" borderId="0" xfId="0" applyFont="1" applyAlignment="1">
      <alignment vertical="center"/>
    </xf>
    <xf numFmtId="0" fontId="21" fillId="0" borderId="0" xfId="0" applyFont="1" applyAlignment="1">
      <alignment horizontal="center" vertical="center" shrinkToFit="1"/>
    </xf>
    <xf numFmtId="0" fontId="21" fillId="0" borderId="0" xfId="0" applyFont="1" applyAlignment="1">
      <alignment vertical="center" shrinkToFit="1"/>
    </xf>
    <xf numFmtId="14" fontId="21" fillId="0" borderId="0" xfId="0" applyNumberFormat="1" applyFont="1" applyAlignment="1">
      <alignment vertical="center" shrinkToFit="1"/>
    </xf>
    <xf numFmtId="0" fontId="6" fillId="5" borderId="18" xfId="0" applyFont="1" applyFill="1" applyBorder="1" applyAlignment="1" applyProtection="1">
      <alignment horizontal="center" vertical="center" shrinkToFit="1"/>
      <protection locked="0"/>
    </xf>
    <xf numFmtId="184" fontId="6" fillId="6" borderId="20" xfId="0" applyNumberFormat="1" applyFont="1" applyFill="1" applyBorder="1" applyAlignment="1" applyProtection="1">
      <alignment vertical="center" shrinkToFit="1"/>
      <protection locked="0"/>
    </xf>
    <xf numFmtId="184" fontId="6" fillId="6" borderId="11" xfId="0" applyNumberFormat="1" applyFont="1" applyFill="1" applyBorder="1" applyAlignment="1" applyProtection="1">
      <alignment vertical="center" shrinkToFit="1"/>
      <protection locked="0"/>
    </xf>
    <xf numFmtId="184" fontId="6" fillId="6" borderId="18" xfId="0" applyNumberFormat="1" applyFont="1" applyFill="1" applyBorder="1" applyAlignment="1" applyProtection="1">
      <alignment vertical="center" shrinkToFit="1"/>
      <protection locked="0"/>
    </xf>
    <xf numFmtId="184" fontId="6" fillId="6" borderId="28" xfId="0" applyNumberFormat="1" applyFont="1" applyFill="1" applyBorder="1" applyAlignment="1" applyProtection="1">
      <alignment vertical="center" shrinkToFit="1"/>
      <protection locked="0"/>
    </xf>
    <xf numFmtId="0" fontId="23" fillId="0" borderId="0" xfId="0" applyFont="1" applyAlignment="1">
      <alignment vertical="center"/>
    </xf>
    <xf numFmtId="0" fontId="24" fillId="0" borderId="0" xfId="0" applyFont="1" applyAlignment="1">
      <alignment vertical="center"/>
    </xf>
    <xf numFmtId="0" fontId="24" fillId="0" borderId="0" xfId="0" applyFont="1" applyAlignment="1">
      <alignment horizontal="center" vertical="center"/>
    </xf>
    <xf numFmtId="0" fontId="25" fillId="5" borderId="0" xfId="0" applyFont="1" applyFill="1" applyAlignment="1">
      <alignment horizontal="center" vertical="center"/>
    </xf>
    <xf numFmtId="0" fontId="25" fillId="0" borderId="0" xfId="0" applyFont="1" applyAlignment="1">
      <alignment vertical="center"/>
    </xf>
    <xf numFmtId="0" fontId="25" fillId="6" borderId="0" xfId="0" applyFont="1" applyFill="1" applyAlignment="1">
      <alignment horizontal="center" vertical="center"/>
    </xf>
    <xf numFmtId="0" fontId="27" fillId="0" borderId="0" xfId="0" applyFont="1" applyAlignment="1">
      <alignment vertical="center"/>
    </xf>
    <xf numFmtId="0" fontId="27" fillId="0" borderId="0" xfId="0" applyFont="1" applyAlignment="1">
      <alignment horizontal="center" vertical="center"/>
    </xf>
    <xf numFmtId="183" fontId="26" fillId="5" borderId="1" xfId="0" applyNumberFormat="1" applyFont="1" applyFill="1" applyBorder="1" applyAlignment="1">
      <alignment horizontal="center" vertical="center" shrinkToFit="1"/>
    </xf>
    <xf numFmtId="0" fontId="26" fillId="5" borderId="1" xfId="0" applyFont="1" applyFill="1" applyBorder="1" applyAlignment="1">
      <alignment vertical="center" shrinkToFit="1"/>
    </xf>
    <xf numFmtId="178" fontId="6" fillId="6" borderId="20" xfId="0" applyNumberFormat="1" applyFont="1" applyFill="1" applyBorder="1" applyAlignment="1" applyProtection="1">
      <alignment vertical="center" shrinkToFit="1"/>
      <protection locked="0"/>
    </xf>
    <xf numFmtId="178" fontId="6" fillId="6" borderId="28" xfId="0" applyNumberFormat="1" applyFont="1" applyFill="1" applyBorder="1" applyAlignment="1" applyProtection="1">
      <alignment vertical="center" shrinkToFit="1"/>
      <protection locked="0"/>
    </xf>
    <xf numFmtId="179" fontId="6" fillId="6" borderId="20" xfId="0" applyNumberFormat="1" applyFont="1" applyFill="1" applyBorder="1" applyAlignment="1" applyProtection="1">
      <alignment vertical="center" shrinkToFit="1"/>
      <protection locked="0"/>
    </xf>
    <xf numFmtId="179" fontId="6" fillId="6" borderId="28" xfId="0" applyNumberFormat="1" applyFont="1" applyFill="1" applyBorder="1" applyAlignment="1" applyProtection="1">
      <alignment vertical="center" shrinkToFit="1"/>
      <protection locked="0"/>
    </xf>
    <xf numFmtId="180" fontId="6" fillId="6" borderId="20" xfId="0" applyNumberFormat="1" applyFont="1" applyFill="1" applyBorder="1" applyAlignment="1" applyProtection="1">
      <alignment vertical="center" shrinkToFit="1"/>
      <protection locked="0"/>
    </xf>
    <xf numFmtId="180" fontId="6" fillId="6" borderId="28" xfId="0" applyNumberFormat="1" applyFont="1" applyFill="1" applyBorder="1" applyAlignment="1" applyProtection="1">
      <alignment vertical="center" shrinkToFit="1"/>
      <protection locked="0"/>
    </xf>
    <xf numFmtId="176" fontId="6" fillId="6" borderId="3" xfId="0" applyNumberFormat="1" applyFont="1" applyFill="1" applyBorder="1" applyAlignment="1" applyProtection="1">
      <alignment vertical="center"/>
      <protection locked="0"/>
    </xf>
    <xf numFmtId="176" fontId="6" fillId="6" borderId="7" xfId="0" applyNumberFormat="1" applyFont="1" applyFill="1" applyBorder="1" applyAlignment="1" applyProtection="1">
      <alignment vertical="center"/>
      <protection locked="0"/>
    </xf>
    <xf numFmtId="0" fontId="2" fillId="0" borderId="0" xfId="0" applyFont="1" applyAlignment="1">
      <alignment vertical="center"/>
    </xf>
    <xf numFmtId="177" fontId="2" fillId="0" borderId="0" xfId="0" applyNumberFormat="1" applyFont="1" applyAlignment="1">
      <alignment vertical="center"/>
    </xf>
    <xf numFmtId="0" fontId="9" fillId="0" borderId="0" xfId="0" applyFont="1" applyAlignment="1">
      <alignment vertical="center"/>
    </xf>
    <xf numFmtId="177" fontId="9" fillId="0" borderId="0" xfId="0" applyNumberFormat="1" applyFont="1" applyAlignment="1">
      <alignment vertical="center"/>
    </xf>
    <xf numFmtId="0" fontId="3" fillId="0" borderId="2" xfId="0" applyFont="1" applyBorder="1" applyAlignment="1">
      <alignment horizontal="right" vertical="center"/>
    </xf>
    <xf numFmtId="0" fontId="4" fillId="0" borderId="2" xfId="0" applyFont="1" applyBorder="1" applyAlignment="1">
      <alignment horizontal="right" vertical="center" shrinkToFit="1"/>
    </xf>
    <xf numFmtId="177" fontId="6" fillId="5" borderId="10" xfId="0" applyNumberFormat="1" applyFont="1" applyFill="1" applyBorder="1" applyAlignment="1">
      <alignment vertical="center" shrinkToFit="1"/>
    </xf>
    <xf numFmtId="0" fontId="4" fillId="0" borderId="10" xfId="0" applyFont="1" applyBorder="1" applyAlignment="1">
      <alignment horizontal="center" vertical="center" shrinkToFit="1"/>
    </xf>
    <xf numFmtId="178" fontId="6" fillId="5" borderId="10" xfId="0" applyNumberFormat="1" applyFont="1" applyFill="1" applyBorder="1" applyAlignment="1">
      <alignment vertical="center" shrinkToFit="1"/>
    </xf>
    <xf numFmtId="0" fontId="3" fillId="0" borderId="10" xfId="0" applyFont="1" applyBorder="1" applyAlignment="1">
      <alignment horizontal="center" vertical="center" shrinkToFit="1"/>
    </xf>
    <xf numFmtId="0" fontId="4" fillId="0" borderId="3" xfId="0" applyFont="1" applyBorder="1" applyAlignment="1">
      <alignment vertical="center" shrinkToFit="1"/>
    </xf>
    <xf numFmtId="0" fontId="3" fillId="0" borderId="6" xfId="0" applyFont="1" applyBorder="1" applyAlignment="1">
      <alignment horizontal="right" vertical="center"/>
    </xf>
    <xf numFmtId="0" fontId="4" fillId="0" borderId="6" xfId="0" applyFont="1" applyBorder="1" applyAlignment="1">
      <alignment horizontal="right" vertical="center" shrinkToFit="1"/>
    </xf>
    <xf numFmtId="177" fontId="6" fillId="5" borderId="11" xfId="0" applyNumberFormat="1" applyFont="1" applyFill="1" applyBorder="1" applyAlignment="1">
      <alignment vertical="center" shrinkToFit="1"/>
    </xf>
    <xf numFmtId="0" fontId="4" fillId="0" borderId="11" xfId="0" applyFont="1" applyBorder="1" applyAlignment="1">
      <alignment horizontal="center" vertical="center" shrinkToFit="1"/>
    </xf>
    <xf numFmtId="178" fontId="6" fillId="5" borderId="11" xfId="0" applyNumberFormat="1" applyFont="1" applyFill="1" applyBorder="1" applyAlignment="1">
      <alignment vertical="center" shrinkToFit="1"/>
    </xf>
    <xf numFmtId="0" fontId="3" fillId="0" borderId="11" xfId="0" applyFont="1" applyBorder="1" applyAlignment="1">
      <alignment horizontal="center" vertical="center" shrinkToFit="1"/>
    </xf>
    <xf numFmtId="0" fontId="4" fillId="0" borderId="7" xfId="0" applyFont="1" applyBorder="1" applyAlignment="1">
      <alignment vertical="center" shrinkToFit="1"/>
    </xf>
    <xf numFmtId="0" fontId="10" fillId="0" borderId="1" xfId="0" applyFont="1" applyBorder="1" applyAlignment="1">
      <alignment horizontal="center" vertical="center" wrapText="1"/>
    </xf>
    <xf numFmtId="0" fontId="10" fillId="0" borderId="1" xfId="0" applyFont="1" applyBorder="1" applyAlignment="1">
      <alignment horizontal="center" vertical="center"/>
    </xf>
    <xf numFmtId="0" fontId="10" fillId="0" borderId="15" xfId="0" applyFont="1" applyBorder="1" applyAlignment="1">
      <alignment horizontal="center" vertical="center" wrapText="1"/>
    </xf>
    <xf numFmtId="0" fontId="26" fillId="0" borderId="0" xfId="0" applyFont="1" applyAlignment="1">
      <alignment vertical="center" shrinkToFit="1"/>
    </xf>
    <xf numFmtId="0" fontId="26" fillId="5" borderId="1" xfId="0" applyFont="1" applyFill="1" applyBorder="1" applyAlignment="1">
      <alignment horizontal="center" vertical="center" shrinkToFit="1"/>
    </xf>
    <xf numFmtId="183" fontId="26" fillId="5" borderId="1" xfId="0" applyNumberFormat="1" applyFont="1" applyFill="1" applyBorder="1" applyAlignment="1">
      <alignment vertical="center" shrinkToFit="1"/>
    </xf>
    <xf numFmtId="184" fontId="26" fillId="5" borderId="1" xfId="0" applyNumberFormat="1" applyFont="1" applyFill="1" applyBorder="1" applyAlignment="1" applyProtection="1">
      <alignment vertical="center" shrinkToFit="1"/>
      <protection locked="0"/>
    </xf>
    <xf numFmtId="38" fontId="26" fillId="5" borderId="1" xfId="2" applyFont="1" applyFill="1" applyBorder="1" applyAlignment="1" applyProtection="1">
      <alignment vertical="center" shrinkToFit="1"/>
    </xf>
    <xf numFmtId="177" fontId="26" fillId="5" borderId="1" xfId="0" applyNumberFormat="1" applyFont="1" applyFill="1" applyBorder="1" applyAlignment="1">
      <alignment vertical="center" shrinkToFit="1"/>
    </xf>
    <xf numFmtId="187" fontId="26" fillId="5" borderId="1" xfId="0" applyNumberFormat="1" applyFont="1" applyFill="1" applyBorder="1" applyAlignment="1">
      <alignment vertical="center" shrinkToFit="1"/>
    </xf>
    <xf numFmtId="188" fontId="26" fillId="5" borderId="1" xfId="0" applyNumberFormat="1" applyFont="1" applyFill="1" applyBorder="1" applyAlignment="1">
      <alignment vertical="center" shrinkToFit="1"/>
    </xf>
    <xf numFmtId="184" fontId="26" fillId="5" borderId="1" xfId="0" applyNumberFormat="1" applyFont="1" applyFill="1" applyBorder="1" applyAlignment="1">
      <alignment vertical="center" shrinkToFit="1"/>
    </xf>
    <xf numFmtId="0" fontId="30" fillId="0" borderId="1" xfId="0" applyFont="1" applyBorder="1" applyAlignment="1">
      <alignment horizontal="center" vertical="center" shrinkToFit="1"/>
    </xf>
    <xf numFmtId="0" fontId="21" fillId="0" borderId="1" xfId="0" applyFont="1" applyBorder="1" applyAlignment="1">
      <alignment horizontal="center" vertical="center" shrinkToFit="1"/>
    </xf>
    <xf numFmtId="0" fontId="21" fillId="0" borderId="36" xfId="0" applyFont="1" applyBorder="1" applyAlignment="1">
      <alignment horizontal="center" vertical="center" shrinkToFit="1"/>
    </xf>
    <xf numFmtId="0" fontId="26" fillId="0" borderId="1" xfId="0" applyFont="1" applyBorder="1" applyAlignment="1">
      <alignment horizontal="center" vertical="center" shrinkToFit="1"/>
    </xf>
    <xf numFmtId="0" fontId="21" fillId="0" borderId="0" xfId="0" applyFont="1" applyAlignment="1" applyProtection="1">
      <alignment vertical="center"/>
      <protection locked="0"/>
    </xf>
    <xf numFmtId="0" fontId="21" fillId="0" borderId="0" xfId="0" applyFont="1" applyAlignment="1">
      <alignment vertical="center"/>
    </xf>
    <xf numFmtId="0" fontId="26" fillId="5" borderId="1" xfId="1" applyFont="1" applyFill="1" applyBorder="1" applyAlignment="1">
      <alignment vertical="center" shrinkToFit="1"/>
    </xf>
    <xf numFmtId="0" fontId="26" fillId="0" borderId="0" xfId="0" applyFont="1" applyAlignment="1">
      <alignment vertical="center"/>
    </xf>
    <xf numFmtId="0" fontId="6" fillId="6" borderId="22" xfId="0" applyFont="1" applyFill="1" applyBorder="1" applyAlignment="1" applyProtection="1">
      <alignment horizontal="left" vertical="center" shrinkToFit="1"/>
      <protection locked="0"/>
    </xf>
    <xf numFmtId="0" fontId="6" fillId="6" borderId="23" xfId="0" applyFont="1" applyFill="1" applyBorder="1" applyAlignment="1" applyProtection="1">
      <alignment horizontal="left" vertical="center" shrinkToFit="1"/>
      <protection locked="0"/>
    </xf>
    <xf numFmtId="0" fontId="2" fillId="3" borderId="0" xfId="0" applyFont="1" applyFill="1" applyAlignment="1">
      <alignment horizontal="center" vertical="center" shrinkToFit="1"/>
    </xf>
    <xf numFmtId="0" fontId="11" fillId="3" borderId="0" xfId="0" applyFont="1" applyFill="1" applyAlignment="1">
      <alignment vertical="center" shrinkToFit="1"/>
    </xf>
    <xf numFmtId="0" fontId="2" fillId="3" borderId="0" xfId="0" applyFont="1" applyFill="1" applyAlignment="1">
      <alignment vertical="center" shrinkToFit="1"/>
    </xf>
    <xf numFmtId="0" fontId="4" fillId="3" borderId="0" xfId="0" applyFont="1" applyFill="1" applyAlignment="1">
      <alignment vertical="center" shrinkToFit="1"/>
    </xf>
    <xf numFmtId="0" fontId="4" fillId="3" borderId="0" xfId="0" applyFont="1" applyFill="1" applyAlignment="1">
      <alignment horizontal="right" vertical="center" shrinkToFit="1"/>
    </xf>
    <xf numFmtId="0" fontId="2" fillId="3" borderId="0" xfId="0" applyFont="1" applyFill="1" applyAlignment="1">
      <alignment horizontal="right" vertical="center" shrinkToFit="1"/>
    </xf>
    <xf numFmtId="0" fontId="10" fillId="3" borderId="0" xfId="0" applyFont="1" applyFill="1" applyAlignment="1">
      <alignment horizontal="right" vertical="center" shrinkToFit="1"/>
    </xf>
    <xf numFmtId="0" fontId="10" fillId="3" borderId="0" xfId="0" applyFont="1" applyFill="1" applyAlignment="1">
      <alignment vertical="center" shrinkToFit="1"/>
    </xf>
    <xf numFmtId="0" fontId="2" fillId="3" borderId="2" xfId="0" applyFont="1" applyFill="1" applyBorder="1" applyAlignment="1">
      <alignment horizontal="center" vertical="center" shrinkToFit="1"/>
    </xf>
    <xf numFmtId="0" fontId="2" fillId="3" borderId="10" xfId="0" applyFont="1" applyFill="1" applyBorder="1" applyAlignment="1">
      <alignment horizontal="center" vertical="center" shrinkToFit="1"/>
    </xf>
    <xf numFmtId="0" fontId="2" fillId="3" borderId="3" xfId="0" applyFont="1" applyFill="1" applyBorder="1" applyAlignment="1">
      <alignment horizontal="center" vertical="center" shrinkToFit="1"/>
    </xf>
    <xf numFmtId="0" fontId="2" fillId="3" borderId="5" xfId="0" applyFont="1" applyFill="1" applyBorder="1" applyAlignment="1">
      <alignment horizontal="center" vertical="center" shrinkToFit="1"/>
    </xf>
    <xf numFmtId="0" fontId="3" fillId="3" borderId="4" xfId="0" applyFont="1" applyFill="1" applyBorder="1" applyAlignment="1">
      <alignment vertical="center" shrinkToFit="1"/>
    </xf>
    <xf numFmtId="0" fontId="3" fillId="3" borderId="0" xfId="0" applyFont="1" applyFill="1" applyAlignment="1">
      <alignment vertical="center" shrinkToFit="1"/>
    </xf>
    <xf numFmtId="0" fontId="3" fillId="3" borderId="0" xfId="0" applyFont="1" applyFill="1" applyAlignment="1">
      <alignment horizontal="center" vertical="center" shrinkToFit="1"/>
    </xf>
    <xf numFmtId="0" fontId="3" fillId="3" borderId="5" xfId="0" applyFont="1" applyFill="1" applyBorder="1" applyAlignment="1">
      <alignment vertical="center" shrinkToFit="1"/>
    </xf>
    <xf numFmtId="0" fontId="3" fillId="3" borderId="0" xfId="0" applyFont="1" applyFill="1" applyAlignment="1">
      <alignment horizontal="right" vertical="center" shrinkToFit="1"/>
    </xf>
    <xf numFmtId="0" fontId="3" fillId="3" borderId="6" xfId="0" applyFont="1" applyFill="1" applyBorder="1" applyAlignment="1">
      <alignment vertical="center" shrinkToFit="1"/>
    </xf>
    <xf numFmtId="0" fontId="3" fillId="3" borderId="11" xfId="0" applyFont="1" applyFill="1" applyBorder="1" applyAlignment="1">
      <alignment vertical="center" shrinkToFit="1"/>
    </xf>
    <xf numFmtId="0" fontId="3" fillId="3" borderId="11" xfId="0" applyFont="1" applyFill="1" applyBorder="1" applyAlignment="1">
      <alignment horizontal="right" vertical="center" shrinkToFit="1"/>
    </xf>
    <xf numFmtId="0" fontId="3" fillId="3" borderId="7" xfId="0" applyFont="1" applyFill="1" applyBorder="1" applyAlignment="1">
      <alignment vertical="center" shrinkToFit="1"/>
    </xf>
    <xf numFmtId="0" fontId="3" fillId="3" borderId="13" xfId="0" applyFont="1" applyFill="1" applyBorder="1" applyAlignment="1">
      <alignment horizontal="center" vertical="center" shrinkToFit="1"/>
    </xf>
    <xf numFmtId="0" fontId="3" fillId="3" borderId="19" xfId="0" applyFont="1" applyFill="1" applyBorder="1" applyAlignment="1">
      <alignment vertical="center" shrinkToFit="1"/>
    </xf>
    <xf numFmtId="0" fontId="2" fillId="3" borderId="4" xfId="0" applyFont="1" applyFill="1" applyBorder="1" applyAlignment="1">
      <alignment vertical="center" shrinkToFit="1"/>
    </xf>
    <xf numFmtId="0" fontId="4" fillId="3" borderId="5" xfId="0" applyFont="1" applyFill="1" applyBorder="1" applyAlignment="1">
      <alignment vertical="center" shrinkToFit="1"/>
    </xf>
    <xf numFmtId="0" fontId="4" fillId="3" borderId="11" xfId="0" applyFont="1" applyFill="1" applyBorder="1" applyAlignment="1">
      <alignment horizontal="center" vertical="center" shrinkToFit="1"/>
    </xf>
    <xf numFmtId="0" fontId="3" fillId="3" borderId="11" xfId="0" applyFont="1" applyFill="1" applyBorder="1" applyAlignment="1">
      <alignment horizontal="center" vertical="center" shrinkToFit="1"/>
    </xf>
    <xf numFmtId="0" fontId="4" fillId="3" borderId="7" xfId="0" applyFont="1" applyFill="1" applyBorder="1" applyAlignment="1">
      <alignment vertical="center" shrinkToFit="1"/>
    </xf>
    <xf numFmtId="0" fontId="32" fillId="3" borderId="0" xfId="1" applyFont="1" applyFill="1" applyAlignment="1" applyProtection="1">
      <alignment vertical="center" shrinkToFit="1"/>
    </xf>
    <xf numFmtId="0" fontId="7" fillId="3" borderId="0" xfId="0" applyFont="1" applyFill="1" applyAlignment="1">
      <alignment vertical="center" shrinkToFit="1"/>
    </xf>
    <xf numFmtId="0" fontId="2" fillId="3" borderId="12" xfId="0" applyFont="1" applyFill="1" applyBorder="1" applyAlignment="1">
      <alignment vertical="center" shrinkToFit="1"/>
    </xf>
    <xf numFmtId="0" fontId="4" fillId="3" borderId="9" xfId="0" applyFont="1" applyFill="1" applyBorder="1" applyAlignment="1">
      <alignment vertical="center" shrinkToFit="1"/>
    </xf>
    <xf numFmtId="0" fontId="3" fillId="3" borderId="1" xfId="0" applyFont="1" applyFill="1" applyBorder="1" applyAlignment="1">
      <alignment horizontal="center" vertical="center" shrinkToFit="1"/>
    </xf>
    <xf numFmtId="0" fontId="3" fillId="3" borderId="8" xfId="0" applyFont="1" applyFill="1" applyBorder="1" applyAlignment="1">
      <alignment horizontal="center" vertical="center" shrinkToFit="1"/>
    </xf>
    <xf numFmtId="0" fontId="6" fillId="0" borderId="12" xfId="0" applyFont="1" applyBorder="1" applyAlignment="1">
      <alignment horizontal="left" vertical="center" shrinkToFit="1"/>
    </xf>
    <xf numFmtId="0" fontId="3" fillId="3" borderId="13" xfId="0" applyFont="1" applyFill="1" applyBorder="1" applyAlignment="1">
      <alignment horizontal="center" shrinkToFit="1"/>
    </xf>
    <xf numFmtId="0" fontId="3" fillId="3" borderId="2" xfId="0" applyFont="1" applyFill="1" applyBorder="1" applyAlignment="1">
      <alignment horizontal="center" vertical="center" shrinkToFit="1"/>
    </xf>
    <xf numFmtId="0" fontId="3" fillId="3" borderId="19" xfId="0" applyFont="1" applyFill="1" applyBorder="1" applyAlignment="1">
      <alignment horizontal="right" vertical="center" shrinkToFit="1"/>
    </xf>
    <xf numFmtId="0" fontId="3" fillId="3" borderId="23" xfId="0" applyFont="1" applyFill="1" applyBorder="1" applyAlignment="1">
      <alignment horizontal="right" vertical="center" shrinkToFit="1"/>
    </xf>
    <xf numFmtId="0" fontId="3" fillId="3" borderId="29" xfId="0" applyFont="1" applyFill="1" applyBorder="1" applyAlignment="1">
      <alignment horizontal="right" vertical="center" shrinkToFit="1"/>
    </xf>
    <xf numFmtId="0" fontId="3" fillId="3" borderId="5" xfId="0" applyFont="1" applyFill="1" applyBorder="1" applyAlignment="1">
      <alignment horizontal="right" vertical="center" shrinkToFit="1"/>
    </xf>
    <xf numFmtId="0" fontId="2" fillId="2" borderId="0" xfId="0" applyFont="1" applyFill="1" applyAlignment="1">
      <alignment vertical="center" shrinkToFit="1"/>
    </xf>
    <xf numFmtId="0" fontId="4" fillId="2" borderId="0" xfId="0" applyFont="1" applyFill="1" applyAlignment="1">
      <alignment vertical="center" shrinkToFit="1"/>
    </xf>
    <xf numFmtId="0" fontId="5" fillId="3" borderId="18" xfId="0" applyFont="1" applyFill="1" applyBorder="1" applyAlignment="1">
      <alignment horizontal="right" vertical="center" shrinkToFit="1"/>
    </xf>
    <xf numFmtId="0" fontId="5" fillId="3" borderId="19" xfId="0" applyFont="1" applyFill="1" applyBorder="1" applyAlignment="1">
      <alignment vertical="center" shrinkToFit="1"/>
    </xf>
    <xf numFmtId="0" fontId="5" fillId="3" borderId="20" xfId="0" applyFont="1" applyFill="1" applyBorder="1" applyAlignment="1">
      <alignment horizontal="right" vertical="center" shrinkToFit="1"/>
    </xf>
    <xf numFmtId="0" fontId="5" fillId="3" borderId="23" xfId="0" applyFont="1" applyFill="1" applyBorder="1" applyAlignment="1">
      <alignment vertical="center" shrinkToFit="1"/>
    </xf>
    <xf numFmtId="0" fontId="5" fillId="3" borderId="23" xfId="0" applyFont="1" applyFill="1" applyBorder="1" applyAlignment="1">
      <alignment horizontal="right" vertical="center" shrinkToFit="1"/>
    </xf>
    <xf numFmtId="0" fontId="5" fillId="3" borderId="26" xfId="0" applyFont="1" applyFill="1" applyBorder="1" applyAlignment="1">
      <alignment vertical="center" shrinkToFit="1"/>
    </xf>
    <xf numFmtId="0" fontId="5" fillId="3" borderId="28" xfId="0" applyFont="1" applyFill="1" applyBorder="1" applyAlignment="1">
      <alignment horizontal="right" vertical="center" shrinkToFit="1"/>
    </xf>
    <xf numFmtId="0" fontId="5" fillId="3" borderId="29" xfId="0" applyFont="1" applyFill="1" applyBorder="1" applyAlignment="1">
      <alignment vertical="center" shrinkToFit="1"/>
    </xf>
    <xf numFmtId="0" fontId="5" fillId="3" borderId="19" xfId="0" applyFont="1" applyFill="1" applyBorder="1" applyAlignment="1">
      <alignment horizontal="right" vertical="center" wrapText="1" shrinkToFit="1"/>
    </xf>
    <xf numFmtId="0" fontId="5" fillId="3" borderId="18" xfId="0" applyFont="1" applyFill="1" applyBorder="1" applyAlignment="1">
      <alignment horizontal="right" vertical="center" wrapText="1" shrinkToFit="1"/>
    </xf>
    <xf numFmtId="0" fontId="5" fillId="3" borderId="23" xfId="0" applyFont="1" applyFill="1" applyBorder="1" applyAlignment="1">
      <alignment horizontal="right" vertical="center" wrapText="1" shrinkToFit="1"/>
    </xf>
    <xf numFmtId="0" fontId="5" fillId="3" borderId="20" xfId="0" applyFont="1" applyFill="1" applyBorder="1" applyAlignment="1">
      <alignment horizontal="right" vertical="center" wrapText="1" shrinkToFit="1"/>
    </xf>
    <xf numFmtId="0" fontId="5" fillId="3" borderId="29" xfId="0" applyFont="1" applyFill="1" applyBorder="1" applyAlignment="1">
      <alignment horizontal="right" vertical="center" wrapText="1" shrinkToFit="1"/>
    </xf>
    <xf numFmtId="0" fontId="5" fillId="3" borderId="28" xfId="0" applyFont="1" applyFill="1" applyBorder="1" applyAlignment="1">
      <alignment horizontal="right" vertical="center" wrapText="1" shrinkToFit="1"/>
    </xf>
    <xf numFmtId="0" fontId="2" fillId="0" borderId="0" xfId="0" applyFont="1" applyAlignment="1">
      <alignment vertical="center" shrinkToFit="1"/>
    </xf>
    <xf numFmtId="0" fontId="2" fillId="0" borderId="0" xfId="0" applyFont="1" applyAlignment="1">
      <alignment horizontal="center" vertical="center" shrinkToFit="1"/>
    </xf>
    <xf numFmtId="0" fontId="4" fillId="0" borderId="0" xfId="0" applyFont="1" applyAlignment="1">
      <alignment horizontal="right" vertical="center" shrinkToFit="1"/>
    </xf>
    <xf numFmtId="0" fontId="4" fillId="0" borderId="0" xfId="0" applyFont="1" applyAlignment="1">
      <alignment vertical="center" shrinkToFit="1"/>
    </xf>
    <xf numFmtId="0" fontId="6" fillId="0" borderId="15" xfId="0" applyFont="1" applyBorder="1" applyAlignment="1">
      <alignment horizontal="center" vertical="center" shrinkToFit="1"/>
    </xf>
    <xf numFmtId="0" fontId="4" fillId="3" borderId="11" xfId="0" applyFont="1" applyFill="1" applyBorder="1" applyAlignment="1">
      <alignment horizontal="right" vertical="center" shrinkToFit="1"/>
    </xf>
    <xf numFmtId="0" fontId="2" fillId="3" borderId="22" xfId="0" applyFont="1" applyFill="1" applyBorder="1" applyAlignment="1">
      <alignment vertical="center" shrinkToFit="1"/>
    </xf>
    <xf numFmtId="0" fontId="2" fillId="3" borderId="27" xfId="0" applyFont="1" applyFill="1" applyBorder="1" applyAlignment="1">
      <alignment vertical="center" shrinkToFit="1"/>
    </xf>
    <xf numFmtId="0" fontId="6" fillId="3" borderId="16" xfId="0" applyFont="1" applyFill="1" applyBorder="1" applyAlignment="1">
      <alignment horizontal="center" vertical="center" shrinkToFit="1"/>
    </xf>
    <xf numFmtId="0" fontId="6" fillId="3" borderId="21" xfId="0" applyFont="1" applyFill="1" applyBorder="1" applyAlignment="1">
      <alignment horizontal="center" vertical="center" shrinkToFit="1"/>
    </xf>
    <xf numFmtId="0" fontId="6" fillId="3" borderId="30" xfId="0" applyFont="1" applyFill="1" applyBorder="1" applyAlignment="1">
      <alignment horizontal="center" vertical="center" shrinkToFit="1"/>
    </xf>
    <xf numFmtId="0" fontId="5" fillId="3" borderId="38" xfId="0" applyFont="1" applyFill="1" applyBorder="1" applyAlignment="1">
      <alignment vertical="center" shrinkToFit="1"/>
    </xf>
    <xf numFmtId="0" fontId="5" fillId="3" borderId="19" xfId="0" applyFont="1" applyFill="1" applyBorder="1" applyAlignment="1">
      <alignment horizontal="right" vertical="center" shrinkToFit="1"/>
    </xf>
    <xf numFmtId="0" fontId="5" fillId="3" borderId="29" xfId="0" applyFont="1" applyFill="1" applyBorder="1" applyAlignment="1">
      <alignment horizontal="right" vertical="center" shrinkToFit="1"/>
    </xf>
    <xf numFmtId="0" fontId="35" fillId="3" borderId="7" xfId="0" applyFont="1" applyFill="1" applyBorder="1" applyAlignment="1">
      <alignment horizontal="left" vertical="center" shrinkToFit="1"/>
    </xf>
    <xf numFmtId="0" fontId="3" fillId="3" borderId="13" xfId="0" applyFont="1" applyFill="1" applyBorder="1" applyAlignment="1">
      <alignment horizontal="center" vertical="center" shrinkToFit="1"/>
    </xf>
    <xf numFmtId="0" fontId="3" fillId="3" borderId="15" xfId="0" applyFont="1" applyFill="1" applyBorder="1" applyAlignment="1">
      <alignment horizontal="center" vertical="center" shrinkToFit="1"/>
    </xf>
    <xf numFmtId="0" fontId="5" fillId="0" borderId="23" xfId="0" applyFont="1" applyBorder="1" applyAlignment="1">
      <alignment horizontal="right" vertical="center" shrinkToFit="1"/>
    </xf>
    <xf numFmtId="0" fontId="5" fillId="0" borderId="29" xfId="0" applyFont="1" applyBorder="1" applyAlignment="1">
      <alignment horizontal="right" vertical="center" shrinkToFit="1"/>
    </xf>
    <xf numFmtId="184" fontId="28" fillId="7" borderId="25" xfId="0" applyNumberFormat="1" applyFont="1" applyFill="1" applyBorder="1" applyAlignment="1" applyProtection="1">
      <alignment vertical="center" shrinkToFit="1"/>
      <protection locked="0"/>
    </xf>
    <xf numFmtId="184" fontId="28" fillId="7" borderId="11" xfId="0" applyNumberFormat="1" applyFont="1" applyFill="1" applyBorder="1" applyAlignment="1" applyProtection="1">
      <alignment vertical="center" shrinkToFit="1"/>
      <protection locked="0"/>
    </xf>
    <xf numFmtId="177" fontId="4" fillId="3" borderId="0" xfId="0" applyNumberFormat="1" applyFont="1" applyFill="1" applyAlignment="1">
      <alignment horizontal="center" vertical="center" shrinkToFit="1"/>
    </xf>
    <xf numFmtId="177" fontId="4" fillId="0" borderId="0" xfId="0" applyNumberFormat="1" applyFont="1" applyAlignment="1">
      <alignment horizontal="center" vertical="center" shrinkToFit="1"/>
    </xf>
    <xf numFmtId="0" fontId="3" fillId="3" borderId="30" xfId="0" applyFont="1" applyFill="1" applyBorder="1" applyAlignment="1">
      <alignment horizontal="left" vertical="center" shrinkToFit="1"/>
    </xf>
    <xf numFmtId="0" fontId="13" fillId="0" borderId="0" xfId="0" applyFont="1" applyAlignment="1">
      <alignment vertical="center"/>
    </xf>
    <xf numFmtId="0" fontId="41" fillId="0" borderId="0" xfId="0" applyFont="1" applyFill="1" applyAlignment="1">
      <alignment vertical="center"/>
    </xf>
    <xf numFmtId="0" fontId="40" fillId="0" borderId="0" xfId="0" applyFont="1" applyFill="1"/>
    <xf numFmtId="0" fontId="42" fillId="0" borderId="0" xfId="0" applyFont="1" applyFill="1" applyAlignment="1">
      <alignment vertical="center"/>
    </xf>
    <xf numFmtId="0" fontId="40" fillId="0" borderId="0" xfId="0" applyFont="1" applyFill="1" applyAlignment="1">
      <alignment vertical="center"/>
    </xf>
    <xf numFmtId="0" fontId="26" fillId="0" borderId="1" xfId="0" applyFont="1" applyFill="1" applyBorder="1" applyAlignment="1">
      <alignment horizontal="center" vertical="center" shrinkToFit="1"/>
    </xf>
    <xf numFmtId="0" fontId="44" fillId="0" borderId="1" xfId="0" applyFont="1" applyFill="1" applyBorder="1" applyAlignment="1">
      <alignment vertical="center" shrinkToFit="1"/>
    </xf>
    <xf numFmtId="182" fontId="44" fillId="0" borderId="1" xfId="0" applyNumberFormat="1" applyFont="1" applyFill="1" applyBorder="1" applyAlignment="1">
      <alignment vertical="center" shrinkToFit="1"/>
    </xf>
    <xf numFmtId="0" fontId="41" fillId="0" borderId="1" xfId="0" applyFont="1" applyFill="1" applyBorder="1" applyAlignment="1">
      <alignment vertical="center"/>
    </xf>
    <xf numFmtId="179" fontId="41" fillId="0" borderId="1" xfId="0" applyNumberFormat="1" applyFont="1" applyFill="1" applyBorder="1" applyAlignment="1">
      <alignment vertical="center"/>
    </xf>
    <xf numFmtId="180" fontId="41" fillId="0" borderId="1" xfId="0" applyNumberFormat="1" applyFont="1" applyFill="1" applyBorder="1" applyAlignment="1">
      <alignment vertical="center"/>
    </xf>
    <xf numFmtId="0" fontId="42" fillId="0" borderId="1" xfId="0" applyFont="1" applyFill="1" applyBorder="1" applyAlignment="1">
      <alignment vertical="center"/>
    </xf>
    <xf numFmtId="179" fontId="42" fillId="0" borderId="1" xfId="0" applyNumberFormat="1" applyFont="1" applyFill="1" applyBorder="1" applyAlignment="1">
      <alignment vertical="center"/>
    </xf>
    <xf numFmtId="180" fontId="42" fillId="0" borderId="1" xfId="0" applyNumberFormat="1" applyFont="1" applyFill="1" applyBorder="1" applyAlignment="1">
      <alignment vertical="center"/>
    </xf>
    <xf numFmtId="0" fontId="40" fillId="0" borderId="1" xfId="0" applyFont="1" applyFill="1" applyBorder="1" applyAlignment="1">
      <alignment vertical="center"/>
    </xf>
    <xf numFmtId="179" fontId="40" fillId="0" borderId="1" xfId="0" applyNumberFormat="1" applyFont="1" applyFill="1" applyBorder="1" applyAlignment="1">
      <alignment vertical="center"/>
    </xf>
    <xf numFmtId="180" fontId="40" fillId="0" borderId="1" xfId="0" applyNumberFormat="1" applyFont="1" applyFill="1" applyBorder="1" applyAlignment="1">
      <alignment vertical="center"/>
    </xf>
    <xf numFmtId="0" fontId="26" fillId="0" borderId="1" xfId="0" applyFont="1" applyFill="1" applyBorder="1" applyAlignment="1">
      <alignment vertical="center" shrinkToFit="1"/>
    </xf>
    <xf numFmtId="182" fontId="26" fillId="0" borderId="1" xfId="0" applyNumberFormat="1" applyFont="1" applyFill="1" applyBorder="1" applyAlignment="1">
      <alignment vertical="center" shrinkToFit="1"/>
    </xf>
    <xf numFmtId="0" fontId="2" fillId="3" borderId="0" xfId="0" applyFont="1" applyFill="1" applyAlignment="1" applyProtection="1">
      <alignment horizontal="center" vertical="center" shrinkToFit="1"/>
    </xf>
    <xf numFmtId="177" fontId="4" fillId="3" borderId="0" xfId="0" applyNumberFormat="1" applyFont="1" applyFill="1" applyAlignment="1" applyProtection="1">
      <alignment horizontal="center" vertical="center" shrinkToFit="1"/>
    </xf>
    <xf numFmtId="0" fontId="2" fillId="3" borderId="0" xfId="0" applyFont="1" applyFill="1" applyAlignment="1" applyProtection="1">
      <alignment vertical="center" shrinkToFit="1"/>
    </xf>
    <xf numFmtId="0" fontId="4" fillId="3" borderId="0" xfId="0" applyFont="1" applyFill="1" applyAlignment="1" applyProtection="1">
      <alignment vertical="center" shrinkToFit="1"/>
    </xf>
    <xf numFmtId="0" fontId="11" fillId="3" borderId="0" xfId="0" applyFont="1" applyFill="1" applyAlignment="1" applyProtection="1">
      <alignment vertical="center" shrinkToFit="1"/>
    </xf>
    <xf numFmtId="0" fontId="4" fillId="3" borderId="0" xfId="0" applyFont="1" applyFill="1" applyAlignment="1" applyProtection="1">
      <alignment horizontal="right" vertical="center" shrinkToFit="1"/>
    </xf>
    <xf numFmtId="0" fontId="10" fillId="3" borderId="0" xfId="0" applyFont="1" applyFill="1" applyAlignment="1" applyProtection="1">
      <alignment vertical="center" shrinkToFit="1"/>
    </xf>
    <xf numFmtId="0" fontId="10" fillId="3" borderId="0" xfId="0" applyFont="1" applyFill="1" applyAlignment="1" applyProtection="1">
      <alignment horizontal="right" vertical="center" shrinkToFit="1"/>
    </xf>
    <xf numFmtId="0" fontId="2" fillId="3" borderId="2" xfId="0" applyFont="1" applyFill="1" applyBorder="1" applyAlignment="1" applyProtection="1">
      <alignment horizontal="center" vertical="center" shrinkToFit="1"/>
    </xf>
    <xf numFmtId="0" fontId="2" fillId="3" borderId="10" xfId="0" applyFont="1" applyFill="1" applyBorder="1" applyAlignment="1" applyProtection="1">
      <alignment horizontal="center" vertical="center" shrinkToFit="1"/>
    </xf>
    <xf numFmtId="0" fontId="2" fillId="3" borderId="3" xfId="0" applyFont="1" applyFill="1" applyBorder="1" applyAlignment="1" applyProtection="1">
      <alignment horizontal="center" vertical="center" shrinkToFit="1"/>
    </xf>
    <xf numFmtId="0" fontId="3" fillId="3" borderId="4" xfId="0" applyFont="1" applyFill="1" applyBorder="1" applyAlignment="1" applyProtection="1">
      <alignment vertical="center" shrinkToFit="1"/>
    </xf>
    <xf numFmtId="0" fontId="3" fillId="3" borderId="0" xfId="0" applyFont="1" applyFill="1" applyAlignment="1" applyProtection="1">
      <alignment vertical="center" shrinkToFit="1"/>
    </xf>
    <xf numFmtId="0" fontId="3" fillId="3" borderId="5" xfId="0" applyFont="1" applyFill="1" applyBorder="1" applyAlignment="1" applyProtection="1">
      <alignment vertical="center" shrinkToFit="1"/>
    </xf>
    <xf numFmtId="0" fontId="3" fillId="3" borderId="0" xfId="0" applyFont="1" applyFill="1" applyAlignment="1" applyProtection="1">
      <alignment horizontal="right" vertical="center" shrinkToFit="1"/>
    </xf>
    <xf numFmtId="0" fontId="3" fillId="3" borderId="6" xfId="0" applyFont="1" applyFill="1" applyBorder="1" applyAlignment="1" applyProtection="1">
      <alignment vertical="center" shrinkToFit="1"/>
    </xf>
    <xf numFmtId="0" fontId="3" fillId="3" borderId="11" xfId="0" applyFont="1" applyFill="1" applyBorder="1" applyAlignment="1" applyProtection="1">
      <alignment vertical="center" shrinkToFit="1"/>
    </xf>
    <xf numFmtId="0" fontId="3" fillId="3" borderId="11" xfId="0" applyFont="1" applyFill="1" applyBorder="1" applyAlignment="1" applyProtection="1">
      <alignment horizontal="right" vertical="center" shrinkToFit="1"/>
    </xf>
    <xf numFmtId="0" fontId="3" fillId="3" borderId="7" xfId="0" applyFont="1" applyFill="1" applyBorder="1" applyAlignment="1" applyProtection="1">
      <alignment vertical="center" shrinkToFit="1"/>
    </xf>
    <xf numFmtId="0" fontId="2" fillId="3" borderId="5" xfId="0" applyFont="1" applyFill="1" applyBorder="1" applyAlignment="1" applyProtection="1">
      <alignment horizontal="center" vertical="center" shrinkToFit="1"/>
    </xf>
    <xf numFmtId="0" fontId="35" fillId="3" borderId="7" xfId="0" applyFont="1" applyFill="1" applyBorder="1" applyAlignment="1" applyProtection="1">
      <alignment horizontal="left" vertical="center" shrinkToFit="1"/>
    </xf>
    <xf numFmtId="0" fontId="2" fillId="3" borderId="4" xfId="0" applyFont="1" applyFill="1" applyBorder="1" applyAlignment="1" applyProtection="1">
      <alignment vertical="center" shrinkToFit="1"/>
    </xf>
    <xf numFmtId="0" fontId="3" fillId="3" borderId="0" xfId="0" applyFont="1" applyFill="1" applyAlignment="1" applyProtection="1">
      <alignment horizontal="center" vertical="center" shrinkToFit="1"/>
    </xf>
    <xf numFmtId="0" fontId="4" fillId="3" borderId="11" xfId="0" applyFont="1" applyFill="1" applyBorder="1" applyAlignment="1" applyProtection="1">
      <alignment horizontal="right" vertical="center" shrinkToFit="1"/>
    </xf>
    <xf numFmtId="177" fontId="6" fillId="5" borderId="11" xfId="0" applyNumberFormat="1" applyFont="1" applyFill="1" applyBorder="1" applyAlignment="1" applyProtection="1">
      <alignment vertical="center" shrinkToFit="1"/>
    </xf>
    <xf numFmtId="0" fontId="4" fillId="3" borderId="11" xfId="0" applyFont="1" applyFill="1" applyBorder="1" applyAlignment="1" applyProtection="1">
      <alignment horizontal="center" vertical="center" shrinkToFit="1"/>
    </xf>
    <xf numFmtId="178" fontId="6" fillId="5" borderId="11" xfId="0" applyNumberFormat="1" applyFont="1" applyFill="1" applyBorder="1" applyAlignment="1" applyProtection="1">
      <alignment vertical="center" shrinkToFit="1"/>
    </xf>
    <xf numFmtId="0" fontId="3" fillId="3" borderId="11" xfId="0" applyFont="1" applyFill="1" applyBorder="1" applyAlignment="1" applyProtection="1">
      <alignment horizontal="center" vertical="center" shrinkToFit="1"/>
    </xf>
    <xf numFmtId="0" fontId="4" fillId="3" borderId="7" xfId="0" applyFont="1" applyFill="1" applyBorder="1" applyAlignment="1" applyProtection="1">
      <alignment vertical="center" shrinkToFit="1"/>
    </xf>
    <xf numFmtId="0" fontId="7" fillId="3" borderId="0" xfId="0" applyFont="1" applyFill="1" applyAlignment="1" applyProtection="1">
      <alignment vertical="center" shrinkToFit="1"/>
    </xf>
    <xf numFmtId="0" fontId="3" fillId="3" borderId="19" xfId="0" applyFont="1" applyFill="1" applyBorder="1" applyAlignment="1" applyProtection="1">
      <alignment vertical="center" shrinkToFit="1"/>
    </xf>
    <xf numFmtId="0" fontId="3" fillId="3" borderId="13" xfId="0" applyFont="1" applyFill="1" applyBorder="1" applyAlignment="1" applyProtection="1">
      <alignment horizontal="center" vertical="center" shrinkToFit="1"/>
    </xf>
    <xf numFmtId="0" fontId="2" fillId="3" borderId="12" xfId="0" applyFont="1" applyFill="1" applyBorder="1" applyAlignment="1" applyProtection="1">
      <alignment vertical="center" shrinkToFit="1"/>
    </xf>
    <xf numFmtId="0" fontId="4" fillId="3" borderId="9" xfId="0" applyFont="1" applyFill="1" applyBorder="1" applyAlignment="1" applyProtection="1">
      <alignment vertical="center" shrinkToFit="1"/>
    </xf>
    <xf numFmtId="0" fontId="3" fillId="3" borderId="1" xfId="0" applyFont="1" applyFill="1" applyBorder="1" applyAlignment="1" applyProtection="1">
      <alignment horizontal="center" vertical="center" shrinkToFit="1"/>
    </xf>
    <xf numFmtId="0" fontId="2" fillId="3" borderId="22" xfId="0" applyFont="1" applyFill="1" applyBorder="1" applyAlignment="1" applyProtection="1">
      <alignment vertical="center" shrinkToFit="1"/>
    </xf>
    <xf numFmtId="0" fontId="2" fillId="3" borderId="27" xfId="0" applyFont="1" applyFill="1" applyBorder="1" applyAlignment="1" applyProtection="1">
      <alignment vertical="center" shrinkToFit="1"/>
    </xf>
    <xf numFmtId="0" fontId="6" fillId="0" borderId="12" xfId="0" applyFont="1" applyBorder="1" applyAlignment="1" applyProtection="1">
      <alignment horizontal="left" vertical="center" shrinkToFit="1"/>
    </xf>
    <xf numFmtId="0" fontId="6" fillId="5" borderId="18" xfId="0" applyFont="1" applyFill="1" applyBorder="1" applyAlignment="1" applyProtection="1">
      <alignment horizontal="center" vertical="center" shrinkToFit="1"/>
    </xf>
    <xf numFmtId="0" fontId="3" fillId="3" borderId="13" xfId="0" applyFont="1" applyFill="1" applyBorder="1" applyAlignment="1" applyProtection="1">
      <alignment horizontal="center" shrinkToFit="1"/>
    </xf>
    <xf numFmtId="0" fontId="3" fillId="3" borderId="19" xfId="0" applyFont="1" applyFill="1" applyBorder="1" applyAlignment="1" applyProtection="1">
      <alignment horizontal="right" vertical="center" shrinkToFit="1"/>
    </xf>
    <xf numFmtId="0" fontId="3" fillId="3" borderId="23" xfId="0" applyFont="1" applyFill="1" applyBorder="1" applyAlignment="1" applyProtection="1">
      <alignment horizontal="right" vertical="center" shrinkToFit="1"/>
    </xf>
    <xf numFmtId="0" fontId="3" fillId="3" borderId="29" xfId="0" applyFont="1" applyFill="1" applyBorder="1" applyAlignment="1" applyProtection="1">
      <alignment horizontal="right" vertical="center" shrinkToFit="1"/>
    </xf>
    <xf numFmtId="0" fontId="3" fillId="3" borderId="5" xfId="0" applyFont="1" applyFill="1" applyBorder="1" applyAlignment="1" applyProtection="1">
      <alignment horizontal="right" vertical="center" shrinkToFit="1"/>
    </xf>
    <xf numFmtId="0" fontId="2" fillId="2" borderId="0" xfId="0" applyFont="1" applyFill="1" applyAlignment="1" applyProtection="1">
      <alignment vertical="center" shrinkToFit="1"/>
    </xf>
    <xf numFmtId="0" fontId="4" fillId="2" borderId="0" xfId="0" applyFont="1" applyFill="1" applyAlignment="1" applyProtection="1">
      <alignment vertical="center" shrinkToFit="1"/>
    </xf>
    <xf numFmtId="0" fontId="6" fillId="3" borderId="16" xfId="0" applyFont="1" applyFill="1" applyBorder="1" applyAlignment="1" applyProtection="1">
      <alignment horizontal="center" vertical="center" shrinkToFit="1"/>
    </xf>
    <xf numFmtId="184" fontId="28" fillId="7" borderId="25" xfId="0" applyNumberFormat="1" applyFont="1" applyFill="1" applyBorder="1" applyAlignment="1" applyProtection="1">
      <alignment vertical="center" shrinkToFit="1"/>
    </xf>
    <xf numFmtId="0" fontId="5" fillId="3" borderId="19" xfId="0" applyFont="1" applyFill="1" applyBorder="1" applyAlignment="1" applyProtection="1">
      <alignment horizontal="right" vertical="center" shrinkToFit="1"/>
    </xf>
    <xf numFmtId="0" fontId="5" fillId="3" borderId="18" xfId="0" applyFont="1" applyFill="1" applyBorder="1" applyAlignment="1" applyProtection="1">
      <alignment horizontal="right" vertical="center" shrinkToFit="1"/>
    </xf>
    <xf numFmtId="0" fontId="5" fillId="3" borderId="26" xfId="0" applyFont="1" applyFill="1" applyBorder="1" applyAlignment="1" applyProtection="1">
      <alignment vertical="center" shrinkToFit="1"/>
    </xf>
    <xf numFmtId="0" fontId="6" fillId="3" borderId="21" xfId="0" applyFont="1" applyFill="1" applyBorder="1" applyAlignment="1" applyProtection="1">
      <alignment horizontal="center" vertical="center" shrinkToFit="1"/>
    </xf>
    <xf numFmtId="0" fontId="5" fillId="3" borderId="23" xfId="0" applyFont="1" applyFill="1" applyBorder="1" applyAlignment="1" applyProtection="1">
      <alignment horizontal="right" vertical="center" shrinkToFit="1"/>
    </xf>
    <xf numFmtId="0" fontId="5" fillId="3" borderId="20" xfId="0" applyFont="1" applyFill="1" applyBorder="1" applyAlignment="1" applyProtection="1">
      <alignment horizontal="right" vertical="center" shrinkToFit="1"/>
    </xf>
    <xf numFmtId="0" fontId="5" fillId="3" borderId="23" xfId="0" applyFont="1" applyFill="1" applyBorder="1" applyAlignment="1" applyProtection="1">
      <alignment vertical="center" shrinkToFit="1"/>
    </xf>
    <xf numFmtId="0" fontId="6" fillId="3" borderId="30" xfId="0" applyFont="1" applyFill="1" applyBorder="1" applyAlignment="1" applyProtection="1">
      <alignment horizontal="center" vertical="center" shrinkToFit="1"/>
    </xf>
    <xf numFmtId="184" fontId="28" fillId="7" borderId="11" xfId="0" applyNumberFormat="1" applyFont="1" applyFill="1" applyBorder="1" applyAlignment="1" applyProtection="1">
      <alignment vertical="center" shrinkToFit="1"/>
    </xf>
    <xf numFmtId="0" fontId="5" fillId="3" borderId="29" xfId="0" applyFont="1" applyFill="1" applyBorder="1" applyAlignment="1" applyProtection="1">
      <alignment horizontal="right" vertical="center" shrinkToFit="1"/>
    </xf>
    <xf numFmtId="0" fontId="5" fillId="3" borderId="28" xfId="0" applyFont="1" applyFill="1" applyBorder="1" applyAlignment="1" applyProtection="1">
      <alignment horizontal="right" vertical="center" shrinkToFit="1"/>
    </xf>
    <xf numFmtId="0" fontId="5" fillId="3" borderId="38" xfId="0" applyFont="1" applyFill="1" applyBorder="1" applyAlignment="1" applyProtection="1">
      <alignment vertical="center" shrinkToFit="1"/>
    </xf>
    <xf numFmtId="184" fontId="6" fillId="6" borderId="18" xfId="0" applyNumberFormat="1" applyFont="1" applyFill="1" applyBorder="1" applyAlignment="1" applyProtection="1">
      <alignment vertical="center" shrinkToFit="1"/>
    </xf>
    <xf numFmtId="0" fontId="5" fillId="3" borderId="19" xfId="0" applyFont="1" applyFill="1" applyBorder="1" applyAlignment="1" applyProtection="1">
      <alignment vertical="center" shrinkToFit="1"/>
    </xf>
    <xf numFmtId="184" fontId="6" fillId="6" borderId="20" xfId="0" applyNumberFormat="1" applyFont="1" applyFill="1" applyBorder="1" applyAlignment="1" applyProtection="1">
      <alignment vertical="center" shrinkToFit="1"/>
    </xf>
    <xf numFmtId="184" fontId="6" fillId="6" borderId="11" xfId="0" applyNumberFormat="1" applyFont="1" applyFill="1" applyBorder="1" applyAlignment="1" applyProtection="1">
      <alignment vertical="center" shrinkToFit="1"/>
    </xf>
    <xf numFmtId="0" fontId="5" fillId="3" borderId="29" xfId="0" applyFont="1" applyFill="1" applyBorder="1" applyAlignment="1" applyProtection="1">
      <alignment vertical="center" shrinkToFit="1"/>
    </xf>
    <xf numFmtId="190" fontId="6" fillId="6" borderId="18" xfId="0" applyNumberFormat="1" applyFont="1" applyFill="1" applyBorder="1" applyAlignment="1" applyProtection="1">
      <alignment vertical="center" shrinkToFit="1"/>
    </xf>
    <xf numFmtId="0" fontId="5" fillId="3" borderId="19" xfId="0" applyFont="1" applyFill="1" applyBorder="1" applyAlignment="1" applyProtection="1">
      <alignment horizontal="right" vertical="center" wrapText="1" shrinkToFit="1"/>
    </xf>
    <xf numFmtId="0" fontId="5" fillId="3" borderId="18" xfId="0" applyFont="1" applyFill="1" applyBorder="1" applyAlignment="1" applyProtection="1">
      <alignment horizontal="right" vertical="center" wrapText="1" shrinkToFit="1"/>
    </xf>
    <xf numFmtId="190" fontId="6" fillId="6" borderId="20" xfId="0" applyNumberFormat="1" applyFont="1" applyFill="1" applyBorder="1" applyAlignment="1" applyProtection="1">
      <alignment vertical="center" shrinkToFit="1"/>
    </xf>
    <xf numFmtId="0" fontId="5" fillId="3" borderId="23" xfId="0" applyFont="1" applyFill="1" applyBorder="1" applyAlignment="1" applyProtection="1">
      <alignment horizontal="right" vertical="center" wrapText="1" shrinkToFit="1"/>
    </xf>
    <xf numFmtId="0" fontId="5" fillId="3" borderId="20" xfId="0" applyFont="1" applyFill="1" applyBorder="1" applyAlignment="1" applyProtection="1">
      <alignment horizontal="right" vertical="center" wrapText="1" shrinkToFit="1"/>
    </xf>
    <xf numFmtId="190" fontId="6" fillId="6" borderId="11" xfId="0" applyNumberFormat="1" applyFont="1" applyFill="1" applyBorder="1" applyAlignment="1" applyProtection="1">
      <alignment vertical="center" shrinkToFit="1"/>
    </xf>
    <xf numFmtId="0" fontId="5" fillId="3" borderId="29" xfId="0" applyFont="1" applyFill="1" applyBorder="1" applyAlignment="1" applyProtection="1">
      <alignment horizontal="right" vertical="center" wrapText="1" shrinkToFit="1"/>
    </xf>
    <xf numFmtId="184" fontId="6" fillId="6" borderId="28" xfId="0" applyNumberFormat="1" applyFont="1" applyFill="1" applyBorder="1" applyAlignment="1" applyProtection="1">
      <alignment vertical="center" shrinkToFit="1"/>
    </xf>
    <xf numFmtId="0" fontId="5" fillId="3" borderId="28" xfId="0" applyFont="1" applyFill="1" applyBorder="1" applyAlignment="1" applyProtection="1">
      <alignment horizontal="right" vertical="center" wrapText="1" shrinkToFit="1"/>
    </xf>
    <xf numFmtId="0" fontId="3" fillId="3" borderId="2" xfId="0" applyFont="1" applyFill="1" applyBorder="1" applyAlignment="1" applyProtection="1">
      <alignment horizontal="center" vertical="center" shrinkToFit="1"/>
    </xf>
    <xf numFmtId="0" fontId="3" fillId="3" borderId="8" xfId="0" applyFont="1" applyFill="1" applyBorder="1" applyAlignment="1" applyProtection="1">
      <alignment horizontal="center" vertical="center" shrinkToFit="1"/>
    </xf>
    <xf numFmtId="0" fontId="2" fillId="0" borderId="0" xfId="0" applyFont="1" applyAlignment="1" applyProtection="1">
      <alignment vertical="center" shrinkToFit="1"/>
    </xf>
    <xf numFmtId="0" fontId="2" fillId="0" borderId="0" xfId="0" applyFont="1" applyAlignment="1" applyProtection="1">
      <alignment horizontal="center" vertical="center" shrinkToFit="1"/>
    </xf>
    <xf numFmtId="177" fontId="4" fillId="0" borderId="0" xfId="0" applyNumberFormat="1" applyFont="1" applyAlignment="1" applyProtection="1">
      <alignment horizontal="center" vertical="center" shrinkToFit="1"/>
    </xf>
    <xf numFmtId="0" fontId="4" fillId="0" borderId="0" xfId="0" applyFont="1" applyAlignment="1" applyProtection="1">
      <alignment horizontal="right" vertical="center" shrinkToFit="1"/>
    </xf>
    <xf numFmtId="0" fontId="4" fillId="0" borderId="0" xfId="0" applyFont="1" applyAlignment="1" applyProtection="1">
      <alignment vertical="center" shrinkToFit="1"/>
    </xf>
    <xf numFmtId="190" fontId="6" fillId="6" borderId="18" xfId="0" applyNumberFormat="1" applyFont="1" applyFill="1" applyBorder="1" applyAlignment="1" applyProtection="1">
      <alignment vertical="center" shrinkToFit="1"/>
      <protection locked="0"/>
    </xf>
    <xf numFmtId="190" fontId="6" fillId="6" borderId="20" xfId="0" applyNumberFormat="1" applyFont="1" applyFill="1" applyBorder="1" applyAlignment="1" applyProtection="1">
      <alignment vertical="center" shrinkToFit="1"/>
      <protection locked="0"/>
    </xf>
    <xf numFmtId="190" fontId="6" fillId="6" borderId="11" xfId="0" applyNumberFormat="1" applyFont="1" applyFill="1" applyBorder="1" applyAlignment="1" applyProtection="1">
      <alignment vertical="center" shrinkToFit="1"/>
      <protection locked="0"/>
    </xf>
    <xf numFmtId="0" fontId="3" fillId="3" borderId="30" xfId="0" applyFont="1" applyFill="1" applyBorder="1" applyAlignment="1">
      <alignment horizontal="center" vertical="center" shrinkToFit="1"/>
    </xf>
    <xf numFmtId="0" fontId="3" fillId="3" borderId="16" xfId="0" applyFont="1" applyFill="1" applyBorder="1" applyAlignment="1">
      <alignment horizontal="center" vertical="center" shrinkToFit="1"/>
    </xf>
    <xf numFmtId="0" fontId="3" fillId="3" borderId="27" xfId="0" applyFont="1" applyFill="1" applyBorder="1" applyAlignment="1">
      <alignment horizontal="center" vertical="center" shrinkToFit="1"/>
    </xf>
    <xf numFmtId="0" fontId="45" fillId="3" borderId="0" xfId="1" applyFont="1" applyFill="1" applyAlignment="1" applyProtection="1">
      <alignment vertical="center" shrinkToFit="1"/>
    </xf>
    <xf numFmtId="0" fontId="3" fillId="3" borderId="13" xfId="0" applyFont="1" applyFill="1" applyBorder="1" applyAlignment="1">
      <alignment horizontal="center" vertical="center" shrinkToFit="1"/>
    </xf>
    <xf numFmtId="0" fontId="3" fillId="3" borderId="15" xfId="0" applyFont="1" applyFill="1" applyBorder="1" applyAlignment="1">
      <alignment horizontal="center" vertical="center" shrinkToFit="1"/>
    </xf>
    <xf numFmtId="0" fontId="3" fillId="3" borderId="14" xfId="0" applyFont="1" applyFill="1" applyBorder="1" applyAlignment="1">
      <alignment horizontal="center" vertical="center" shrinkToFit="1"/>
    </xf>
    <xf numFmtId="0" fontId="6" fillId="0" borderId="0" xfId="0" applyFont="1" applyAlignment="1">
      <alignment vertical="center" wrapText="1"/>
    </xf>
    <xf numFmtId="0" fontId="24" fillId="0" borderId="0" xfId="0" applyFont="1" applyAlignment="1">
      <alignment vertical="center" wrapText="1"/>
    </xf>
    <xf numFmtId="0" fontId="3" fillId="3" borderId="21" xfId="0" applyFont="1" applyFill="1" applyBorder="1" applyAlignment="1">
      <alignment horizontal="left" vertical="center" shrinkToFit="1"/>
    </xf>
    <xf numFmtId="0" fontId="4" fillId="3" borderId="40" xfId="0" applyFont="1" applyFill="1" applyBorder="1" applyAlignment="1" applyProtection="1">
      <alignment horizontal="right" vertical="center" shrinkToFit="1"/>
    </xf>
    <xf numFmtId="0" fontId="2" fillId="3" borderId="37" xfId="0" applyFont="1" applyFill="1" applyBorder="1" applyAlignment="1" applyProtection="1">
      <alignment vertical="center" shrinkToFit="1"/>
    </xf>
    <xf numFmtId="0" fontId="4" fillId="3" borderId="4" xfId="0" applyFont="1" applyFill="1" applyBorder="1" applyAlignment="1">
      <alignment horizontal="right" vertical="center" shrinkToFit="1"/>
    </xf>
    <xf numFmtId="0" fontId="4" fillId="3" borderId="0" xfId="0" applyFont="1" applyFill="1" applyBorder="1" applyAlignment="1">
      <alignment horizontal="center" vertical="center" shrinkToFit="1"/>
    </xf>
    <xf numFmtId="0" fontId="3" fillId="3" borderId="0" xfId="0" applyFont="1" applyFill="1" applyBorder="1" applyAlignment="1">
      <alignment horizontal="center" vertical="center" shrinkToFit="1"/>
    </xf>
    <xf numFmtId="0" fontId="4" fillId="3" borderId="0" xfId="0" applyFont="1" applyFill="1" applyAlignment="1">
      <alignment horizontal="left" vertical="top" shrinkToFit="1"/>
    </xf>
    <xf numFmtId="0" fontId="4" fillId="3" borderId="0" xfId="0" applyFont="1" applyFill="1" applyAlignment="1" applyProtection="1">
      <alignment horizontal="left" vertical="top" shrinkToFit="1"/>
    </xf>
    <xf numFmtId="0" fontId="46" fillId="0" borderId="0" xfId="0" applyFont="1" applyAlignment="1">
      <alignment vertical="center"/>
    </xf>
    <xf numFmtId="0" fontId="47" fillId="0" borderId="0" xfId="0" applyFont="1" applyAlignment="1">
      <alignment vertical="center"/>
    </xf>
    <xf numFmtId="0" fontId="47" fillId="0" borderId="0" xfId="0" applyFont="1" applyAlignment="1">
      <alignment horizontal="center" vertical="center"/>
    </xf>
    <xf numFmtId="0" fontId="47" fillId="0" borderId="0" xfId="0" applyFont="1" applyAlignment="1">
      <alignment vertical="center" wrapText="1"/>
    </xf>
    <xf numFmtId="0" fontId="48" fillId="0" borderId="1" xfId="0" applyFont="1" applyBorder="1" applyAlignment="1">
      <alignment horizontal="center" vertical="center"/>
    </xf>
    <xf numFmtId="0" fontId="48" fillId="0" borderId="1" xfId="0" applyFont="1" applyBorder="1" applyAlignment="1">
      <alignment horizontal="center" vertical="center" wrapText="1"/>
    </xf>
    <xf numFmtId="0" fontId="47" fillId="0" borderId="1" xfId="0" applyFont="1" applyBorder="1" applyAlignment="1">
      <alignment horizontal="center" vertical="center"/>
    </xf>
    <xf numFmtId="0" fontId="47" fillId="0" borderId="1" xfId="0" applyFont="1" applyBorder="1" applyAlignment="1">
      <alignment vertical="center" wrapText="1"/>
    </xf>
    <xf numFmtId="0" fontId="47" fillId="0" borderId="1" xfId="0" applyFont="1" applyBorder="1" applyAlignment="1">
      <alignment vertical="center"/>
    </xf>
    <xf numFmtId="0" fontId="48" fillId="0" borderId="13" xfId="0" applyFont="1" applyBorder="1" applyAlignment="1">
      <alignment vertical="center" wrapText="1"/>
    </xf>
    <xf numFmtId="0" fontId="47" fillId="0" borderId="31" xfId="0" applyFont="1" applyBorder="1" applyAlignment="1">
      <alignment vertical="center" wrapText="1"/>
    </xf>
    <xf numFmtId="0" fontId="48" fillId="0" borderId="14" xfId="0" applyFont="1" applyBorder="1" applyAlignment="1">
      <alignment vertical="center" wrapText="1"/>
    </xf>
    <xf numFmtId="0" fontId="48" fillId="0" borderId="32" xfId="0" applyFont="1" applyBorder="1" applyAlignment="1">
      <alignment vertical="center" wrapText="1"/>
    </xf>
    <xf numFmtId="0" fontId="47" fillId="0" borderId="14" xfId="0" applyFont="1" applyBorder="1" applyAlignment="1">
      <alignment vertical="center" wrapText="1"/>
    </xf>
    <xf numFmtId="0" fontId="48" fillId="0" borderId="1" xfId="0" applyFont="1" applyBorder="1" applyAlignment="1">
      <alignment vertical="center" wrapText="1"/>
    </xf>
    <xf numFmtId="0" fontId="47" fillId="0" borderId="1" xfId="0" applyFont="1" applyBorder="1" applyAlignment="1">
      <alignment horizontal="center" vertical="center" wrapText="1"/>
    </xf>
    <xf numFmtId="177" fontId="6" fillId="5" borderId="0" xfId="0" applyNumberFormat="1" applyFont="1" applyFill="1" applyBorder="1" applyAlignment="1" applyProtection="1">
      <alignment vertical="center" shrinkToFit="1"/>
      <protection locked="0"/>
    </xf>
    <xf numFmtId="177" fontId="6" fillId="5" borderId="11" xfId="0" applyNumberFormat="1" applyFont="1" applyFill="1" applyBorder="1" applyAlignment="1" applyProtection="1">
      <alignment vertical="center" shrinkToFit="1"/>
      <protection locked="0"/>
    </xf>
    <xf numFmtId="178" fontId="6" fillId="5" borderId="0" xfId="0" applyNumberFormat="1" applyFont="1" applyFill="1" applyBorder="1" applyAlignment="1" applyProtection="1">
      <alignment vertical="center" shrinkToFit="1"/>
      <protection locked="0"/>
    </xf>
    <xf numFmtId="178" fontId="6" fillId="5" borderId="11" xfId="0" applyNumberFormat="1" applyFont="1" applyFill="1" applyBorder="1" applyAlignment="1" applyProtection="1">
      <alignment vertical="center" shrinkToFit="1"/>
      <protection locked="0"/>
    </xf>
    <xf numFmtId="177" fontId="6" fillId="5" borderId="37" xfId="0" applyNumberFormat="1" applyFont="1" applyFill="1" applyBorder="1" applyAlignment="1" applyProtection="1">
      <alignment vertical="center" shrinkToFit="1"/>
    </xf>
    <xf numFmtId="0" fontId="4" fillId="3" borderId="37" xfId="0" applyFont="1" applyFill="1" applyBorder="1" applyAlignment="1" applyProtection="1">
      <alignment horizontal="center" vertical="center" shrinkToFit="1"/>
    </xf>
    <xf numFmtId="178" fontId="6" fillId="5" borderId="37" xfId="0" applyNumberFormat="1" applyFont="1" applyFill="1" applyBorder="1" applyAlignment="1" applyProtection="1">
      <alignment vertical="center" shrinkToFit="1"/>
    </xf>
    <xf numFmtId="0" fontId="3" fillId="3" borderId="37" xfId="0" applyFont="1" applyFill="1" applyBorder="1" applyAlignment="1" applyProtection="1">
      <alignment horizontal="center" vertical="center" shrinkToFit="1"/>
    </xf>
    <xf numFmtId="0" fontId="4" fillId="3" borderId="38" xfId="0" applyFont="1" applyFill="1" applyBorder="1" applyAlignment="1" applyProtection="1">
      <alignment vertical="center" shrinkToFit="1"/>
    </xf>
    <xf numFmtId="0" fontId="35" fillId="3" borderId="23" xfId="0" applyFont="1" applyFill="1" applyBorder="1" applyAlignment="1">
      <alignment horizontal="left" vertical="center" shrinkToFit="1"/>
    </xf>
    <xf numFmtId="0" fontId="35" fillId="3" borderId="23" xfId="0" applyFont="1" applyFill="1" applyBorder="1" applyAlignment="1" applyProtection="1">
      <alignment horizontal="left" vertical="center" shrinkToFit="1"/>
    </xf>
    <xf numFmtId="178" fontId="6" fillId="0" borderId="25" xfId="0" applyNumberFormat="1" applyFont="1" applyFill="1" applyBorder="1" applyAlignment="1" applyProtection="1">
      <alignment vertical="center" shrinkToFit="1"/>
      <protection locked="0"/>
    </xf>
    <xf numFmtId="180" fontId="6" fillId="0" borderId="18" xfId="0" applyNumberFormat="1" applyFont="1" applyFill="1" applyBorder="1" applyAlignment="1" applyProtection="1">
      <alignment vertical="center" shrinkToFit="1"/>
      <protection locked="0"/>
    </xf>
    <xf numFmtId="179" fontId="6" fillId="0" borderId="18" xfId="0" applyNumberFormat="1" applyFont="1" applyFill="1" applyBorder="1" applyAlignment="1" applyProtection="1">
      <alignment vertical="center" shrinkToFit="1"/>
      <protection locked="0"/>
    </xf>
    <xf numFmtId="0" fontId="3" fillId="0" borderId="1" xfId="0" applyFont="1" applyBorder="1" applyAlignment="1">
      <alignment vertical="center"/>
    </xf>
    <xf numFmtId="0" fontId="2" fillId="3" borderId="0" xfId="0" applyFont="1" applyFill="1" applyAlignment="1">
      <alignment horizontal="center" vertical="center" shrinkToFit="1"/>
    </xf>
    <xf numFmtId="0" fontId="2" fillId="3" borderId="0" xfId="0" applyFont="1" applyFill="1" applyAlignment="1">
      <alignment vertical="center" shrinkToFit="1"/>
    </xf>
    <xf numFmtId="177" fontId="4" fillId="3" borderId="0" xfId="0" applyNumberFormat="1" applyFont="1" applyFill="1" applyAlignment="1">
      <alignment horizontal="center" vertical="center" shrinkToFit="1"/>
    </xf>
    <xf numFmtId="0" fontId="3" fillId="0" borderId="1" xfId="0" applyFont="1" applyBorder="1" applyAlignment="1">
      <alignment horizontal="center" vertical="center"/>
    </xf>
    <xf numFmtId="0" fontId="3" fillId="0" borderId="1" xfId="0" applyFont="1" applyBorder="1" applyAlignment="1">
      <alignment vertical="top" wrapText="1"/>
    </xf>
    <xf numFmtId="0" fontId="3" fillId="0" borderId="1" xfId="0" applyFont="1" applyBorder="1" applyAlignment="1">
      <alignment vertical="top"/>
    </xf>
    <xf numFmtId="0" fontId="3" fillId="0" borderId="15" xfId="0" applyFont="1" applyBorder="1" applyAlignment="1">
      <alignment vertical="top" wrapText="1"/>
    </xf>
    <xf numFmtId="0" fontId="19" fillId="0" borderId="1" xfId="0" applyFont="1" applyBorder="1" applyAlignment="1">
      <alignment vertical="top" wrapText="1"/>
    </xf>
    <xf numFmtId="0" fontId="5"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1" xfId="0" applyFont="1" applyBorder="1" applyAlignment="1">
      <alignment horizontal="center" vertical="center"/>
    </xf>
    <xf numFmtId="0" fontId="50" fillId="0" borderId="0" xfId="0" applyFont="1" applyFill="1" applyAlignment="1">
      <alignment vertical="center" wrapText="1"/>
    </xf>
    <xf numFmtId="0" fontId="3" fillId="3" borderId="22" xfId="0" applyFont="1" applyFill="1" applyBorder="1" applyAlignment="1">
      <alignment vertical="center" shrinkToFit="1"/>
    </xf>
    <xf numFmtId="0" fontId="3" fillId="3" borderId="20" xfId="0" applyFont="1" applyFill="1" applyBorder="1" applyAlignment="1">
      <alignment vertical="center" shrinkToFit="1"/>
    </xf>
    <xf numFmtId="0" fontId="3" fillId="3" borderId="23" xfId="0" applyFont="1" applyFill="1" applyBorder="1" applyAlignment="1">
      <alignment vertical="center" shrinkToFit="1"/>
    </xf>
    <xf numFmtId="0" fontId="3" fillId="3" borderId="27" xfId="0" applyFont="1" applyFill="1" applyBorder="1" applyAlignment="1">
      <alignment vertical="center" shrinkToFit="1"/>
    </xf>
    <xf numFmtId="0" fontId="3" fillId="3" borderId="28" xfId="0" applyFont="1" applyFill="1" applyBorder="1" applyAlignment="1">
      <alignment vertical="center" shrinkToFit="1"/>
    </xf>
    <xf numFmtId="0" fontId="3" fillId="3" borderId="29" xfId="0" applyFont="1" applyFill="1" applyBorder="1" applyAlignment="1">
      <alignment vertical="center" shrinkToFit="1"/>
    </xf>
    <xf numFmtId="0" fontId="3" fillId="3" borderId="17" xfId="0" applyFont="1" applyFill="1" applyBorder="1" applyAlignment="1">
      <alignment vertical="center" shrinkToFit="1"/>
    </xf>
    <xf numFmtId="0" fontId="3" fillId="3" borderId="18" xfId="0" applyFont="1" applyFill="1" applyBorder="1" applyAlignment="1">
      <alignment vertical="center" shrinkToFit="1"/>
    </xf>
    <xf numFmtId="0" fontId="3" fillId="3" borderId="19" xfId="0" applyFont="1" applyFill="1" applyBorder="1" applyAlignment="1">
      <alignment vertical="center" shrinkToFit="1"/>
    </xf>
    <xf numFmtId="0" fontId="35" fillId="6" borderId="17" xfId="0" applyFont="1" applyFill="1" applyBorder="1" applyAlignment="1" applyProtection="1">
      <alignment horizontal="left" vertical="center" shrinkToFit="1"/>
      <protection locked="0"/>
    </xf>
    <xf numFmtId="0" fontId="35" fillId="6" borderId="18" xfId="0" applyFont="1" applyFill="1" applyBorder="1" applyAlignment="1" applyProtection="1">
      <alignment horizontal="left" vertical="center" shrinkToFit="1"/>
      <protection locked="0"/>
    </xf>
    <xf numFmtId="0" fontId="35" fillId="6" borderId="19" xfId="0" applyFont="1" applyFill="1" applyBorder="1" applyAlignment="1" applyProtection="1">
      <alignment horizontal="left" vertical="center" shrinkToFit="1"/>
      <protection locked="0"/>
    </xf>
    <xf numFmtId="0" fontId="3" fillId="3" borderId="4" xfId="0" applyFont="1" applyFill="1" applyBorder="1" applyAlignment="1">
      <alignment vertical="center" shrinkToFit="1"/>
    </xf>
    <xf numFmtId="0" fontId="3" fillId="3" borderId="0" xfId="0" applyFont="1" applyFill="1" applyBorder="1" applyAlignment="1">
      <alignment vertical="center" shrinkToFit="1"/>
    </xf>
    <xf numFmtId="0" fontId="3" fillId="3" borderId="5" xfId="0" applyFont="1" applyFill="1" applyBorder="1" applyAlignment="1">
      <alignment vertical="center" shrinkToFit="1"/>
    </xf>
    <xf numFmtId="0" fontId="3" fillId="3" borderId="6" xfId="0" applyFont="1" applyFill="1" applyBorder="1" applyAlignment="1">
      <alignment vertical="center" shrinkToFit="1"/>
    </xf>
    <xf numFmtId="0" fontId="3" fillId="3" borderId="11" xfId="0" applyFont="1" applyFill="1" applyBorder="1" applyAlignment="1">
      <alignment vertical="center" shrinkToFit="1"/>
    </xf>
    <xf numFmtId="0" fontId="3" fillId="3" borderId="7" xfId="0" applyFont="1" applyFill="1" applyBorder="1" applyAlignment="1">
      <alignment vertical="center" shrinkToFit="1"/>
    </xf>
    <xf numFmtId="0" fontId="3" fillId="3" borderId="8" xfId="0" applyFont="1" applyFill="1" applyBorder="1" applyAlignment="1">
      <alignment vertical="center" shrinkToFit="1"/>
    </xf>
    <xf numFmtId="0" fontId="3" fillId="3" borderId="12" xfId="0" applyFont="1" applyFill="1" applyBorder="1" applyAlignment="1">
      <alignment vertical="center" shrinkToFit="1"/>
    </xf>
    <xf numFmtId="0" fontId="3" fillId="3" borderId="9" xfId="0" applyFont="1" applyFill="1" applyBorder="1" applyAlignment="1">
      <alignment vertical="center" shrinkToFit="1"/>
    </xf>
    <xf numFmtId="0" fontId="3" fillId="3" borderId="2" xfId="0" applyFont="1" applyFill="1" applyBorder="1" applyAlignment="1">
      <alignment vertical="center" shrinkToFit="1"/>
    </xf>
    <xf numFmtId="0" fontId="3" fillId="3" borderId="10" xfId="0" applyFont="1" applyFill="1" applyBorder="1" applyAlignment="1">
      <alignment vertical="center" shrinkToFit="1"/>
    </xf>
    <xf numFmtId="0" fontId="3" fillId="3" borderId="3" xfId="0" applyFont="1" applyFill="1" applyBorder="1" applyAlignment="1">
      <alignment vertical="center" shrinkToFit="1"/>
    </xf>
    <xf numFmtId="0" fontId="3" fillId="3" borderId="0" xfId="0" applyFont="1" applyFill="1" applyAlignment="1">
      <alignment vertical="center" shrinkToFit="1"/>
    </xf>
    <xf numFmtId="0" fontId="3" fillId="3" borderId="10" xfId="0" applyFont="1" applyFill="1" applyBorder="1" applyAlignment="1">
      <alignment vertical="center" wrapText="1" shrinkToFit="1"/>
    </xf>
    <xf numFmtId="0" fontId="6" fillId="6" borderId="27" xfId="0" applyNumberFormat="1" applyFont="1" applyFill="1" applyBorder="1" applyAlignment="1" applyProtection="1">
      <alignment horizontal="right" vertical="center" shrinkToFit="1"/>
      <protection locked="0"/>
    </xf>
    <xf numFmtId="0" fontId="6" fillId="6" borderId="28" xfId="0" applyNumberFormat="1" applyFont="1" applyFill="1" applyBorder="1" applyAlignment="1" applyProtection="1">
      <alignment horizontal="right" vertical="center" shrinkToFit="1"/>
      <protection locked="0"/>
    </xf>
    <xf numFmtId="189" fontId="6" fillId="5" borderId="17" xfId="0" applyNumberFormat="1" applyFont="1" applyFill="1" applyBorder="1" applyAlignment="1" applyProtection="1">
      <alignment horizontal="right" vertical="center" shrinkToFit="1"/>
      <protection locked="0"/>
    </xf>
    <xf numFmtId="189" fontId="6" fillId="5" borderId="18" xfId="0" applyNumberFormat="1" applyFont="1" applyFill="1" applyBorder="1" applyAlignment="1" applyProtection="1">
      <alignment horizontal="right" vertical="center" shrinkToFit="1"/>
      <protection locked="0"/>
    </xf>
    <xf numFmtId="0" fontId="37" fillId="5" borderId="12" xfId="0" applyFont="1" applyFill="1" applyBorder="1" applyAlignment="1" applyProtection="1">
      <alignment horizontal="left" vertical="center" shrinkToFit="1"/>
      <protection locked="0"/>
    </xf>
    <xf numFmtId="0" fontId="35" fillId="5" borderId="8" xfId="0" applyFont="1" applyFill="1" applyBorder="1" applyAlignment="1" applyProtection="1">
      <alignment horizontal="center" vertical="center" shrinkToFit="1"/>
      <protection locked="0"/>
    </xf>
    <xf numFmtId="0" fontId="35" fillId="5" borderId="12" xfId="0" applyFont="1" applyFill="1" applyBorder="1" applyAlignment="1" applyProtection="1">
      <alignment horizontal="center" vertical="center" shrinkToFit="1"/>
      <protection locked="0"/>
    </xf>
    <xf numFmtId="0" fontId="4" fillId="0" borderId="18" xfId="0" applyFont="1" applyBorder="1" applyAlignment="1">
      <alignment horizontal="right" vertical="center" shrinkToFit="1"/>
    </xf>
    <xf numFmtId="0" fontId="35" fillId="6" borderId="40" xfId="0" applyFont="1" applyFill="1" applyBorder="1" applyAlignment="1" applyProtection="1">
      <alignment horizontal="left" vertical="center" shrinkToFit="1"/>
      <protection locked="0"/>
    </xf>
    <xf numFmtId="0" fontId="35" fillId="6" borderId="37" xfId="0" applyFont="1" applyFill="1" applyBorder="1" applyAlignment="1" applyProtection="1">
      <alignment horizontal="left" vertical="center" shrinkToFit="1"/>
      <protection locked="0"/>
    </xf>
    <xf numFmtId="0" fontId="35" fillId="6" borderId="38" xfId="0" applyFont="1" applyFill="1" applyBorder="1" applyAlignment="1" applyProtection="1">
      <alignment horizontal="left" vertical="center" shrinkToFit="1"/>
      <protection locked="0"/>
    </xf>
    <xf numFmtId="0" fontId="6" fillId="3" borderId="20" xfId="0" applyFont="1" applyFill="1" applyBorder="1" applyAlignment="1">
      <alignment horizontal="left" vertical="center" shrinkToFit="1"/>
    </xf>
    <xf numFmtId="0" fontId="6" fillId="3" borderId="23" xfId="0" applyFont="1" applyFill="1" applyBorder="1" applyAlignment="1">
      <alignment horizontal="left" vertical="center" shrinkToFit="1"/>
    </xf>
    <xf numFmtId="0" fontId="6" fillId="3" borderId="28" xfId="0" applyFont="1" applyFill="1" applyBorder="1" applyAlignment="1">
      <alignment horizontal="left" vertical="center" shrinkToFit="1"/>
    </xf>
    <xf numFmtId="0" fontId="6" fillId="3" borderId="29" xfId="0" applyFont="1" applyFill="1" applyBorder="1" applyAlignment="1">
      <alignment horizontal="left" vertical="center" shrinkToFit="1"/>
    </xf>
    <xf numFmtId="181" fontId="3" fillId="0" borderId="27" xfId="0" applyNumberFormat="1" applyFont="1" applyBorder="1" applyAlignment="1">
      <alignment vertical="center" shrinkToFit="1"/>
    </xf>
    <xf numFmtId="181" fontId="3" fillId="0" borderId="28" xfId="0" applyNumberFormat="1" applyFont="1" applyBorder="1" applyAlignment="1">
      <alignment vertical="center" shrinkToFit="1"/>
    </xf>
    <xf numFmtId="181" fontId="3" fillId="0" borderId="29" xfId="0" applyNumberFormat="1" applyFont="1" applyBorder="1" applyAlignment="1">
      <alignment vertical="center" shrinkToFit="1"/>
    </xf>
    <xf numFmtId="0" fontId="11" fillId="3" borderId="0" xfId="0" applyFont="1" applyFill="1" applyAlignment="1">
      <alignment vertical="center" shrinkToFit="1"/>
    </xf>
    <xf numFmtId="0" fontId="2" fillId="3" borderId="0" xfId="0" applyFont="1" applyFill="1" applyAlignment="1">
      <alignment horizontal="center" vertical="center" shrinkToFit="1"/>
    </xf>
    <xf numFmtId="0" fontId="2" fillId="3" borderId="0" xfId="0" applyFont="1" applyFill="1" applyAlignment="1">
      <alignment vertical="center" shrinkToFit="1"/>
    </xf>
    <xf numFmtId="0" fontId="10" fillId="3" borderId="0" xfId="0" applyFont="1" applyFill="1" applyAlignment="1">
      <alignment horizontal="right" vertical="center" shrinkToFit="1"/>
    </xf>
    <xf numFmtId="0" fontId="39" fillId="5" borderId="0" xfId="0" applyFont="1" applyFill="1" applyAlignment="1" applyProtection="1">
      <alignment horizontal="left" vertical="center" shrinkToFit="1"/>
      <protection locked="0"/>
    </xf>
    <xf numFmtId="0" fontId="35" fillId="6" borderId="4" xfId="0" applyFont="1" applyFill="1" applyBorder="1" applyAlignment="1" applyProtection="1">
      <alignment horizontal="left" vertical="center" wrapText="1" shrinkToFit="1"/>
      <protection locked="0"/>
    </xf>
    <xf numFmtId="0" fontId="35" fillId="6" borderId="0" xfId="0" applyFont="1" applyFill="1" applyBorder="1" applyAlignment="1" applyProtection="1">
      <alignment horizontal="left" vertical="center" wrapText="1" shrinkToFit="1"/>
      <protection locked="0"/>
    </xf>
    <xf numFmtId="0" fontId="35" fillId="6" borderId="5" xfId="0" applyFont="1" applyFill="1" applyBorder="1" applyAlignment="1" applyProtection="1">
      <alignment horizontal="left" vertical="center" wrapText="1" shrinkToFit="1"/>
      <protection locked="0"/>
    </xf>
    <xf numFmtId="0" fontId="35" fillId="6" borderId="39" xfId="0" applyFont="1" applyFill="1" applyBorder="1" applyAlignment="1" applyProtection="1">
      <alignment horizontal="left" vertical="center" wrapText="1" shrinkToFit="1"/>
      <protection locked="0"/>
    </xf>
    <xf numFmtId="0" fontId="35" fillId="6" borderId="25" xfId="0" applyFont="1" applyFill="1" applyBorder="1" applyAlignment="1" applyProtection="1">
      <alignment horizontal="left" vertical="center" wrapText="1" shrinkToFit="1"/>
      <protection locked="0"/>
    </xf>
    <xf numFmtId="0" fontId="35" fillId="6" borderId="26" xfId="0" applyFont="1" applyFill="1" applyBorder="1" applyAlignment="1" applyProtection="1">
      <alignment horizontal="left" vertical="center" wrapText="1" shrinkToFit="1"/>
      <protection locked="0"/>
    </xf>
    <xf numFmtId="0" fontId="35" fillId="5" borderId="10" xfId="0" applyFont="1" applyFill="1" applyBorder="1" applyAlignment="1" applyProtection="1">
      <alignment horizontal="left" vertical="center" wrapText="1" shrinkToFit="1"/>
      <protection locked="0"/>
    </xf>
    <xf numFmtId="0" fontId="35" fillId="5" borderId="3" xfId="0" applyFont="1" applyFill="1" applyBorder="1" applyAlignment="1" applyProtection="1">
      <alignment horizontal="left" vertical="center" wrapText="1" shrinkToFit="1"/>
      <protection locked="0"/>
    </xf>
    <xf numFmtId="0" fontId="35" fillId="5" borderId="0" xfId="0" applyFont="1" applyFill="1" applyAlignment="1" applyProtection="1">
      <alignment horizontal="left" vertical="center" wrapText="1" shrinkToFit="1"/>
      <protection locked="0"/>
    </xf>
    <xf numFmtId="0" fontId="35" fillId="5" borderId="5" xfId="0" applyFont="1" applyFill="1" applyBorder="1" applyAlignment="1" applyProtection="1">
      <alignment horizontal="left" vertical="center" wrapText="1" shrinkToFit="1"/>
      <protection locked="0"/>
    </xf>
    <xf numFmtId="0" fontId="3" fillId="3" borderId="39" xfId="0" applyFont="1" applyFill="1" applyBorder="1" applyAlignment="1">
      <alignment vertical="center" shrinkToFit="1"/>
    </xf>
    <xf numFmtId="0" fontId="3" fillId="3" borderId="25" xfId="0" applyFont="1" applyFill="1" applyBorder="1" applyAlignment="1">
      <alignment vertical="center" shrinkToFit="1"/>
    </xf>
    <xf numFmtId="0" fontId="3" fillId="3" borderId="26" xfId="0" applyFont="1" applyFill="1" applyBorder="1" applyAlignment="1">
      <alignment vertical="center" shrinkToFit="1"/>
    </xf>
    <xf numFmtId="0" fontId="35" fillId="5" borderId="17" xfId="0" applyFont="1" applyFill="1" applyBorder="1" applyAlignment="1" applyProtection="1">
      <alignment horizontal="left" vertical="center" shrinkToFit="1"/>
      <protection locked="0"/>
    </xf>
    <xf numFmtId="0" fontId="35" fillId="5" borderId="18" xfId="0" applyFont="1" applyFill="1" applyBorder="1" applyAlignment="1" applyProtection="1">
      <alignment horizontal="left" vertical="center" shrinkToFit="1"/>
      <protection locked="0"/>
    </xf>
    <xf numFmtId="0" fontId="35" fillId="5" borderId="19" xfId="0" applyFont="1" applyFill="1" applyBorder="1" applyAlignment="1" applyProtection="1">
      <alignment horizontal="left" vertical="center" shrinkToFit="1"/>
      <protection locked="0"/>
    </xf>
    <xf numFmtId="0" fontId="35" fillId="5" borderId="28" xfId="0" applyFont="1" applyFill="1" applyBorder="1" applyAlignment="1" applyProtection="1">
      <alignment horizontal="left" vertical="center" shrinkToFit="1"/>
      <protection locked="0"/>
    </xf>
    <xf numFmtId="0" fontId="35" fillId="5" borderId="29" xfId="0" applyFont="1" applyFill="1" applyBorder="1" applyAlignment="1" applyProtection="1">
      <alignment horizontal="left" vertical="center" shrinkToFit="1"/>
      <protection locked="0"/>
    </xf>
    <xf numFmtId="0" fontId="35" fillId="5" borderId="27" xfId="0" applyFont="1" applyFill="1" applyBorder="1" applyAlignment="1" applyProtection="1">
      <alignment horizontal="left" vertical="center" shrinkToFit="1"/>
      <protection locked="0"/>
    </xf>
    <xf numFmtId="0" fontId="6" fillId="6" borderId="28" xfId="0" applyFont="1" applyFill="1" applyBorder="1" applyAlignment="1" applyProtection="1">
      <alignment horizontal="center" vertical="center" shrinkToFit="1"/>
      <protection locked="0"/>
    </xf>
    <xf numFmtId="0" fontId="6" fillId="6" borderId="29" xfId="0" applyFont="1" applyFill="1" applyBorder="1" applyAlignment="1" applyProtection="1">
      <alignment horizontal="center" vertical="center" shrinkToFit="1"/>
      <protection locked="0"/>
    </xf>
    <xf numFmtId="0" fontId="35" fillId="6" borderId="22" xfId="0" applyFont="1" applyFill="1" applyBorder="1" applyAlignment="1" applyProtection="1">
      <alignment horizontal="left" vertical="center" shrinkToFit="1"/>
      <protection locked="0"/>
    </xf>
    <xf numFmtId="0" fontId="35" fillId="6" borderId="20" xfId="0" applyFont="1" applyFill="1" applyBorder="1" applyAlignment="1" applyProtection="1">
      <alignment horizontal="left" vertical="center" shrinkToFit="1"/>
      <protection locked="0"/>
    </xf>
    <xf numFmtId="0" fontId="35" fillId="6" borderId="27" xfId="0" applyFont="1" applyFill="1" applyBorder="1" applyAlignment="1" applyProtection="1">
      <alignment horizontal="left" vertical="center" shrinkToFit="1"/>
      <protection locked="0"/>
    </xf>
    <xf numFmtId="0" fontId="35" fillId="6" borderId="28" xfId="0" applyFont="1" applyFill="1" applyBorder="1" applyAlignment="1" applyProtection="1">
      <alignment horizontal="left" vertical="center" shrinkToFit="1"/>
      <protection locked="0"/>
    </xf>
    <xf numFmtId="0" fontId="3" fillId="3" borderId="40" xfId="0" applyFont="1" applyFill="1" applyBorder="1" applyAlignment="1">
      <alignment vertical="center" shrinkToFit="1"/>
    </xf>
    <xf numFmtId="0" fontId="3" fillId="3" borderId="37" xfId="0" applyFont="1" applyFill="1" applyBorder="1" applyAlignment="1">
      <alignment vertical="center" shrinkToFit="1"/>
    </xf>
    <xf numFmtId="0" fontId="3" fillId="3" borderId="38" xfId="0" applyFont="1" applyFill="1" applyBorder="1" applyAlignment="1">
      <alignment vertical="center" shrinkToFit="1"/>
    </xf>
    <xf numFmtId="0" fontId="35" fillId="6" borderId="29" xfId="0" applyFont="1" applyFill="1" applyBorder="1" applyAlignment="1" applyProtection="1">
      <alignment horizontal="left" vertical="center" shrinkToFit="1"/>
      <protection locked="0"/>
    </xf>
    <xf numFmtId="0" fontId="2" fillId="3" borderId="11" xfId="0" applyFont="1" applyFill="1" applyBorder="1" applyAlignment="1">
      <alignment horizontal="center" vertical="center" shrinkToFit="1"/>
    </xf>
    <xf numFmtId="0" fontId="2" fillId="3" borderId="5" xfId="0" applyFont="1" applyFill="1" applyBorder="1" applyAlignment="1">
      <alignment horizontal="center" vertical="center" shrinkToFit="1"/>
    </xf>
    <xf numFmtId="0" fontId="6" fillId="5" borderId="0" xfId="0" applyFont="1" applyFill="1" applyAlignment="1" applyProtection="1">
      <alignment horizontal="center" vertical="center" shrinkToFit="1"/>
      <protection locked="0"/>
    </xf>
    <xf numFmtId="0" fontId="3" fillId="3" borderId="0" xfId="0" applyFont="1" applyFill="1" applyAlignment="1" applyProtection="1">
      <alignment horizontal="center" vertical="top" shrinkToFit="1"/>
    </xf>
    <xf numFmtId="0" fontId="3" fillId="3" borderId="0" xfId="0" applyFont="1" applyFill="1" applyAlignment="1">
      <alignment horizontal="left" vertical="center" shrinkToFit="1"/>
    </xf>
    <xf numFmtId="0" fontId="35" fillId="5" borderId="0" xfId="0" applyFont="1" applyFill="1" applyAlignment="1" applyProtection="1">
      <alignment vertical="center" shrinkToFit="1"/>
      <protection locked="0"/>
    </xf>
    <xf numFmtId="0" fontId="35" fillId="5" borderId="5" xfId="0" applyFont="1" applyFill="1" applyBorder="1" applyAlignment="1" applyProtection="1">
      <alignment vertical="center" shrinkToFit="1"/>
      <protection locked="0"/>
    </xf>
    <xf numFmtId="0" fontId="35" fillId="6" borderId="0" xfId="0" applyFont="1" applyFill="1" applyAlignment="1" applyProtection="1">
      <alignment vertical="center" shrinkToFit="1"/>
      <protection locked="0"/>
    </xf>
    <xf numFmtId="0" fontId="35" fillId="6" borderId="5" xfId="0" applyFont="1" applyFill="1" applyBorder="1" applyAlignment="1" applyProtection="1">
      <alignment vertical="center" shrinkToFit="1"/>
      <protection locked="0"/>
    </xf>
    <xf numFmtId="0" fontId="35" fillId="0" borderId="0" xfId="0" applyFont="1" applyAlignment="1" applyProtection="1">
      <alignment vertical="center" shrinkToFit="1"/>
      <protection locked="0"/>
    </xf>
    <xf numFmtId="0" fontId="35" fillId="0" borderId="5" xfId="0" applyFont="1" applyBorder="1" applyAlignment="1" applyProtection="1">
      <alignment vertical="center" shrinkToFit="1"/>
      <protection locked="0"/>
    </xf>
    <xf numFmtId="0" fontId="3" fillId="3" borderId="0" xfId="0" applyFont="1" applyFill="1" applyAlignment="1" applyProtection="1">
      <alignment horizontal="center" shrinkToFit="1"/>
    </xf>
    <xf numFmtId="185" fontId="6" fillId="5" borderId="0" xfId="0" applyNumberFormat="1" applyFont="1" applyFill="1" applyAlignment="1" applyProtection="1">
      <alignment horizontal="left" vertical="center" shrinkToFit="1"/>
      <protection locked="0"/>
    </xf>
    <xf numFmtId="0" fontId="3" fillId="3" borderId="13" xfId="0" applyFont="1" applyFill="1" applyBorder="1" applyAlignment="1">
      <alignment horizontal="center" vertical="center" shrinkToFit="1"/>
    </xf>
    <xf numFmtId="0" fontId="3" fillId="3" borderId="14" xfId="0" applyFont="1" applyFill="1" applyBorder="1" applyAlignment="1">
      <alignment horizontal="center" vertical="center" shrinkToFit="1"/>
    </xf>
    <xf numFmtId="0" fontId="3" fillId="3" borderId="15" xfId="0" applyFont="1" applyFill="1" applyBorder="1" applyAlignment="1">
      <alignment horizontal="center" vertical="center" shrinkToFit="1"/>
    </xf>
    <xf numFmtId="0" fontId="36" fillId="0" borderId="0" xfId="0" applyFont="1" applyAlignment="1">
      <alignment vertical="center" shrinkToFit="1"/>
    </xf>
    <xf numFmtId="177" fontId="4" fillId="3" borderId="0" xfId="0" applyNumberFormat="1" applyFont="1" applyFill="1" applyAlignment="1">
      <alignment horizontal="center" vertical="center" shrinkToFit="1"/>
    </xf>
    <xf numFmtId="0" fontId="4" fillId="3" borderId="0" xfId="0" applyFont="1" applyFill="1" applyBorder="1" applyAlignment="1">
      <alignment horizontal="center" vertical="center" shrinkToFit="1"/>
    </xf>
    <xf numFmtId="177" fontId="6" fillId="3" borderId="0" xfId="0" applyNumberFormat="1" applyFont="1" applyFill="1" applyBorder="1" applyAlignment="1">
      <alignment vertical="center" shrinkToFit="1"/>
    </xf>
    <xf numFmtId="0" fontId="4" fillId="3" borderId="11" xfId="0" applyFont="1" applyFill="1" applyBorder="1" applyAlignment="1">
      <alignment horizontal="center" vertical="center" shrinkToFit="1"/>
    </xf>
    <xf numFmtId="177" fontId="6" fillId="3" borderId="11" xfId="0" applyNumberFormat="1" applyFont="1" applyFill="1" applyBorder="1" applyAlignment="1">
      <alignment vertical="center" shrinkToFit="1"/>
    </xf>
    <xf numFmtId="186" fontId="6" fillId="5" borderId="1" xfId="0" applyNumberFormat="1" applyFont="1" applyFill="1" applyBorder="1" applyAlignment="1" applyProtection="1">
      <alignment horizontal="left" vertical="center" shrinkToFit="1"/>
      <protection locked="0"/>
    </xf>
    <xf numFmtId="186" fontId="6" fillId="5" borderId="8" xfId="0" applyNumberFormat="1" applyFont="1" applyFill="1" applyBorder="1" applyAlignment="1" applyProtection="1">
      <alignment horizontal="left" vertical="center" shrinkToFit="1"/>
      <protection locked="0"/>
    </xf>
    <xf numFmtId="0" fontId="6" fillId="3" borderId="12" xfId="0" applyFont="1" applyFill="1" applyBorder="1" applyAlignment="1" applyProtection="1">
      <alignment horizontal="left" vertical="center" shrinkToFit="1"/>
      <protection locked="0"/>
    </xf>
    <xf numFmtId="0" fontId="6" fillId="3" borderId="9" xfId="0" applyFont="1" applyFill="1" applyBorder="1" applyAlignment="1" applyProtection="1">
      <alignment horizontal="left" vertical="center" shrinkToFit="1"/>
      <protection locked="0"/>
    </xf>
    <xf numFmtId="0" fontId="4" fillId="3" borderId="18" xfId="0" applyFont="1" applyFill="1" applyBorder="1" applyAlignment="1">
      <alignment horizontal="right" vertical="center" shrinkToFit="1"/>
    </xf>
    <xf numFmtId="0" fontId="4" fillId="3" borderId="11" xfId="0" applyFont="1" applyFill="1" applyBorder="1" applyAlignment="1">
      <alignment horizontal="right" vertical="center" shrinkToFit="1"/>
    </xf>
    <xf numFmtId="0" fontId="6" fillId="5" borderId="12" xfId="0" applyFont="1" applyFill="1" applyBorder="1" applyAlignment="1" applyProtection="1">
      <alignment horizontal="center" vertical="center" shrinkToFit="1"/>
      <protection locked="0"/>
    </xf>
    <xf numFmtId="0" fontId="2" fillId="3" borderId="12" xfId="0" applyFont="1" applyFill="1" applyBorder="1" applyAlignment="1">
      <alignment vertical="center" shrinkToFit="1"/>
    </xf>
    <xf numFmtId="0" fontId="2" fillId="3" borderId="9" xfId="0" applyFont="1" applyFill="1" applyBorder="1" applyAlignment="1">
      <alignment vertical="center" shrinkToFit="1"/>
    </xf>
    <xf numFmtId="0" fontId="6" fillId="5" borderId="10" xfId="0" applyFont="1" applyFill="1" applyBorder="1" applyAlignment="1" applyProtection="1">
      <alignment horizontal="center" vertical="center" shrinkToFit="1"/>
      <protection locked="0"/>
    </xf>
    <xf numFmtId="0" fontId="6" fillId="5" borderId="37" xfId="0" applyFont="1" applyFill="1" applyBorder="1" applyAlignment="1" applyProtection="1">
      <alignment horizontal="center" vertical="center" shrinkToFit="1"/>
      <protection locked="0"/>
    </xf>
    <xf numFmtId="0" fontId="6" fillId="5" borderId="28" xfId="0" applyFont="1" applyFill="1" applyBorder="1" applyAlignment="1" applyProtection="1">
      <alignment horizontal="center" vertical="center" shrinkToFit="1"/>
      <protection locked="0"/>
    </xf>
    <xf numFmtId="0" fontId="6" fillId="3" borderId="18" xfId="0" applyFont="1" applyFill="1" applyBorder="1" applyAlignment="1">
      <alignment horizontal="left" vertical="center" shrinkToFit="1"/>
    </xf>
    <xf numFmtId="0" fontId="6" fillId="3" borderId="19" xfId="0" applyFont="1" applyFill="1" applyBorder="1" applyAlignment="1">
      <alignment horizontal="left" vertical="center" shrinkToFit="1"/>
    </xf>
    <xf numFmtId="0" fontId="38" fillId="7" borderId="27" xfId="0" applyFont="1" applyFill="1" applyBorder="1" applyAlignment="1" applyProtection="1">
      <alignment horizontal="left" vertical="center" shrinkToFit="1"/>
      <protection locked="0"/>
    </xf>
    <xf numFmtId="0" fontId="38" fillId="7" borderId="28" xfId="0" applyFont="1" applyFill="1" applyBorder="1" applyAlignment="1" applyProtection="1">
      <alignment horizontal="left" vertical="center" shrinkToFit="1"/>
      <protection locked="0"/>
    </xf>
    <xf numFmtId="0" fontId="38" fillId="7" borderId="35" xfId="0" applyFont="1" applyFill="1" applyBorder="1" applyAlignment="1" applyProtection="1">
      <alignment horizontal="left" vertical="center" shrinkToFit="1"/>
      <protection locked="0"/>
    </xf>
    <xf numFmtId="0" fontId="38" fillId="7" borderId="22" xfId="0" applyFont="1" applyFill="1" applyBorder="1" applyAlignment="1" applyProtection="1">
      <alignment horizontal="left" vertical="center" shrinkToFit="1"/>
      <protection locked="0"/>
    </xf>
    <xf numFmtId="0" fontId="38" fillId="7" borderId="20" xfId="0" applyFont="1" applyFill="1" applyBorder="1" applyAlignment="1" applyProtection="1">
      <alignment horizontal="left" vertical="center" shrinkToFit="1"/>
      <protection locked="0"/>
    </xf>
    <xf numFmtId="0" fontId="38" fillId="7" borderId="34" xfId="0" applyFont="1" applyFill="1" applyBorder="1" applyAlignment="1" applyProtection="1">
      <alignment horizontal="left" vertical="center" shrinkToFit="1"/>
      <protection locked="0"/>
    </xf>
    <xf numFmtId="0" fontId="3" fillId="3" borderId="2" xfId="0" applyFont="1" applyFill="1" applyBorder="1" applyAlignment="1">
      <alignment horizontal="center" vertical="center" shrinkToFit="1"/>
    </xf>
    <xf numFmtId="0" fontId="3" fillId="3" borderId="6" xfId="0" applyFont="1" applyFill="1" applyBorder="1" applyAlignment="1">
      <alignment horizontal="center" vertical="center" shrinkToFit="1"/>
    </xf>
    <xf numFmtId="184" fontId="6" fillId="5" borderId="18" xfId="0" applyNumberFormat="1" applyFont="1" applyFill="1" applyBorder="1" applyAlignment="1" applyProtection="1">
      <alignment vertical="center" shrinkToFit="1"/>
      <protection locked="0"/>
    </xf>
    <xf numFmtId="184" fontId="6" fillId="6" borderId="28" xfId="0" applyNumberFormat="1" applyFont="1" applyFill="1" applyBorder="1" applyAlignment="1" applyProtection="1">
      <alignment vertical="center" shrinkToFit="1"/>
      <protection locked="0"/>
    </xf>
    <xf numFmtId="0" fontId="4" fillId="3" borderId="28" xfId="0" applyFont="1" applyFill="1" applyBorder="1" applyAlignment="1">
      <alignment horizontal="right" vertical="center" shrinkToFit="1"/>
    </xf>
    <xf numFmtId="0" fontId="3" fillId="3" borderId="14" xfId="0" applyFont="1" applyFill="1" applyBorder="1" applyAlignment="1">
      <alignment horizontal="center" vertical="top" textRotation="255" shrinkToFit="1"/>
    </xf>
    <xf numFmtId="0" fontId="3" fillId="3" borderId="15" xfId="0" applyFont="1" applyFill="1" applyBorder="1" applyAlignment="1">
      <alignment horizontal="center" vertical="top" textRotation="255" shrinkToFit="1"/>
    </xf>
    <xf numFmtId="184" fontId="6" fillId="5" borderId="20" xfId="0" applyNumberFormat="1" applyFont="1" applyFill="1" applyBorder="1" applyAlignment="1" applyProtection="1">
      <alignment vertical="center" shrinkToFit="1"/>
      <protection locked="0"/>
    </xf>
    <xf numFmtId="0" fontId="4" fillId="3" borderId="20" xfId="0" applyFont="1" applyFill="1" applyBorder="1" applyAlignment="1">
      <alignment horizontal="right" vertical="center" shrinkToFit="1"/>
    </xf>
    <xf numFmtId="184" fontId="6" fillId="5" borderId="28" xfId="0" applyNumberFormat="1" applyFont="1" applyFill="1" applyBorder="1" applyAlignment="1" applyProtection="1">
      <alignment vertical="center" shrinkToFit="1"/>
      <protection locked="0"/>
    </xf>
    <xf numFmtId="0" fontId="3" fillId="3" borderId="4" xfId="0" applyFont="1" applyFill="1" applyBorder="1" applyAlignment="1">
      <alignment horizontal="center" vertical="center" shrinkToFit="1"/>
    </xf>
    <xf numFmtId="0" fontId="35" fillId="6" borderId="28" xfId="0" applyFont="1" applyFill="1" applyBorder="1" applyAlignment="1" applyProtection="1">
      <alignment vertical="center" shrinkToFit="1"/>
      <protection locked="0"/>
    </xf>
    <xf numFmtId="0" fontId="35" fillId="6" borderId="35" xfId="0" applyFont="1" applyFill="1" applyBorder="1" applyAlignment="1" applyProtection="1">
      <alignment vertical="center" shrinkToFit="1"/>
      <protection locked="0"/>
    </xf>
    <xf numFmtId="0" fontId="35" fillId="6" borderId="20" xfId="0" applyFont="1" applyFill="1" applyBorder="1" applyAlignment="1" applyProtection="1">
      <alignment vertical="center" shrinkToFit="1"/>
      <protection locked="0"/>
    </xf>
    <xf numFmtId="0" fontId="35" fillId="6" borderId="34" xfId="0" applyFont="1" applyFill="1" applyBorder="1" applyAlignment="1" applyProtection="1">
      <alignment vertical="center" shrinkToFit="1"/>
      <protection locked="0"/>
    </xf>
    <xf numFmtId="0" fontId="3" fillId="3" borderId="1" xfId="0" applyFont="1" applyFill="1" applyBorder="1" applyAlignment="1">
      <alignment horizontal="center" vertical="center" shrinkToFit="1"/>
    </xf>
    <xf numFmtId="0" fontId="3" fillId="3" borderId="8" xfId="0" applyFont="1" applyFill="1" applyBorder="1" applyAlignment="1">
      <alignment horizontal="center" vertical="center" shrinkToFit="1"/>
    </xf>
    <xf numFmtId="0" fontId="3" fillId="3" borderId="9" xfId="0" applyFont="1" applyFill="1" applyBorder="1" applyAlignment="1">
      <alignment horizontal="center" vertical="center" shrinkToFit="1"/>
    </xf>
    <xf numFmtId="0" fontId="3" fillId="3" borderId="12" xfId="0" applyFont="1" applyFill="1" applyBorder="1" applyAlignment="1">
      <alignment horizontal="center" vertical="center" shrinkToFit="1"/>
    </xf>
    <xf numFmtId="0" fontId="38" fillId="7" borderId="17" xfId="0" applyFont="1" applyFill="1" applyBorder="1" applyAlignment="1" applyProtection="1">
      <alignment horizontal="left" vertical="center" shrinkToFit="1"/>
      <protection locked="0"/>
    </xf>
    <xf numFmtId="0" fontId="38" fillId="7" borderId="18" xfId="0" applyFont="1" applyFill="1" applyBorder="1" applyAlignment="1" applyProtection="1">
      <alignment horizontal="left" vertical="center" shrinkToFit="1"/>
      <protection locked="0"/>
    </xf>
    <xf numFmtId="0" fontId="38" fillId="7" borderId="33" xfId="0" applyFont="1" applyFill="1" applyBorder="1" applyAlignment="1" applyProtection="1">
      <alignment horizontal="left" vertical="center" shrinkToFit="1"/>
      <protection locked="0"/>
    </xf>
    <xf numFmtId="0" fontId="35" fillId="6" borderId="18" xfId="0" applyFont="1" applyFill="1" applyBorder="1" applyAlignment="1" applyProtection="1">
      <alignment vertical="center" shrinkToFit="1"/>
      <protection locked="0"/>
    </xf>
    <xf numFmtId="0" fontId="35" fillId="6" borderId="33" xfId="0" applyFont="1" applyFill="1" applyBorder="1" applyAlignment="1" applyProtection="1">
      <alignment vertical="center" shrinkToFit="1"/>
      <protection locked="0"/>
    </xf>
    <xf numFmtId="0" fontId="35" fillId="6" borderId="29" xfId="0" applyFont="1" applyFill="1" applyBorder="1" applyAlignment="1" applyProtection="1">
      <alignment vertical="center" shrinkToFit="1"/>
      <protection locked="0"/>
    </xf>
    <xf numFmtId="0" fontId="35" fillId="6" borderId="23" xfId="0" applyFont="1" applyFill="1" applyBorder="1" applyAlignment="1" applyProtection="1">
      <alignment vertical="center" shrinkToFit="1"/>
      <protection locked="0"/>
    </xf>
    <xf numFmtId="0" fontId="35" fillId="6" borderId="19" xfId="0" applyFont="1" applyFill="1" applyBorder="1" applyAlignment="1" applyProtection="1">
      <alignment vertical="center" shrinkToFit="1"/>
      <protection locked="0"/>
    </xf>
    <xf numFmtId="0" fontId="35" fillId="6" borderId="8" xfId="0" applyFont="1" applyFill="1" applyBorder="1" applyAlignment="1" applyProtection="1">
      <alignment vertical="center" shrinkToFit="1"/>
      <protection locked="0"/>
    </xf>
    <xf numFmtId="0" fontId="35" fillId="6" borderId="12" xfId="0" applyFont="1" applyFill="1" applyBorder="1" applyAlignment="1" applyProtection="1">
      <alignment vertical="center" shrinkToFit="1"/>
      <protection locked="0"/>
    </xf>
    <xf numFmtId="0" fontId="35" fillId="6" borderId="9" xfId="0" applyFont="1" applyFill="1" applyBorder="1" applyAlignment="1" applyProtection="1">
      <alignment vertical="center" shrinkToFit="1"/>
      <protection locked="0"/>
    </xf>
    <xf numFmtId="0" fontId="3" fillId="3" borderId="8" xfId="0" applyFont="1" applyFill="1" applyBorder="1" applyAlignment="1">
      <alignment horizontal="right" vertical="center" shrinkToFit="1"/>
    </xf>
    <xf numFmtId="0" fontId="3" fillId="3" borderId="12" xfId="0" applyFont="1" applyFill="1" applyBorder="1" applyAlignment="1">
      <alignment horizontal="right" vertical="center" shrinkToFit="1"/>
    </xf>
    <xf numFmtId="0" fontId="3" fillId="3" borderId="9" xfId="0" applyFont="1" applyFill="1" applyBorder="1" applyAlignment="1">
      <alignment horizontal="right" vertical="center" shrinkToFit="1"/>
    </xf>
    <xf numFmtId="0" fontId="3" fillId="3" borderId="3" xfId="0" applyFont="1" applyFill="1" applyBorder="1" applyAlignment="1">
      <alignment horizontal="center" vertical="center" shrinkToFit="1"/>
    </xf>
    <xf numFmtId="0" fontId="3" fillId="3" borderId="5" xfId="0" applyFont="1" applyFill="1" applyBorder="1" applyAlignment="1">
      <alignment horizontal="center" vertical="center" shrinkToFit="1"/>
    </xf>
    <xf numFmtId="0" fontId="3" fillId="3" borderId="7" xfId="0" applyFont="1" applyFill="1" applyBorder="1" applyAlignment="1">
      <alignment horizontal="center" vertical="center" shrinkToFit="1"/>
    </xf>
    <xf numFmtId="0" fontId="3" fillId="3" borderId="10" xfId="0" applyFont="1" applyFill="1" applyBorder="1" applyAlignment="1">
      <alignment horizontal="center" vertical="center" shrinkToFit="1"/>
    </xf>
    <xf numFmtId="0" fontId="3" fillId="3" borderId="0" xfId="0" applyFont="1" applyFill="1" applyAlignment="1">
      <alignment horizontal="center" vertical="center" shrinkToFit="1"/>
    </xf>
    <xf numFmtId="0" fontId="3" fillId="3" borderId="11" xfId="0" applyFont="1" applyFill="1" applyBorder="1" applyAlignment="1">
      <alignment horizontal="center" vertical="center" shrinkToFit="1"/>
    </xf>
    <xf numFmtId="0" fontId="3" fillId="3" borderId="8" xfId="0" applyFont="1" applyFill="1" applyBorder="1" applyAlignment="1">
      <alignment horizontal="left" vertical="center" shrinkToFit="1"/>
    </xf>
    <xf numFmtId="0" fontId="3" fillId="3" borderId="12" xfId="0" applyFont="1" applyFill="1" applyBorder="1" applyAlignment="1">
      <alignment horizontal="left" vertical="center" shrinkToFit="1"/>
    </xf>
    <xf numFmtId="0" fontId="3" fillId="3" borderId="9" xfId="0" applyFont="1" applyFill="1" applyBorder="1" applyAlignment="1">
      <alignment horizontal="left" vertical="center" shrinkToFit="1"/>
    </xf>
    <xf numFmtId="0" fontId="6" fillId="3" borderId="8" xfId="0" applyFont="1" applyFill="1" applyBorder="1" applyAlignment="1">
      <alignment vertical="center" shrinkToFit="1"/>
    </xf>
    <xf numFmtId="0" fontId="6" fillId="3" borderId="12" xfId="0" applyFont="1" applyFill="1" applyBorder="1" applyAlignment="1">
      <alignment vertical="center" shrinkToFit="1"/>
    </xf>
    <xf numFmtId="0" fontId="6" fillId="3" borderId="9" xfId="0" applyFont="1" applyFill="1" applyBorder="1" applyAlignment="1">
      <alignment vertical="center" shrinkToFit="1"/>
    </xf>
    <xf numFmtId="0" fontId="4" fillId="3" borderId="0" xfId="0" applyFont="1" applyFill="1" applyAlignment="1">
      <alignment vertical="top" wrapText="1" shrinkToFit="1"/>
    </xf>
    <xf numFmtId="0" fontId="11" fillId="3" borderId="0" xfId="0" applyFont="1" applyFill="1" applyAlignment="1" applyProtection="1">
      <alignment vertical="center" shrinkToFit="1"/>
    </xf>
    <xf numFmtId="0" fontId="2" fillId="3" borderId="0" xfId="0" applyFont="1" applyFill="1" applyAlignment="1" applyProtection="1">
      <alignment horizontal="center" vertical="center" shrinkToFit="1"/>
    </xf>
    <xf numFmtId="0" fontId="2" fillId="3" borderId="0" xfId="0" applyFont="1" applyFill="1" applyAlignment="1" applyProtection="1">
      <alignment vertical="center" shrinkToFit="1"/>
    </xf>
    <xf numFmtId="0" fontId="10" fillId="3" borderId="0" xfId="0" applyFont="1" applyFill="1" applyAlignment="1" applyProtection="1">
      <alignment horizontal="right" vertical="center" shrinkToFit="1"/>
    </xf>
    <xf numFmtId="0" fontId="39" fillId="5" borderId="0" xfId="0" applyFont="1" applyFill="1" applyAlignment="1" applyProtection="1">
      <alignment horizontal="left" vertical="center" shrinkToFit="1"/>
    </xf>
    <xf numFmtId="0" fontId="51" fillId="3" borderId="0" xfId="0" applyFont="1" applyFill="1" applyAlignment="1">
      <alignment horizontal="center" vertical="top" shrinkToFit="1"/>
    </xf>
    <xf numFmtId="0" fontId="2" fillId="3" borderId="11" xfId="0" applyFont="1" applyFill="1" applyBorder="1" applyAlignment="1" applyProtection="1">
      <alignment horizontal="center" vertical="center" shrinkToFit="1"/>
    </xf>
    <xf numFmtId="0" fontId="3" fillId="3" borderId="0" xfId="0" applyFont="1" applyFill="1" applyAlignment="1" applyProtection="1">
      <alignment horizontal="left" vertical="center" shrinkToFit="1"/>
    </xf>
    <xf numFmtId="0" fontId="35" fillId="5" borderId="0" xfId="0" applyFont="1" applyFill="1" applyAlignment="1" applyProtection="1">
      <alignment vertical="center" shrinkToFit="1"/>
    </xf>
    <xf numFmtId="0" fontId="35" fillId="5" borderId="5" xfId="0" applyFont="1" applyFill="1" applyBorder="1" applyAlignment="1" applyProtection="1">
      <alignment vertical="center" shrinkToFit="1"/>
    </xf>
    <xf numFmtId="0" fontId="35" fillId="6" borderId="0" xfId="0" applyFont="1" applyFill="1" applyAlignment="1" applyProtection="1">
      <alignment vertical="center" shrinkToFit="1"/>
    </xf>
    <xf numFmtId="0" fontId="35" fillId="6" borderId="5" xfId="0" applyFont="1" applyFill="1" applyBorder="1" applyAlignment="1" applyProtection="1">
      <alignment vertical="center" shrinkToFit="1"/>
    </xf>
    <xf numFmtId="0" fontId="35" fillId="0" borderId="0" xfId="0" applyFont="1" applyAlignment="1" applyProtection="1">
      <alignment vertical="center" shrinkToFit="1"/>
    </xf>
    <xf numFmtId="0" fontId="35" fillId="0" borderId="5" xfId="0" applyFont="1" applyBorder="1" applyAlignment="1" applyProtection="1">
      <alignment vertical="center" shrinkToFit="1"/>
    </xf>
    <xf numFmtId="0" fontId="3" fillId="3" borderId="4" xfId="0" applyFont="1" applyFill="1" applyBorder="1" applyAlignment="1" applyProtection="1">
      <alignment vertical="center" shrinkToFit="1"/>
    </xf>
    <xf numFmtId="0" fontId="3" fillId="3" borderId="0" xfId="0" applyFont="1" applyFill="1" applyAlignment="1" applyProtection="1">
      <alignment vertical="center" shrinkToFit="1"/>
    </xf>
    <xf numFmtId="0" fontId="3" fillId="3" borderId="5" xfId="0" applyFont="1" applyFill="1" applyBorder="1" applyAlignment="1" applyProtection="1">
      <alignment vertical="center" shrinkToFit="1"/>
    </xf>
    <xf numFmtId="185" fontId="6" fillId="5" borderId="0" xfId="0" applyNumberFormat="1" applyFont="1" applyFill="1" applyAlignment="1" applyProtection="1">
      <alignment horizontal="left" vertical="center" shrinkToFit="1"/>
    </xf>
    <xf numFmtId="0" fontId="3" fillId="3" borderId="13" xfId="0" applyFont="1" applyFill="1" applyBorder="1" applyAlignment="1" applyProtection="1">
      <alignment horizontal="center" vertical="center" shrinkToFit="1"/>
    </xf>
    <xf numFmtId="0" fontId="3" fillId="3" borderId="14" xfId="0" applyFont="1" applyFill="1" applyBorder="1" applyAlignment="1" applyProtection="1">
      <alignment horizontal="center" vertical="center" shrinkToFit="1"/>
    </xf>
    <xf numFmtId="0" fontId="3" fillId="3" borderId="15" xfId="0" applyFont="1" applyFill="1" applyBorder="1" applyAlignment="1" applyProtection="1">
      <alignment horizontal="center" vertical="center" shrinkToFit="1"/>
    </xf>
    <xf numFmtId="0" fontId="3" fillId="3" borderId="2" xfId="0" applyFont="1" applyFill="1" applyBorder="1" applyAlignment="1" applyProtection="1">
      <alignment vertical="center" shrinkToFit="1"/>
    </xf>
    <xf numFmtId="0" fontId="3" fillId="3" borderId="10" xfId="0" applyFont="1" applyFill="1" applyBorder="1" applyAlignment="1" applyProtection="1">
      <alignment vertical="center" shrinkToFit="1"/>
    </xf>
    <xf numFmtId="0" fontId="3" fillId="3" borderId="3" xfId="0" applyFont="1" applyFill="1" applyBorder="1" applyAlignment="1" applyProtection="1">
      <alignment vertical="center" shrinkToFit="1"/>
    </xf>
    <xf numFmtId="0" fontId="3" fillId="3" borderId="0" xfId="0" applyFont="1" applyFill="1" applyBorder="1" applyAlignment="1" applyProtection="1">
      <alignment vertical="center" shrinkToFit="1"/>
    </xf>
    <xf numFmtId="0" fontId="3" fillId="3" borderId="39" xfId="0" applyFont="1" applyFill="1" applyBorder="1" applyAlignment="1" applyProtection="1">
      <alignment vertical="center" shrinkToFit="1"/>
    </xf>
    <xf numFmtId="0" fontId="3" fillId="3" borderId="25" xfId="0" applyFont="1" applyFill="1" applyBorder="1" applyAlignment="1" applyProtection="1">
      <alignment vertical="center" shrinkToFit="1"/>
    </xf>
    <xf numFmtId="0" fontId="3" fillId="3" borderId="26" xfId="0" applyFont="1" applyFill="1" applyBorder="1" applyAlignment="1" applyProtection="1">
      <alignment vertical="center" shrinkToFit="1"/>
    </xf>
    <xf numFmtId="0" fontId="35" fillId="5" borderId="17" xfId="0" applyFont="1" applyFill="1" applyBorder="1" applyAlignment="1" applyProtection="1">
      <alignment horizontal="left" vertical="center" shrinkToFit="1"/>
    </xf>
    <xf numFmtId="0" fontId="35" fillId="5" borderId="18" xfId="0" applyFont="1" applyFill="1" applyBorder="1" applyAlignment="1" applyProtection="1">
      <alignment horizontal="left" vertical="center" shrinkToFit="1"/>
    </xf>
    <xf numFmtId="0" fontId="35" fillId="5" borderId="19" xfId="0" applyFont="1" applyFill="1" applyBorder="1" applyAlignment="1" applyProtection="1">
      <alignment horizontal="left" vertical="center" shrinkToFit="1"/>
    </xf>
    <xf numFmtId="0" fontId="35" fillId="5" borderId="27" xfId="0" applyFont="1" applyFill="1" applyBorder="1" applyAlignment="1" applyProtection="1">
      <alignment horizontal="left" vertical="center" shrinkToFit="1"/>
    </xf>
    <xf numFmtId="0" fontId="35" fillId="5" borderId="28" xfId="0" applyFont="1" applyFill="1" applyBorder="1" applyAlignment="1" applyProtection="1">
      <alignment horizontal="left" vertical="center" shrinkToFit="1"/>
    </xf>
    <xf numFmtId="0" fontId="35" fillId="5" borderId="29" xfId="0" applyFont="1" applyFill="1" applyBorder="1" applyAlignment="1" applyProtection="1">
      <alignment horizontal="left" vertical="center" shrinkToFit="1"/>
    </xf>
    <xf numFmtId="0" fontId="35" fillId="6" borderId="17" xfId="0" applyFont="1" applyFill="1" applyBorder="1" applyAlignment="1" applyProtection="1">
      <alignment horizontal="left" vertical="center" shrinkToFit="1"/>
    </xf>
    <xf numFmtId="0" fontId="35" fillId="6" borderId="18" xfId="0" applyFont="1" applyFill="1" applyBorder="1" applyAlignment="1" applyProtection="1">
      <alignment horizontal="left" vertical="center" shrinkToFit="1"/>
    </xf>
    <xf numFmtId="0" fontId="35" fillId="6" borderId="19" xfId="0" applyFont="1" applyFill="1" applyBorder="1" applyAlignment="1" applyProtection="1">
      <alignment horizontal="left" vertical="center" shrinkToFit="1"/>
    </xf>
    <xf numFmtId="0" fontId="35" fillId="6" borderId="27" xfId="0" applyFont="1" applyFill="1" applyBorder="1" applyAlignment="1" applyProtection="1">
      <alignment horizontal="left" vertical="center" shrinkToFit="1"/>
    </xf>
    <xf numFmtId="0" fontId="35" fillId="6" borderId="28" xfId="0" applyFont="1" applyFill="1" applyBorder="1" applyAlignment="1" applyProtection="1">
      <alignment horizontal="left" vertical="center" shrinkToFit="1"/>
    </xf>
    <xf numFmtId="0" fontId="35" fillId="6" borderId="29" xfId="0" applyFont="1" applyFill="1" applyBorder="1" applyAlignment="1" applyProtection="1">
      <alignment horizontal="left" vertical="center" shrinkToFit="1"/>
    </xf>
    <xf numFmtId="0" fontId="35" fillId="6" borderId="40" xfId="0" applyFont="1" applyFill="1" applyBorder="1" applyAlignment="1" applyProtection="1">
      <alignment horizontal="left" vertical="center" shrinkToFit="1"/>
    </xf>
    <xf numFmtId="0" fontId="35" fillId="6" borderId="37" xfId="0" applyFont="1" applyFill="1" applyBorder="1" applyAlignment="1" applyProtection="1">
      <alignment horizontal="left" vertical="center" shrinkToFit="1"/>
    </xf>
    <xf numFmtId="0" fontId="35" fillId="6" borderId="38" xfId="0" applyFont="1" applyFill="1" applyBorder="1" applyAlignment="1" applyProtection="1">
      <alignment horizontal="left" vertical="center" shrinkToFit="1"/>
    </xf>
    <xf numFmtId="0" fontId="6" fillId="6" borderId="28" xfId="0" applyFont="1" applyFill="1" applyBorder="1" applyAlignment="1" applyProtection="1">
      <alignment horizontal="center" vertical="center" shrinkToFit="1"/>
    </xf>
    <xf numFmtId="0" fontId="6" fillId="6" borderId="29" xfId="0" applyFont="1" applyFill="1" applyBorder="1" applyAlignment="1" applyProtection="1">
      <alignment horizontal="center" vertical="center" shrinkToFit="1"/>
    </xf>
    <xf numFmtId="0" fontId="3" fillId="3" borderId="6" xfId="0" applyFont="1" applyFill="1" applyBorder="1" applyAlignment="1" applyProtection="1">
      <alignment vertical="center" shrinkToFit="1"/>
    </xf>
    <xf numFmtId="0" fontId="3" fillId="3" borderId="11" xfId="0" applyFont="1" applyFill="1" applyBorder="1" applyAlignment="1" applyProtection="1">
      <alignment vertical="center" shrinkToFit="1"/>
    </xf>
    <xf numFmtId="0" fontId="3" fillId="3" borderId="7" xfId="0" applyFont="1" applyFill="1" applyBorder="1" applyAlignment="1" applyProtection="1">
      <alignment vertical="center" shrinkToFit="1"/>
    </xf>
    <xf numFmtId="0" fontId="35" fillId="6" borderId="22" xfId="0" applyFont="1" applyFill="1" applyBorder="1" applyAlignment="1" applyProtection="1">
      <alignment horizontal="left" vertical="center" shrinkToFit="1"/>
    </xf>
    <xf numFmtId="0" fontId="35" fillId="6" borderId="20" xfId="0" applyFont="1" applyFill="1" applyBorder="1" applyAlignment="1" applyProtection="1">
      <alignment horizontal="left" vertical="center" shrinkToFit="1"/>
    </xf>
    <xf numFmtId="0" fontId="36" fillId="0" borderId="0" xfId="0" applyFont="1" applyAlignment="1" applyProtection="1">
      <alignment vertical="center" shrinkToFit="1"/>
    </xf>
    <xf numFmtId="177" fontId="4" fillId="3" borderId="0" xfId="0" applyNumberFormat="1" applyFont="1" applyFill="1" applyAlignment="1" applyProtection="1">
      <alignment horizontal="center" vertical="center" shrinkToFit="1"/>
    </xf>
    <xf numFmtId="0" fontId="35" fillId="6" borderId="0" xfId="0" applyFont="1" applyFill="1" applyAlignment="1" applyProtection="1">
      <alignment horizontal="left" vertical="center" wrapText="1" shrinkToFit="1"/>
    </xf>
    <xf numFmtId="0" fontId="35" fillId="6" borderId="5" xfId="0" applyFont="1" applyFill="1" applyBorder="1" applyAlignment="1" applyProtection="1">
      <alignment horizontal="left" vertical="center" wrapText="1" shrinkToFit="1"/>
    </xf>
    <xf numFmtId="0" fontId="35" fillId="6" borderId="0" xfId="0" applyFont="1" applyFill="1" applyBorder="1" applyAlignment="1" applyProtection="1">
      <alignment horizontal="left" vertical="center" wrapText="1" shrinkToFit="1"/>
    </xf>
    <xf numFmtId="0" fontId="3" fillId="3" borderId="40" xfId="0" applyFont="1" applyFill="1" applyBorder="1" applyAlignment="1" applyProtection="1">
      <alignment vertical="center" shrinkToFit="1"/>
    </xf>
    <xf numFmtId="0" fontId="3" fillId="3" borderId="37" xfId="0" applyFont="1" applyFill="1" applyBorder="1" applyAlignment="1" applyProtection="1">
      <alignment vertical="center" shrinkToFit="1"/>
    </xf>
    <xf numFmtId="0" fontId="3" fillId="3" borderId="38" xfId="0" applyFont="1" applyFill="1" applyBorder="1" applyAlignment="1" applyProtection="1">
      <alignment vertical="center" shrinkToFit="1"/>
    </xf>
    <xf numFmtId="0" fontId="4" fillId="3" borderId="37" xfId="0" applyFont="1" applyFill="1" applyBorder="1" applyAlignment="1" applyProtection="1">
      <alignment horizontal="center" vertical="center" shrinkToFit="1"/>
    </xf>
    <xf numFmtId="177" fontId="6" fillId="3" borderId="37" xfId="0" applyNumberFormat="1" applyFont="1" applyFill="1" applyBorder="1" applyAlignment="1" applyProtection="1">
      <alignment vertical="center" shrinkToFit="1"/>
    </xf>
    <xf numFmtId="0" fontId="4" fillId="3" borderId="11" xfId="0" applyFont="1" applyFill="1" applyBorder="1" applyAlignment="1" applyProtection="1">
      <alignment horizontal="center" vertical="center" shrinkToFit="1"/>
    </xf>
    <xf numFmtId="0" fontId="35" fillId="5" borderId="10" xfId="0" applyFont="1" applyFill="1" applyBorder="1" applyAlignment="1" applyProtection="1">
      <alignment horizontal="left" vertical="center" wrapText="1" shrinkToFit="1"/>
    </xf>
    <xf numFmtId="0" fontId="35" fillId="5" borderId="3" xfId="0" applyFont="1" applyFill="1" applyBorder="1" applyAlignment="1" applyProtection="1">
      <alignment horizontal="left" vertical="center" wrapText="1" shrinkToFit="1"/>
    </xf>
    <xf numFmtId="0" fontId="35" fillId="5" borderId="0" xfId="0" applyFont="1" applyFill="1" applyAlignment="1" applyProtection="1">
      <alignment horizontal="left" vertical="center" wrapText="1" shrinkToFit="1"/>
    </xf>
    <xf numFmtId="0" fontId="35" fillId="5" borderId="5" xfId="0" applyFont="1" applyFill="1" applyBorder="1" applyAlignment="1" applyProtection="1">
      <alignment horizontal="left" vertical="center" wrapText="1" shrinkToFit="1"/>
    </xf>
    <xf numFmtId="177" fontId="6" fillId="3" borderId="11" xfId="0" applyNumberFormat="1" applyFont="1" applyFill="1" applyBorder="1" applyAlignment="1" applyProtection="1">
      <alignment vertical="center" shrinkToFit="1"/>
    </xf>
    <xf numFmtId="0" fontId="3" fillId="3" borderId="8" xfId="0" applyFont="1" applyFill="1" applyBorder="1" applyAlignment="1" applyProtection="1">
      <alignment vertical="center" shrinkToFit="1"/>
    </xf>
    <xf numFmtId="0" fontId="3" fillId="3" borderId="12" xfId="0" applyFont="1" applyFill="1" applyBorder="1" applyAlignment="1" applyProtection="1">
      <alignment vertical="center" shrinkToFit="1"/>
    </xf>
    <xf numFmtId="0" fontId="3" fillId="3" borderId="9" xfId="0" applyFont="1" applyFill="1" applyBorder="1" applyAlignment="1" applyProtection="1">
      <alignment vertical="center" shrinkToFit="1"/>
    </xf>
    <xf numFmtId="0" fontId="35" fillId="5" borderId="8" xfId="0" applyFont="1" applyFill="1" applyBorder="1" applyAlignment="1" applyProtection="1">
      <alignment horizontal="center" vertical="center" shrinkToFit="1"/>
    </xf>
    <xf numFmtId="0" fontId="35" fillId="5" borderId="12" xfId="0" applyFont="1" applyFill="1" applyBorder="1" applyAlignment="1" applyProtection="1">
      <alignment horizontal="center" vertical="center" shrinkToFit="1"/>
    </xf>
    <xf numFmtId="0" fontId="37" fillId="5" borderId="12" xfId="0" applyFont="1" applyFill="1" applyBorder="1" applyAlignment="1" applyProtection="1">
      <alignment horizontal="left" vertical="center" shrinkToFit="1"/>
    </xf>
    <xf numFmtId="189" fontId="6" fillId="5" borderId="17" xfId="0" applyNumberFormat="1" applyFont="1" applyFill="1" applyBorder="1" applyAlignment="1" applyProtection="1">
      <alignment horizontal="right" vertical="center" shrinkToFit="1"/>
    </xf>
    <xf numFmtId="189" fontId="6" fillId="5" borderId="18" xfId="0" applyNumberFormat="1" applyFont="1" applyFill="1" applyBorder="1" applyAlignment="1" applyProtection="1">
      <alignment horizontal="right" vertical="center" shrinkToFit="1"/>
    </xf>
    <xf numFmtId="0" fontId="4" fillId="3" borderId="18" xfId="0" applyFont="1" applyFill="1" applyBorder="1" applyAlignment="1" applyProtection="1">
      <alignment horizontal="right" vertical="center" shrinkToFit="1"/>
    </xf>
    <xf numFmtId="0" fontId="6" fillId="6" borderId="27" xfId="0" applyNumberFormat="1" applyFont="1" applyFill="1" applyBorder="1" applyAlignment="1" applyProtection="1">
      <alignment horizontal="right" vertical="center" shrinkToFit="1"/>
    </xf>
    <xf numFmtId="0" fontId="6" fillId="6" borderId="28" xfId="0" applyNumberFormat="1" applyFont="1" applyFill="1" applyBorder="1" applyAlignment="1" applyProtection="1">
      <alignment horizontal="right" vertical="center" shrinkToFit="1"/>
    </xf>
    <xf numFmtId="0" fontId="4" fillId="3" borderId="11" xfId="0" applyFont="1" applyFill="1" applyBorder="1" applyAlignment="1" applyProtection="1">
      <alignment horizontal="right" vertical="center" shrinkToFit="1"/>
    </xf>
    <xf numFmtId="0" fontId="6" fillId="5" borderId="10" xfId="0" applyFont="1" applyFill="1" applyBorder="1" applyAlignment="1" applyProtection="1">
      <alignment horizontal="center" vertical="center" shrinkToFit="1"/>
    </xf>
    <xf numFmtId="0" fontId="6" fillId="3" borderId="18" xfId="0" applyFont="1" applyFill="1" applyBorder="1" applyAlignment="1" applyProtection="1">
      <alignment horizontal="left" vertical="center" shrinkToFit="1"/>
    </xf>
    <xf numFmtId="0" fontId="6" fillId="3" borderId="19" xfId="0" applyFont="1" applyFill="1" applyBorder="1" applyAlignment="1" applyProtection="1">
      <alignment horizontal="left" vertical="center" shrinkToFit="1"/>
    </xf>
    <xf numFmtId="0" fontId="6" fillId="5" borderId="37" xfId="0" applyFont="1" applyFill="1" applyBorder="1" applyAlignment="1" applyProtection="1">
      <alignment horizontal="center" vertical="center" shrinkToFit="1"/>
    </xf>
    <xf numFmtId="0" fontId="6" fillId="3" borderId="20" xfId="0" applyFont="1" applyFill="1" applyBorder="1" applyAlignment="1" applyProtection="1">
      <alignment horizontal="left" vertical="center" shrinkToFit="1"/>
    </xf>
    <xf numFmtId="0" fontId="6" fillId="3" borderId="23" xfId="0" applyFont="1" applyFill="1" applyBorder="1" applyAlignment="1" applyProtection="1">
      <alignment horizontal="left" vertical="center" shrinkToFit="1"/>
    </xf>
    <xf numFmtId="0" fontId="3" fillId="3" borderId="1" xfId="0" applyFont="1" applyFill="1" applyBorder="1" applyAlignment="1" applyProtection="1">
      <alignment horizontal="center" vertical="center" shrinkToFit="1"/>
    </xf>
    <xf numFmtId="0" fontId="35" fillId="6" borderId="18" xfId="0" applyFont="1" applyFill="1" applyBorder="1" applyAlignment="1" applyProtection="1">
      <alignment vertical="center" shrinkToFit="1"/>
    </xf>
    <xf numFmtId="0" fontId="35" fillId="6" borderId="33" xfId="0" applyFont="1" applyFill="1" applyBorder="1" applyAlignment="1" applyProtection="1">
      <alignment vertical="center" shrinkToFit="1"/>
    </xf>
    <xf numFmtId="0" fontId="35" fillId="6" borderId="22" xfId="0" applyFont="1" applyFill="1" applyBorder="1" applyAlignment="1" applyProtection="1">
      <alignment vertical="center" shrinkToFit="1"/>
    </xf>
    <xf numFmtId="0" fontId="35" fillId="6" borderId="20" xfId="0" applyFont="1" applyFill="1" applyBorder="1" applyAlignment="1" applyProtection="1">
      <alignment vertical="center" shrinkToFit="1"/>
    </xf>
    <xf numFmtId="0" fontId="35" fillId="6" borderId="34" xfId="0" applyFont="1" applyFill="1" applyBorder="1" applyAlignment="1" applyProtection="1">
      <alignment vertical="center" shrinkToFit="1"/>
    </xf>
    <xf numFmtId="0" fontId="6" fillId="5" borderId="28" xfId="0" applyFont="1" applyFill="1" applyBorder="1" applyAlignment="1" applyProtection="1">
      <alignment horizontal="center" vertical="center" shrinkToFit="1"/>
    </xf>
    <xf numFmtId="0" fontId="6" fillId="3" borderId="28" xfId="0" applyFont="1" applyFill="1" applyBorder="1" applyAlignment="1" applyProtection="1">
      <alignment horizontal="left" vertical="center" shrinkToFit="1"/>
    </xf>
    <xf numFmtId="0" fontId="6" fillId="3" borderId="29" xfId="0" applyFont="1" applyFill="1" applyBorder="1" applyAlignment="1" applyProtection="1">
      <alignment horizontal="left" vertical="center" shrinkToFit="1"/>
    </xf>
    <xf numFmtId="0" fontId="6" fillId="5" borderId="12" xfId="0" applyFont="1" applyFill="1" applyBorder="1" applyAlignment="1" applyProtection="1">
      <alignment horizontal="center" vertical="center" shrinkToFit="1"/>
    </xf>
    <xf numFmtId="0" fontId="2" fillId="3" borderId="12" xfId="0" applyFont="1" applyFill="1" applyBorder="1" applyAlignment="1" applyProtection="1">
      <alignment vertical="center" shrinkToFit="1"/>
    </xf>
    <xf numFmtId="0" fontId="2" fillId="3" borderId="9" xfId="0" applyFont="1" applyFill="1" applyBorder="1" applyAlignment="1" applyProtection="1">
      <alignment vertical="center" shrinkToFit="1"/>
    </xf>
    <xf numFmtId="0" fontId="3" fillId="3" borderId="22" xfId="0" applyFont="1" applyFill="1" applyBorder="1" applyAlignment="1" applyProtection="1">
      <alignment vertical="center" shrinkToFit="1"/>
    </xf>
    <xf numFmtId="0" fontId="3" fillId="3" borderId="20" xfId="0" applyFont="1" applyFill="1" applyBorder="1" applyAlignment="1" applyProtection="1">
      <alignment vertical="center" shrinkToFit="1"/>
    </xf>
    <xf numFmtId="0" fontId="3" fillId="3" borderId="23" xfId="0" applyFont="1" applyFill="1" applyBorder="1" applyAlignment="1" applyProtection="1">
      <alignment vertical="center" shrinkToFit="1"/>
    </xf>
    <xf numFmtId="184" fontId="6" fillId="5" borderId="20" xfId="0" applyNumberFormat="1" applyFont="1" applyFill="1" applyBorder="1" applyAlignment="1" applyProtection="1">
      <alignment vertical="center" shrinkToFit="1"/>
    </xf>
    <xf numFmtId="0" fontId="4" fillId="3" borderId="20" xfId="0" applyFont="1" applyFill="1" applyBorder="1" applyAlignment="1" applyProtection="1">
      <alignment horizontal="right" vertical="center" shrinkToFit="1"/>
    </xf>
    <xf numFmtId="0" fontId="3" fillId="3" borderId="27" xfId="0" applyFont="1" applyFill="1" applyBorder="1" applyAlignment="1" applyProtection="1">
      <alignment vertical="center" shrinkToFit="1"/>
    </xf>
    <xf numFmtId="0" fontId="3" fillId="3" borderId="28" xfId="0" applyFont="1" applyFill="1" applyBorder="1" applyAlignment="1" applyProtection="1">
      <alignment vertical="center" shrinkToFit="1"/>
    </xf>
    <xf numFmtId="0" fontId="3" fillId="3" borderId="29" xfId="0" applyFont="1" applyFill="1" applyBorder="1" applyAlignment="1" applyProtection="1">
      <alignment vertical="center" shrinkToFit="1"/>
    </xf>
    <xf numFmtId="184" fontId="6" fillId="5" borderId="28" xfId="0" applyNumberFormat="1" applyFont="1" applyFill="1" applyBorder="1" applyAlignment="1" applyProtection="1">
      <alignment vertical="center" shrinkToFit="1"/>
    </xf>
    <xf numFmtId="0" fontId="3" fillId="3" borderId="2" xfId="0" applyFont="1" applyFill="1" applyBorder="1" applyAlignment="1" applyProtection="1">
      <alignment horizontal="center" vertical="center" shrinkToFit="1"/>
    </xf>
    <xf numFmtId="0" fontId="3" fillId="3" borderId="4" xfId="0" applyFont="1" applyFill="1" applyBorder="1" applyAlignment="1" applyProtection="1">
      <alignment horizontal="center" vertical="center" shrinkToFit="1"/>
    </xf>
    <xf numFmtId="0" fontId="3" fillId="3" borderId="6" xfId="0" applyFont="1" applyFill="1" applyBorder="1" applyAlignment="1" applyProtection="1">
      <alignment horizontal="center" vertical="center" shrinkToFit="1"/>
    </xf>
    <xf numFmtId="0" fontId="3" fillId="3" borderId="17" xfId="0" applyFont="1" applyFill="1" applyBorder="1" applyAlignment="1" applyProtection="1">
      <alignment vertical="center" shrinkToFit="1"/>
    </xf>
    <xf numFmtId="0" fontId="3" fillId="3" borderId="18" xfId="0" applyFont="1" applyFill="1" applyBorder="1" applyAlignment="1" applyProtection="1">
      <alignment vertical="center" shrinkToFit="1"/>
    </xf>
    <xf numFmtId="0" fontId="3" fillId="3" borderId="19" xfId="0" applyFont="1" applyFill="1" applyBorder="1" applyAlignment="1" applyProtection="1">
      <alignment vertical="center" shrinkToFit="1"/>
    </xf>
    <xf numFmtId="184" fontId="6" fillId="5" borderId="18" xfId="0" applyNumberFormat="1" applyFont="1" applyFill="1" applyBorder="1" applyAlignment="1" applyProtection="1">
      <alignment vertical="center" shrinkToFit="1"/>
    </xf>
    <xf numFmtId="0" fontId="4" fillId="3" borderId="28" xfId="0" applyFont="1" applyFill="1" applyBorder="1" applyAlignment="1" applyProtection="1">
      <alignment horizontal="right" vertical="center" shrinkToFit="1"/>
    </xf>
    <xf numFmtId="0" fontId="3" fillId="3" borderId="10" xfId="0" applyFont="1" applyFill="1" applyBorder="1" applyAlignment="1" applyProtection="1">
      <alignment vertical="center" wrapText="1" shrinkToFit="1"/>
    </xf>
    <xf numFmtId="181" fontId="3" fillId="0" borderId="27" xfId="0" applyNumberFormat="1" applyFont="1" applyBorder="1" applyAlignment="1" applyProtection="1">
      <alignment vertical="center" shrinkToFit="1"/>
    </xf>
    <xf numFmtId="181" fontId="3" fillId="0" borderId="28" xfId="0" applyNumberFormat="1" applyFont="1" applyBorder="1" applyAlignment="1" applyProtection="1">
      <alignment vertical="center" shrinkToFit="1"/>
    </xf>
    <xf numFmtId="181" fontId="3" fillId="0" borderId="29" xfId="0" applyNumberFormat="1" applyFont="1" applyBorder="1" applyAlignment="1" applyProtection="1">
      <alignment vertical="center" shrinkToFit="1"/>
    </xf>
    <xf numFmtId="184" fontId="6" fillId="6" borderId="28" xfId="0" applyNumberFormat="1" applyFont="1" applyFill="1" applyBorder="1" applyAlignment="1" applyProtection="1">
      <alignment vertical="center" shrinkToFit="1"/>
    </xf>
    <xf numFmtId="0" fontId="4" fillId="0" borderId="18" xfId="0" applyFont="1" applyBorder="1" applyAlignment="1" applyProtection="1">
      <alignment horizontal="right" vertical="center" shrinkToFit="1"/>
    </xf>
    <xf numFmtId="0" fontId="3" fillId="3" borderId="14" xfId="0" applyFont="1" applyFill="1" applyBorder="1" applyAlignment="1" applyProtection="1">
      <alignment horizontal="center" vertical="top" textRotation="255" shrinkToFit="1"/>
    </xf>
    <xf numFmtId="0" fontId="3" fillId="3" borderId="15" xfId="0" applyFont="1" applyFill="1" applyBorder="1" applyAlignment="1" applyProtection="1">
      <alignment horizontal="center" vertical="top" textRotation="255" shrinkToFit="1"/>
    </xf>
    <xf numFmtId="0" fontId="38" fillId="7" borderId="17" xfId="0" applyFont="1" applyFill="1" applyBorder="1" applyAlignment="1" applyProtection="1">
      <alignment horizontal="left" vertical="center" shrinkToFit="1"/>
    </xf>
    <xf numFmtId="0" fontId="38" fillId="7" borderId="18" xfId="0" applyFont="1" applyFill="1" applyBorder="1" applyAlignment="1" applyProtection="1">
      <alignment horizontal="left" vertical="center" shrinkToFit="1"/>
    </xf>
    <xf numFmtId="0" fontId="38" fillId="7" borderId="33" xfId="0" applyFont="1" applyFill="1" applyBorder="1" applyAlignment="1" applyProtection="1">
      <alignment horizontal="left" vertical="center" shrinkToFit="1"/>
    </xf>
    <xf numFmtId="0" fontId="38" fillId="7" borderId="22" xfId="0" applyFont="1" applyFill="1" applyBorder="1" applyAlignment="1" applyProtection="1">
      <alignment horizontal="left" vertical="center" shrinkToFit="1"/>
    </xf>
    <xf numFmtId="0" fontId="38" fillId="7" borderId="20" xfId="0" applyFont="1" applyFill="1" applyBorder="1" applyAlignment="1" applyProtection="1">
      <alignment horizontal="left" vertical="center" shrinkToFit="1"/>
    </xf>
    <xf numFmtId="0" fontId="38" fillId="7" borderId="34" xfId="0" applyFont="1" applyFill="1" applyBorder="1" applyAlignment="1" applyProtection="1">
      <alignment horizontal="left" vertical="center" shrinkToFit="1"/>
    </xf>
    <xf numFmtId="0" fontId="38" fillId="7" borderId="27" xfId="0" applyFont="1" applyFill="1" applyBorder="1" applyAlignment="1" applyProtection="1">
      <alignment horizontal="left" vertical="center" shrinkToFit="1"/>
    </xf>
    <xf numFmtId="0" fontId="38" fillId="7" borderId="28" xfId="0" applyFont="1" applyFill="1" applyBorder="1" applyAlignment="1" applyProtection="1">
      <alignment horizontal="left" vertical="center" shrinkToFit="1"/>
    </xf>
    <xf numFmtId="0" fontId="38" fillId="7" borderId="35" xfId="0" applyFont="1" applyFill="1" applyBorder="1" applyAlignment="1" applyProtection="1">
      <alignment horizontal="left" vertical="center" shrinkToFit="1"/>
    </xf>
    <xf numFmtId="0" fontId="35" fillId="6" borderId="28" xfId="0" applyFont="1" applyFill="1" applyBorder="1" applyAlignment="1" applyProtection="1">
      <alignment vertical="center" shrinkToFit="1"/>
    </xf>
    <xf numFmtId="0" fontId="35" fillId="6" borderId="35" xfId="0" applyFont="1" applyFill="1" applyBorder="1" applyAlignment="1" applyProtection="1">
      <alignment vertical="center" shrinkToFit="1"/>
    </xf>
    <xf numFmtId="0" fontId="3" fillId="3" borderId="8" xfId="0" applyFont="1" applyFill="1" applyBorder="1" applyAlignment="1" applyProtection="1">
      <alignment horizontal="center" vertical="center" shrinkToFit="1"/>
    </xf>
    <xf numFmtId="0" fontId="3" fillId="3" borderId="12" xfId="0" applyFont="1" applyFill="1" applyBorder="1" applyAlignment="1" applyProtection="1">
      <alignment horizontal="center" vertical="center" shrinkToFit="1"/>
    </xf>
    <xf numFmtId="0" fontId="3" fillId="3" borderId="9" xfId="0" applyFont="1" applyFill="1" applyBorder="1" applyAlignment="1" applyProtection="1">
      <alignment horizontal="center" vertical="center" shrinkToFit="1"/>
    </xf>
    <xf numFmtId="0" fontId="35" fillId="6" borderId="19" xfId="0" applyFont="1" applyFill="1" applyBorder="1" applyAlignment="1" applyProtection="1">
      <alignment vertical="center" shrinkToFit="1"/>
    </xf>
    <xf numFmtId="0" fontId="35" fillId="6" borderId="23" xfId="0" applyFont="1" applyFill="1" applyBorder="1" applyAlignment="1" applyProtection="1">
      <alignment vertical="center" shrinkToFit="1"/>
    </xf>
    <xf numFmtId="0" fontId="35" fillId="6" borderId="29" xfId="0" applyFont="1" applyFill="1" applyBorder="1" applyAlignment="1" applyProtection="1">
      <alignment vertical="center" shrinkToFit="1"/>
    </xf>
    <xf numFmtId="0" fontId="35" fillId="6" borderId="8" xfId="0" applyFont="1" applyFill="1" applyBorder="1" applyAlignment="1" applyProtection="1">
      <alignment vertical="center" shrinkToFit="1"/>
    </xf>
    <xf numFmtId="0" fontId="35" fillId="6" borderId="12" xfId="0" applyFont="1" applyFill="1" applyBorder="1" applyAlignment="1" applyProtection="1">
      <alignment vertical="center" shrinkToFit="1"/>
    </xf>
    <xf numFmtId="0" fontId="35" fillId="6" borderId="9" xfId="0" applyFont="1" applyFill="1" applyBorder="1" applyAlignment="1" applyProtection="1">
      <alignment vertical="center" shrinkToFit="1"/>
    </xf>
    <xf numFmtId="186" fontId="6" fillId="5" borderId="1" xfId="0" applyNumberFormat="1" applyFont="1" applyFill="1" applyBorder="1" applyAlignment="1" applyProtection="1">
      <alignment horizontal="left" vertical="center" shrinkToFit="1"/>
    </xf>
    <xf numFmtId="186" fontId="6" fillId="5" borderId="8" xfId="0" applyNumberFormat="1" applyFont="1" applyFill="1" applyBorder="1" applyAlignment="1" applyProtection="1">
      <alignment horizontal="left" vertical="center" shrinkToFit="1"/>
    </xf>
    <xf numFmtId="0" fontId="6" fillId="3" borderId="12" xfId="0" applyFont="1" applyFill="1" applyBorder="1" applyAlignment="1" applyProtection="1">
      <alignment horizontal="left" vertical="center" shrinkToFit="1"/>
    </xf>
    <xf numFmtId="0" fontId="6" fillId="3" borderId="9" xfId="0" applyFont="1" applyFill="1" applyBorder="1" applyAlignment="1" applyProtection="1">
      <alignment horizontal="left" vertical="center" shrinkToFit="1"/>
    </xf>
    <xf numFmtId="0" fontId="3" fillId="3" borderId="8" xfId="0" applyFont="1" applyFill="1" applyBorder="1" applyAlignment="1" applyProtection="1">
      <alignment horizontal="right" vertical="center" shrinkToFit="1"/>
    </xf>
    <xf numFmtId="0" fontId="3" fillId="3" borderId="12" xfId="0" applyFont="1" applyFill="1" applyBorder="1" applyAlignment="1" applyProtection="1">
      <alignment horizontal="right" vertical="center" shrinkToFit="1"/>
    </xf>
    <xf numFmtId="0" fontId="3" fillId="3" borderId="9" xfId="0" applyFont="1" applyFill="1" applyBorder="1" applyAlignment="1" applyProtection="1">
      <alignment horizontal="right" vertical="center" shrinkToFit="1"/>
    </xf>
    <xf numFmtId="0" fontId="3" fillId="3" borderId="3" xfId="0" applyFont="1" applyFill="1" applyBorder="1" applyAlignment="1" applyProtection="1">
      <alignment horizontal="center" vertical="center" shrinkToFit="1"/>
    </xf>
    <xf numFmtId="0" fontId="3" fillId="3" borderId="5" xfId="0" applyFont="1" applyFill="1" applyBorder="1" applyAlignment="1" applyProtection="1">
      <alignment horizontal="center" vertical="center" shrinkToFit="1"/>
    </xf>
    <xf numFmtId="0" fontId="3" fillId="3" borderId="7" xfId="0" applyFont="1" applyFill="1" applyBorder="1" applyAlignment="1" applyProtection="1">
      <alignment horizontal="center" vertical="center" shrinkToFit="1"/>
    </xf>
    <xf numFmtId="0" fontId="3" fillId="3" borderId="10" xfId="0" applyFont="1" applyFill="1" applyBorder="1" applyAlignment="1" applyProtection="1">
      <alignment horizontal="center" vertical="center" shrinkToFit="1"/>
    </xf>
    <xf numFmtId="0" fontId="3" fillId="3" borderId="0" xfId="0" applyFont="1" applyFill="1" applyAlignment="1" applyProtection="1">
      <alignment horizontal="center" vertical="center" shrinkToFit="1"/>
    </xf>
    <xf numFmtId="0" fontId="3" fillId="3" borderId="11" xfId="0" applyFont="1" applyFill="1" applyBorder="1" applyAlignment="1" applyProtection="1">
      <alignment horizontal="center" vertical="center" shrinkToFit="1"/>
    </xf>
    <xf numFmtId="0" fontId="3" fillId="3" borderId="8" xfId="0" applyFont="1" applyFill="1" applyBorder="1" applyAlignment="1" applyProtection="1">
      <alignment horizontal="left" vertical="center" shrinkToFit="1"/>
    </xf>
    <xf numFmtId="0" fontId="3" fillId="3" borderId="12" xfId="0" applyFont="1" applyFill="1" applyBorder="1" applyAlignment="1" applyProtection="1">
      <alignment horizontal="left" vertical="center" shrinkToFit="1"/>
    </xf>
    <xf numFmtId="0" fontId="3" fillId="3" borderId="9" xfId="0" applyFont="1" applyFill="1" applyBorder="1" applyAlignment="1" applyProtection="1">
      <alignment horizontal="left" vertical="center" shrinkToFit="1"/>
    </xf>
    <xf numFmtId="0" fontId="6" fillId="3" borderId="8" xfId="0" applyFont="1" applyFill="1" applyBorder="1" applyAlignment="1" applyProtection="1">
      <alignment vertical="center" shrinkToFit="1"/>
    </xf>
    <xf numFmtId="0" fontId="6" fillId="3" borderId="12" xfId="0" applyFont="1" applyFill="1" applyBorder="1" applyAlignment="1" applyProtection="1">
      <alignment vertical="center" shrinkToFit="1"/>
    </xf>
    <xf numFmtId="0" fontId="6" fillId="3" borderId="9" xfId="0" applyFont="1" applyFill="1" applyBorder="1" applyAlignment="1" applyProtection="1">
      <alignment vertical="center" shrinkToFit="1"/>
    </xf>
    <xf numFmtId="0" fontId="4" fillId="3" borderId="0" xfId="0" applyFont="1" applyFill="1" applyAlignment="1" applyProtection="1">
      <alignment vertical="top" wrapText="1" shrinkToFit="1"/>
    </xf>
    <xf numFmtId="0" fontId="3" fillId="0" borderId="1" xfId="0" applyFont="1" applyBorder="1" applyAlignment="1">
      <alignment vertical="center" wrapText="1"/>
    </xf>
    <xf numFmtId="0" fontId="3" fillId="0" borderId="1" xfId="0" applyFont="1" applyBorder="1" applyAlignment="1">
      <alignment vertical="top" wrapText="1"/>
    </xf>
    <xf numFmtId="0" fontId="3" fillId="0" borderId="15" xfId="0" applyFont="1" applyBorder="1" applyAlignment="1">
      <alignment vertical="center"/>
    </xf>
    <xf numFmtId="0" fontId="3" fillId="0" borderId="1" xfId="0" applyFont="1" applyBorder="1" applyAlignment="1">
      <alignment vertical="center"/>
    </xf>
    <xf numFmtId="0" fontId="3" fillId="0" borderId="13" xfId="0" applyFont="1" applyBorder="1" applyAlignment="1">
      <alignment vertical="top" wrapText="1"/>
    </xf>
    <xf numFmtId="0" fontId="3" fillId="0" borderId="15" xfId="0" applyFont="1" applyBorder="1" applyAlignment="1">
      <alignment vertical="top" wrapText="1"/>
    </xf>
    <xf numFmtId="0" fontId="27" fillId="0" borderId="0" xfId="0" applyFont="1" applyAlignment="1">
      <alignment vertical="center"/>
    </xf>
    <xf numFmtId="0" fontId="10" fillId="0" borderId="13" xfId="0" applyFont="1" applyBorder="1" applyAlignment="1">
      <alignment horizontal="center" vertical="center" wrapText="1"/>
    </xf>
    <xf numFmtId="0" fontId="10" fillId="0" borderId="15" xfId="0" applyFont="1" applyBorder="1" applyAlignment="1">
      <alignment horizontal="center" vertical="center" wrapText="1"/>
    </xf>
    <xf numFmtId="0" fontId="10" fillId="0" borderId="14" xfId="0" applyFont="1" applyBorder="1" applyAlignment="1">
      <alignment horizontal="center" vertical="center" wrapText="1"/>
    </xf>
    <xf numFmtId="0" fontId="13" fillId="0" borderId="1" xfId="0" applyFont="1" applyBorder="1" applyAlignment="1">
      <alignment horizontal="center" vertical="center"/>
    </xf>
    <xf numFmtId="0" fontId="3" fillId="0" borderId="2" xfId="0" applyFont="1" applyBorder="1" applyAlignment="1">
      <alignment vertical="center" wrapText="1"/>
    </xf>
    <xf numFmtId="0" fontId="3" fillId="0" borderId="3" xfId="0" applyFont="1" applyBorder="1" applyAlignment="1">
      <alignment vertical="center" wrapText="1"/>
    </xf>
    <xf numFmtId="0" fontId="3" fillId="0" borderId="4" xfId="0" applyFont="1" applyBorder="1" applyAlignment="1">
      <alignment vertical="center" wrapText="1"/>
    </xf>
    <xf numFmtId="0" fontId="3" fillId="0" borderId="5" xfId="0" applyFont="1" applyBorder="1" applyAlignment="1">
      <alignment vertical="center" wrapTex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2" xfId="0" applyFont="1" applyBorder="1" applyAlignment="1">
      <alignment vertical="center"/>
    </xf>
    <xf numFmtId="0" fontId="3" fillId="0" borderId="3"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13" xfId="0" applyFont="1" applyBorder="1" applyAlignment="1">
      <alignment horizontal="left" vertical="top" wrapText="1"/>
    </xf>
    <xf numFmtId="0" fontId="3" fillId="0" borderId="15" xfId="0" applyFont="1" applyBorder="1" applyAlignment="1">
      <alignment horizontal="left" vertical="top" wrapText="1"/>
    </xf>
    <xf numFmtId="0" fontId="5" fillId="0" borderId="13" xfId="0" applyFont="1" applyBorder="1" applyAlignment="1">
      <alignment horizontal="center" vertical="center" wrapText="1"/>
    </xf>
    <xf numFmtId="0" fontId="5" fillId="0" borderId="15" xfId="0" applyFont="1" applyBorder="1" applyAlignment="1">
      <alignment horizontal="center" vertical="center" wrapText="1"/>
    </xf>
    <xf numFmtId="0" fontId="6" fillId="0" borderId="0" xfId="0" applyFont="1" applyAlignment="1">
      <alignment vertical="center" wrapText="1"/>
    </xf>
    <xf numFmtId="0" fontId="41" fillId="0" borderId="0" xfId="0" applyFont="1" applyAlignment="1">
      <alignment vertical="center" wrapText="1"/>
    </xf>
    <xf numFmtId="0" fontId="3" fillId="0" borderId="13" xfId="0" applyFont="1" applyBorder="1" applyAlignment="1">
      <alignment horizontal="center" vertical="center"/>
    </xf>
    <xf numFmtId="0" fontId="3" fillId="0" borderId="15" xfId="0" applyFont="1" applyBorder="1" applyAlignment="1">
      <alignment horizontal="center" vertical="center"/>
    </xf>
    <xf numFmtId="0" fontId="3" fillId="0" borderId="8" xfId="0" applyFont="1" applyBorder="1" applyAlignment="1">
      <alignment vertical="center" wrapText="1"/>
    </xf>
    <xf numFmtId="0" fontId="3" fillId="0" borderId="12" xfId="0" applyFont="1" applyBorder="1" applyAlignment="1">
      <alignment vertical="center" wrapText="1"/>
    </xf>
    <xf numFmtId="0" fontId="3" fillId="0" borderId="9" xfId="0" applyFont="1" applyBorder="1" applyAlignment="1">
      <alignment vertical="center" wrapText="1"/>
    </xf>
    <xf numFmtId="0" fontId="3" fillId="0" borderId="1" xfId="0" applyFont="1" applyBorder="1" applyAlignment="1">
      <alignment horizontal="center" vertical="center"/>
    </xf>
    <xf numFmtId="0" fontId="47" fillId="0" borderId="13" xfId="0" applyFont="1" applyBorder="1" applyAlignment="1">
      <alignment vertical="center"/>
    </xf>
    <xf numFmtId="0" fontId="47" fillId="0" borderId="15" xfId="0" applyFont="1" applyBorder="1" applyAlignment="1">
      <alignment vertical="center"/>
    </xf>
    <xf numFmtId="0" fontId="47" fillId="0" borderId="13" xfId="0" applyFont="1" applyBorder="1" applyAlignment="1">
      <alignment vertical="center" wrapText="1"/>
    </xf>
    <xf numFmtId="0" fontId="47" fillId="0" borderId="15" xfId="0" applyFont="1" applyBorder="1" applyAlignment="1">
      <alignment vertical="center" wrapText="1"/>
    </xf>
    <xf numFmtId="0" fontId="47" fillId="0" borderId="13" xfId="0" applyFont="1" applyBorder="1" applyAlignment="1">
      <alignment horizontal="center" vertical="center"/>
    </xf>
    <xf numFmtId="0" fontId="47" fillId="0" borderId="15" xfId="0" applyFont="1" applyBorder="1" applyAlignment="1">
      <alignment horizontal="center" vertical="center"/>
    </xf>
    <xf numFmtId="0" fontId="47" fillId="0" borderId="13" xfId="0" applyFont="1" applyBorder="1" applyAlignment="1">
      <alignment horizontal="center" vertical="center" wrapText="1"/>
    </xf>
    <xf numFmtId="0" fontId="47" fillId="0" borderId="15" xfId="0" applyFont="1" applyBorder="1" applyAlignment="1">
      <alignment horizontal="center" vertical="center" wrapText="1"/>
    </xf>
    <xf numFmtId="0" fontId="47" fillId="4" borderId="8" xfId="0" applyFont="1" applyFill="1" applyBorder="1" applyAlignment="1">
      <alignment vertical="center" wrapText="1"/>
    </xf>
    <xf numFmtId="0" fontId="47" fillId="4" borderId="12" xfId="0" applyFont="1" applyFill="1" applyBorder="1" applyAlignment="1">
      <alignment vertical="center" wrapText="1"/>
    </xf>
    <xf numFmtId="0" fontId="47" fillId="4" borderId="9" xfId="0" applyFont="1" applyFill="1" applyBorder="1" applyAlignment="1">
      <alignment vertical="center" wrapText="1"/>
    </xf>
    <xf numFmtId="0" fontId="47" fillId="0" borderId="1" xfId="0" applyFont="1" applyBorder="1" applyAlignment="1">
      <alignment vertical="center"/>
    </xf>
    <xf numFmtId="0" fontId="47" fillId="0" borderId="1" xfId="0" applyFont="1" applyBorder="1" applyAlignment="1">
      <alignment vertical="center" wrapText="1"/>
    </xf>
    <xf numFmtId="0" fontId="47" fillId="0" borderId="1" xfId="0" applyFont="1" applyBorder="1" applyAlignment="1">
      <alignment horizontal="center" vertical="center" wrapText="1"/>
    </xf>
    <xf numFmtId="0" fontId="47" fillId="0" borderId="1" xfId="0" applyFont="1" applyBorder="1" applyAlignment="1">
      <alignment horizontal="center" vertical="center"/>
    </xf>
    <xf numFmtId="0" fontId="6" fillId="6" borderId="22" xfId="0" applyFont="1" applyFill="1" applyBorder="1" applyAlignment="1" applyProtection="1">
      <alignment horizontal="left" vertical="center" shrinkToFit="1"/>
      <protection locked="0"/>
    </xf>
    <xf numFmtId="0" fontId="6" fillId="6" borderId="23" xfId="0" applyFont="1" applyFill="1" applyBorder="1" applyAlignment="1" applyProtection="1">
      <alignment horizontal="left" vertical="center" shrinkToFit="1"/>
      <protection locked="0"/>
    </xf>
    <xf numFmtId="0" fontId="6" fillId="6" borderId="27" xfId="0" applyFont="1" applyFill="1" applyBorder="1" applyAlignment="1" applyProtection="1">
      <alignment horizontal="left" vertical="center" shrinkToFit="1"/>
      <protection locked="0"/>
    </xf>
    <xf numFmtId="0" fontId="6" fillId="6" borderId="29" xfId="0" applyFont="1" applyFill="1" applyBorder="1" applyAlignment="1" applyProtection="1">
      <alignment horizontal="left" vertical="center" shrinkToFit="1"/>
      <protection locked="0"/>
    </xf>
    <xf numFmtId="0" fontId="6" fillId="0" borderId="8" xfId="0" applyFont="1" applyBorder="1" applyAlignment="1">
      <alignment horizontal="center" vertical="center" shrinkToFit="1"/>
    </xf>
    <xf numFmtId="0" fontId="6" fillId="0" borderId="9" xfId="0" applyFont="1" applyBorder="1" applyAlignment="1">
      <alignment horizontal="center" vertical="center" shrinkToFit="1"/>
    </xf>
    <xf numFmtId="0" fontId="6" fillId="0" borderId="17" xfId="0" applyFont="1" applyFill="1" applyBorder="1" applyAlignment="1" applyProtection="1">
      <alignment horizontal="left" vertical="center" shrinkToFit="1"/>
      <protection locked="0"/>
    </xf>
    <xf numFmtId="0" fontId="6" fillId="0" borderId="19" xfId="0" applyFont="1" applyFill="1" applyBorder="1" applyAlignment="1" applyProtection="1">
      <alignment horizontal="left" vertical="center" shrinkToFit="1"/>
      <protection locked="0"/>
    </xf>
    <xf numFmtId="0" fontId="43" fillId="0" borderId="8" xfId="0" applyFont="1" applyFill="1" applyBorder="1" applyAlignment="1">
      <alignment horizontal="center" vertical="center" shrinkToFit="1"/>
    </xf>
    <xf numFmtId="0" fontId="43" fillId="0" borderId="12" xfId="0" applyFont="1" applyFill="1" applyBorder="1" applyAlignment="1">
      <alignment horizontal="center" vertical="center" shrinkToFit="1"/>
    </xf>
    <xf numFmtId="0" fontId="43" fillId="0" borderId="9" xfId="0" applyFont="1" applyFill="1" applyBorder="1" applyAlignment="1">
      <alignment horizontal="center" vertical="center" shrinkToFit="1"/>
    </xf>
    <xf numFmtId="0" fontId="50" fillId="0" borderId="0" xfId="0" applyFont="1" applyFill="1" applyAlignment="1">
      <alignment vertical="center" wrapText="1"/>
    </xf>
    <xf numFmtId="0" fontId="50" fillId="0" borderId="0" xfId="0" applyFont="1" applyFill="1" applyAlignment="1">
      <alignment vertical="center"/>
    </xf>
    <xf numFmtId="0" fontId="6" fillId="0" borderId="0" xfId="0" applyFont="1" applyAlignment="1">
      <alignment horizontal="left" vertical="center" shrinkToFit="1"/>
    </xf>
    <xf numFmtId="0" fontId="13" fillId="0" borderId="0" xfId="0" applyFont="1" applyAlignment="1">
      <alignment vertical="center" shrinkToFit="1"/>
    </xf>
    <xf numFmtId="0" fontId="6" fillId="0" borderId="0" xfId="0" applyFont="1" applyAlignment="1">
      <alignment horizontal="left" vertical="center"/>
    </xf>
    <xf numFmtId="0" fontId="31" fillId="0" borderId="8" xfId="0" applyFont="1" applyFill="1" applyBorder="1" applyAlignment="1">
      <alignment horizontal="center" vertical="center" shrinkToFit="1"/>
    </xf>
    <xf numFmtId="0" fontId="31" fillId="0" borderId="12" xfId="0" applyFont="1" applyFill="1" applyBorder="1" applyAlignment="1">
      <alignment horizontal="center" vertical="center" shrinkToFit="1"/>
    </xf>
    <xf numFmtId="0" fontId="31" fillId="0" borderId="9" xfId="0" applyFont="1" applyFill="1" applyBorder="1" applyAlignment="1">
      <alignment horizontal="center" vertical="center" shrinkToFit="1"/>
    </xf>
    <xf numFmtId="0" fontId="4" fillId="0" borderId="10" xfId="0" applyFont="1" applyBorder="1" applyAlignment="1">
      <alignment horizontal="center" vertical="center" shrinkToFit="1"/>
    </xf>
    <xf numFmtId="177" fontId="6" fillId="5" borderId="10" xfId="0" applyNumberFormat="1" applyFont="1" applyFill="1" applyBorder="1" applyAlignment="1">
      <alignment vertical="center" shrinkToFit="1"/>
    </xf>
    <xf numFmtId="0" fontId="4" fillId="0" borderId="11" xfId="0" applyFont="1" applyBorder="1" applyAlignment="1">
      <alignment horizontal="center" vertical="center" shrinkToFit="1"/>
    </xf>
    <xf numFmtId="177" fontId="6" fillId="5" borderId="11" xfId="0" applyNumberFormat="1" applyFont="1" applyFill="1" applyBorder="1" applyAlignment="1">
      <alignment vertical="center" shrinkToFit="1"/>
    </xf>
    <xf numFmtId="0" fontId="30" fillId="0" borderId="8" xfId="0" applyFont="1" applyBorder="1" applyAlignment="1">
      <alignment horizontal="center" vertical="center" shrinkToFit="1"/>
    </xf>
    <xf numFmtId="0" fontId="30" fillId="0" borderId="12" xfId="0" applyFont="1" applyBorder="1" applyAlignment="1">
      <alignment horizontal="center" vertical="center" shrinkToFit="1"/>
    </xf>
    <xf numFmtId="0" fontId="30" fillId="0" borderId="9" xfId="0" applyFont="1" applyBorder="1" applyAlignment="1">
      <alignment horizontal="center" vertical="center" shrinkToFit="1"/>
    </xf>
    <xf numFmtId="0" fontId="30" fillId="0" borderId="1" xfId="0" applyFont="1" applyBorder="1" applyAlignment="1">
      <alignment horizontal="center" vertical="center" shrinkToFit="1"/>
    </xf>
    <xf numFmtId="0" fontId="21" fillId="0" borderId="1" xfId="0" applyFont="1" applyBorder="1" applyAlignment="1">
      <alignment horizontal="center" vertical="center" shrinkToFit="1"/>
    </xf>
    <xf numFmtId="0" fontId="21" fillId="0" borderId="13" xfId="0" applyFont="1" applyBorder="1" applyAlignment="1">
      <alignment horizontal="center" vertical="center" shrinkToFit="1"/>
    </xf>
    <xf numFmtId="0" fontId="21" fillId="0" borderId="15" xfId="0" applyFont="1" applyBorder="1" applyAlignment="1">
      <alignment horizontal="center" vertical="center" shrinkToFit="1"/>
    </xf>
    <xf numFmtId="0" fontId="26" fillId="0" borderId="13" xfId="0" applyFont="1" applyBorder="1" applyAlignment="1">
      <alignment horizontal="center" vertical="center" shrinkToFit="1"/>
    </xf>
    <xf numFmtId="0" fontId="26" fillId="0" borderId="15" xfId="0" applyFont="1" applyBorder="1" applyAlignment="1">
      <alignment horizontal="center" vertical="center" shrinkToFit="1"/>
    </xf>
    <xf numFmtId="0" fontId="26" fillId="0" borderId="1" xfId="0" applyFont="1" applyBorder="1" applyAlignment="1">
      <alignment horizontal="center" vertical="center" shrinkToFit="1"/>
    </xf>
    <xf numFmtId="0" fontId="21" fillId="0" borderId="1" xfId="0" applyFont="1" applyBorder="1" applyAlignment="1">
      <alignment horizontal="center" vertical="center" wrapText="1" shrinkToFit="1"/>
    </xf>
    <xf numFmtId="0" fontId="21" fillId="0" borderId="13" xfId="0" applyFont="1" applyBorder="1" applyAlignment="1">
      <alignment horizontal="center" vertical="center" wrapText="1" shrinkToFit="1"/>
    </xf>
    <xf numFmtId="0" fontId="31" fillId="0" borderId="1" xfId="0" applyFont="1" applyBorder="1" applyAlignment="1">
      <alignment horizontal="center" vertical="center" shrinkToFit="1"/>
    </xf>
    <xf numFmtId="0" fontId="31" fillId="0" borderId="12" xfId="0" applyFont="1" applyBorder="1" applyAlignment="1">
      <alignment horizontal="center" vertical="center" shrinkToFit="1"/>
    </xf>
    <xf numFmtId="0" fontId="31" fillId="0" borderId="9" xfId="0" applyFont="1" applyBorder="1" applyAlignment="1">
      <alignment horizontal="center" vertical="center" shrinkToFit="1"/>
    </xf>
    <xf numFmtId="0" fontId="21" fillId="0" borderId="8" xfId="0" applyFont="1" applyBorder="1" applyAlignment="1">
      <alignment horizontal="center" vertical="center" shrinkToFit="1"/>
    </xf>
    <xf numFmtId="0" fontId="21" fillId="0" borderId="9" xfId="0" applyFont="1" applyBorder="1" applyAlignment="1">
      <alignment horizontal="center" vertical="center" shrinkToFit="1"/>
    </xf>
    <xf numFmtId="0" fontId="21" fillId="0" borderId="15" xfId="0" applyFont="1" applyBorder="1" applyAlignment="1">
      <alignment horizontal="center" vertical="center" wrapText="1" shrinkToFit="1"/>
    </xf>
    <xf numFmtId="0" fontId="21" fillId="0" borderId="13" xfId="0" applyFont="1" applyBorder="1" applyAlignment="1">
      <alignment vertical="center" wrapText="1" shrinkToFit="1"/>
    </xf>
    <xf numFmtId="0" fontId="21" fillId="0" borderId="15" xfId="0" applyFont="1" applyBorder="1" applyAlignment="1">
      <alignment vertical="center" wrapText="1" shrinkToFit="1"/>
    </xf>
  </cellXfs>
  <cellStyles count="3">
    <cellStyle name="ハイパーリンク" xfId="1" builtinId="8"/>
    <cellStyle name="桁区切り" xfId="2" builtinId="6"/>
    <cellStyle name="標準" xfId="0" builtinId="0"/>
  </cellStyles>
  <dxfs count="12">
    <dxf>
      <fill>
        <patternFill>
          <bgColor rgb="FFFFFF00"/>
        </patternFill>
      </fill>
    </dxf>
    <dxf>
      <fill>
        <patternFill>
          <bgColor rgb="FFFF0000"/>
        </patternFill>
      </fill>
    </dxf>
    <dxf>
      <font>
        <color rgb="FF9C0006"/>
      </font>
      <fill>
        <patternFill>
          <bgColor rgb="FFFFC7CE"/>
        </patternFill>
      </fill>
    </dxf>
    <dxf>
      <font>
        <color auto="1"/>
      </font>
      <fill>
        <patternFill>
          <bgColor theme="0" tint="-0.24994659260841701"/>
        </patternFill>
      </fill>
    </dxf>
    <dxf>
      <fill>
        <patternFill>
          <bgColor rgb="FFCCFFCC"/>
        </patternFill>
      </fill>
    </dxf>
    <dxf>
      <fill>
        <patternFill>
          <bgColor theme="0" tint="-0.34998626667073579"/>
        </patternFill>
      </fill>
    </dxf>
    <dxf>
      <fill>
        <patternFill>
          <bgColor theme="0" tint="-0.14996795556505021"/>
        </patternFill>
      </fill>
    </dxf>
    <dxf>
      <fill>
        <patternFill>
          <bgColor rgb="FFCCFFCC"/>
        </patternFill>
      </fill>
    </dxf>
    <dxf>
      <fill>
        <patternFill>
          <bgColor theme="0" tint="-0.34998626667073579"/>
        </patternFill>
      </fill>
    </dxf>
    <dxf>
      <fill>
        <patternFill>
          <bgColor theme="0" tint="-0.14996795556505021"/>
        </patternFill>
      </fill>
    </dxf>
    <dxf>
      <fill>
        <patternFill>
          <bgColor rgb="FFCCFFCC"/>
        </patternFill>
      </fill>
    </dxf>
    <dxf>
      <fill>
        <patternFill>
          <bgColor rgb="FFCCFFCC"/>
        </patternFill>
      </fill>
    </dxf>
  </dxfs>
  <tableStyles count="0" defaultTableStyle="TableStyleMedium2" defaultPivotStyle="PivotStyleLight16"/>
  <colors>
    <mruColors>
      <color rgb="FFCCFFCC"/>
      <color rgb="FFFFFFCC"/>
      <color rgb="FF0000FF"/>
      <color rgb="FFFFCC66"/>
      <color rgb="FF33CC33"/>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3.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png"/><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8</xdr:col>
      <xdr:colOff>510540</xdr:colOff>
      <xdr:row>7</xdr:row>
      <xdr:rowOff>7399</xdr:rowOff>
    </xdr:from>
    <xdr:to>
      <xdr:col>13</xdr:col>
      <xdr:colOff>312420</xdr:colOff>
      <xdr:row>8</xdr:row>
      <xdr:rowOff>147762</xdr:rowOff>
    </xdr:to>
    <xdr:sp macro="" textlink="">
      <xdr:nvSpPr>
        <xdr:cNvPr id="2" name="中かっこ 1">
          <a:extLst>
            <a:ext uri="{FF2B5EF4-FFF2-40B4-BE49-F238E27FC236}">
              <a16:creationId xmlns:a16="http://schemas.microsoft.com/office/drawing/2014/main" id="{38A95840-6A01-4BE6-BF80-DAF472469BE7}"/>
            </a:ext>
          </a:extLst>
        </xdr:cNvPr>
        <xdr:cNvSpPr/>
      </xdr:nvSpPr>
      <xdr:spPr>
        <a:xfrm>
          <a:off x="3116580" y="1051339"/>
          <a:ext cx="1348740" cy="323243"/>
        </a:xfrm>
        <a:prstGeom prst="brace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510540</xdr:colOff>
      <xdr:row>7</xdr:row>
      <xdr:rowOff>7399</xdr:rowOff>
    </xdr:from>
    <xdr:to>
      <xdr:col>13</xdr:col>
      <xdr:colOff>312420</xdr:colOff>
      <xdr:row>8</xdr:row>
      <xdr:rowOff>147762</xdr:rowOff>
    </xdr:to>
    <xdr:sp macro="" textlink="">
      <xdr:nvSpPr>
        <xdr:cNvPr id="5" name="中かっこ 4">
          <a:extLst>
            <a:ext uri="{FF2B5EF4-FFF2-40B4-BE49-F238E27FC236}">
              <a16:creationId xmlns:a16="http://schemas.microsoft.com/office/drawing/2014/main" id="{8A9DA415-E58D-4DC3-9C82-06D1AFAA52E8}"/>
            </a:ext>
          </a:extLst>
        </xdr:cNvPr>
        <xdr:cNvSpPr/>
      </xdr:nvSpPr>
      <xdr:spPr>
        <a:xfrm>
          <a:off x="3116580" y="1051339"/>
          <a:ext cx="1348740" cy="323243"/>
        </a:xfrm>
        <a:prstGeom prst="brace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140156</xdr:colOff>
      <xdr:row>35</xdr:row>
      <xdr:rowOff>1163316</xdr:rowOff>
    </xdr:from>
    <xdr:to>
      <xdr:col>5</xdr:col>
      <xdr:colOff>4172307</xdr:colOff>
      <xdr:row>35</xdr:row>
      <xdr:rowOff>2853707</xdr:rowOff>
    </xdr:to>
    <xdr:grpSp>
      <xdr:nvGrpSpPr>
        <xdr:cNvPr id="21" name="グループ化 20">
          <a:extLst>
            <a:ext uri="{FF2B5EF4-FFF2-40B4-BE49-F238E27FC236}">
              <a16:creationId xmlns:a16="http://schemas.microsoft.com/office/drawing/2014/main" id="{9C4D4C28-369C-8FDE-9603-22746E84C91B}"/>
            </a:ext>
          </a:extLst>
        </xdr:cNvPr>
        <xdr:cNvGrpSpPr/>
      </xdr:nvGrpSpPr>
      <xdr:grpSpPr>
        <a:xfrm>
          <a:off x="2014676" y="19641816"/>
          <a:ext cx="4032151" cy="1690391"/>
          <a:chOff x="1706798" y="20411962"/>
          <a:chExt cx="4032151" cy="1690391"/>
        </a:xfrm>
      </xdr:grpSpPr>
      <xdr:pic>
        <xdr:nvPicPr>
          <xdr:cNvPr id="6" name="図 5">
            <a:extLst>
              <a:ext uri="{FF2B5EF4-FFF2-40B4-BE49-F238E27FC236}">
                <a16:creationId xmlns:a16="http://schemas.microsoft.com/office/drawing/2014/main" id="{2AE62CAC-58BF-711F-1018-643FCEBF8938}"/>
              </a:ext>
            </a:extLst>
          </xdr:cNvPr>
          <xdr:cNvPicPr>
            <a:picLocks noChangeAspect="1"/>
          </xdr:cNvPicPr>
        </xdr:nvPicPr>
        <xdr:blipFill rotWithShape="1">
          <a:blip xmlns:r="http://schemas.openxmlformats.org/officeDocument/2006/relationships" r:embed="rId1"/>
          <a:srcRect l="60015" r="1816" b="56137"/>
          <a:stretch/>
        </xdr:blipFill>
        <xdr:spPr>
          <a:xfrm>
            <a:off x="3731342" y="20437857"/>
            <a:ext cx="2007607" cy="854600"/>
          </a:xfrm>
          <a:prstGeom prst="rect">
            <a:avLst/>
          </a:prstGeom>
        </xdr:spPr>
      </xdr:pic>
      <xdr:pic>
        <xdr:nvPicPr>
          <xdr:cNvPr id="7" name="図 6">
            <a:extLst>
              <a:ext uri="{FF2B5EF4-FFF2-40B4-BE49-F238E27FC236}">
                <a16:creationId xmlns:a16="http://schemas.microsoft.com/office/drawing/2014/main" id="{4D5154FF-00C2-45B7-8F97-D3FD3D4E7EF0}"/>
              </a:ext>
            </a:extLst>
          </xdr:cNvPr>
          <xdr:cNvPicPr>
            <a:picLocks noChangeAspect="1"/>
          </xdr:cNvPicPr>
        </xdr:nvPicPr>
        <xdr:blipFill rotWithShape="1">
          <a:blip xmlns:r="http://schemas.openxmlformats.org/officeDocument/2006/relationships" r:embed="rId1"/>
          <a:srcRect l="5863" t="48871" r="51794" b="4688"/>
          <a:stretch/>
        </xdr:blipFill>
        <xdr:spPr>
          <a:xfrm>
            <a:off x="1786065" y="21337700"/>
            <a:ext cx="1894096" cy="764653"/>
          </a:xfrm>
          <a:prstGeom prst="rect">
            <a:avLst/>
          </a:prstGeom>
        </xdr:spPr>
      </xdr:pic>
      <xdr:pic>
        <xdr:nvPicPr>
          <xdr:cNvPr id="8" name="図 7">
            <a:extLst>
              <a:ext uri="{FF2B5EF4-FFF2-40B4-BE49-F238E27FC236}">
                <a16:creationId xmlns:a16="http://schemas.microsoft.com/office/drawing/2014/main" id="{E367492B-2A31-4EA4-9578-F0990194B1BF}"/>
              </a:ext>
            </a:extLst>
          </xdr:cNvPr>
          <xdr:cNvPicPr>
            <a:picLocks noChangeAspect="1"/>
          </xdr:cNvPicPr>
        </xdr:nvPicPr>
        <xdr:blipFill rotWithShape="1">
          <a:blip xmlns:r="http://schemas.openxmlformats.org/officeDocument/2006/relationships" r:embed="rId1"/>
          <a:srcRect l="9686" r="51720" b="56226"/>
          <a:stretch/>
        </xdr:blipFill>
        <xdr:spPr>
          <a:xfrm>
            <a:off x="1899871" y="20469678"/>
            <a:ext cx="1891066" cy="796653"/>
          </a:xfrm>
          <a:prstGeom prst="rect">
            <a:avLst/>
          </a:prstGeom>
        </xdr:spPr>
      </xdr:pic>
      <xdr:pic>
        <xdr:nvPicPr>
          <xdr:cNvPr id="9" name="図 8">
            <a:extLst>
              <a:ext uri="{FF2B5EF4-FFF2-40B4-BE49-F238E27FC236}">
                <a16:creationId xmlns:a16="http://schemas.microsoft.com/office/drawing/2014/main" id="{11E964CB-6EE9-4B04-BF7C-F2E0766F590F}"/>
              </a:ext>
            </a:extLst>
          </xdr:cNvPr>
          <xdr:cNvPicPr>
            <a:picLocks noChangeAspect="1"/>
          </xdr:cNvPicPr>
        </xdr:nvPicPr>
        <xdr:blipFill rotWithShape="1">
          <a:blip xmlns:r="http://schemas.openxmlformats.org/officeDocument/2006/relationships" r:embed="rId1"/>
          <a:srcRect l="54037" t="56144" r="1868" b="5586"/>
          <a:stretch/>
        </xdr:blipFill>
        <xdr:spPr>
          <a:xfrm>
            <a:off x="3796756" y="21439674"/>
            <a:ext cx="1918127" cy="614783"/>
          </a:xfrm>
          <a:prstGeom prst="rect">
            <a:avLst/>
          </a:prstGeom>
        </xdr:spPr>
      </xdr:pic>
      <xdr:sp macro="" textlink="">
        <xdr:nvSpPr>
          <xdr:cNvPr id="11" name="テキスト ボックス 10">
            <a:extLst>
              <a:ext uri="{FF2B5EF4-FFF2-40B4-BE49-F238E27FC236}">
                <a16:creationId xmlns:a16="http://schemas.microsoft.com/office/drawing/2014/main" id="{3701375D-3909-A2CF-2E58-C7203A95DF0A}"/>
              </a:ext>
            </a:extLst>
          </xdr:cNvPr>
          <xdr:cNvSpPr txBox="1"/>
        </xdr:nvSpPr>
        <xdr:spPr>
          <a:xfrm>
            <a:off x="1706798" y="2044590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latin typeface="BIZ UDPゴシック" panose="020B0400000000000000" pitchFamily="50" charset="-128"/>
                <a:ea typeface="BIZ UDPゴシック" panose="020B0400000000000000" pitchFamily="50" charset="-128"/>
              </a:rPr>
              <a:t>①</a:t>
            </a:r>
          </a:p>
        </xdr:txBody>
      </xdr:sp>
      <xdr:sp macro="" textlink="">
        <xdr:nvSpPr>
          <xdr:cNvPr id="13" name="テキスト ボックス 12">
            <a:extLst>
              <a:ext uri="{FF2B5EF4-FFF2-40B4-BE49-F238E27FC236}">
                <a16:creationId xmlns:a16="http://schemas.microsoft.com/office/drawing/2014/main" id="{74AB69E6-A8AF-409F-B5D0-CECFA3B0E599}"/>
              </a:ext>
            </a:extLst>
          </xdr:cNvPr>
          <xdr:cNvSpPr txBox="1"/>
        </xdr:nvSpPr>
        <xdr:spPr>
          <a:xfrm>
            <a:off x="3720160" y="20411962"/>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latin typeface="BIZ UDPゴシック" panose="020B0400000000000000" pitchFamily="50" charset="-128"/>
                <a:ea typeface="BIZ UDPゴシック" panose="020B0400000000000000" pitchFamily="50" charset="-128"/>
              </a:rPr>
              <a:t>②</a:t>
            </a:r>
          </a:p>
        </xdr:txBody>
      </xdr:sp>
      <xdr:sp macro="" textlink="">
        <xdr:nvSpPr>
          <xdr:cNvPr id="14" name="テキスト ボックス 13">
            <a:extLst>
              <a:ext uri="{FF2B5EF4-FFF2-40B4-BE49-F238E27FC236}">
                <a16:creationId xmlns:a16="http://schemas.microsoft.com/office/drawing/2014/main" id="{6CAE9300-B0CE-4836-8648-E88F165E2F83}"/>
              </a:ext>
            </a:extLst>
          </xdr:cNvPr>
          <xdr:cNvSpPr txBox="1"/>
        </xdr:nvSpPr>
        <xdr:spPr>
          <a:xfrm>
            <a:off x="1786067" y="2148133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latin typeface="BIZ UDPゴシック" panose="020B0400000000000000" pitchFamily="50" charset="-128"/>
                <a:ea typeface="BIZ UDPゴシック" panose="020B0400000000000000" pitchFamily="50" charset="-128"/>
              </a:rPr>
              <a:t>③</a:t>
            </a:r>
          </a:p>
        </xdr:txBody>
      </xdr:sp>
      <xdr:sp macro="" textlink="">
        <xdr:nvSpPr>
          <xdr:cNvPr id="20" name="テキスト ボックス 19">
            <a:extLst>
              <a:ext uri="{FF2B5EF4-FFF2-40B4-BE49-F238E27FC236}">
                <a16:creationId xmlns:a16="http://schemas.microsoft.com/office/drawing/2014/main" id="{DA7118F3-CE13-48CA-81CC-076F6FF98860}"/>
              </a:ext>
            </a:extLst>
          </xdr:cNvPr>
          <xdr:cNvSpPr txBox="1"/>
        </xdr:nvSpPr>
        <xdr:spPr>
          <a:xfrm>
            <a:off x="3784684" y="2142037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latin typeface="BIZ UDPゴシック" panose="020B0400000000000000" pitchFamily="50" charset="-128"/>
                <a:ea typeface="BIZ UDPゴシック" panose="020B0400000000000000" pitchFamily="50" charset="-128"/>
              </a:rPr>
              <a:t>④</a:t>
            </a:r>
          </a:p>
        </xdr:txBody>
      </xdr:sp>
    </xdr:grpSp>
    <xdr:clientData/>
  </xdr:twoCellAnchor>
  <xdr:twoCellAnchor editAs="oneCell">
    <xdr:from>
      <xdr:col>5</xdr:col>
      <xdr:colOff>226502</xdr:colOff>
      <xdr:row>21</xdr:row>
      <xdr:rowOff>757573</xdr:rowOff>
    </xdr:from>
    <xdr:to>
      <xdr:col>5</xdr:col>
      <xdr:colOff>4296020</xdr:colOff>
      <xdr:row>21</xdr:row>
      <xdr:rowOff>1797265</xdr:rowOff>
    </xdr:to>
    <xdr:pic>
      <xdr:nvPicPr>
        <xdr:cNvPr id="2" name="図 1">
          <a:extLst>
            <a:ext uri="{FF2B5EF4-FFF2-40B4-BE49-F238E27FC236}">
              <a16:creationId xmlns:a16="http://schemas.microsoft.com/office/drawing/2014/main" id="{B5534B9E-FA85-061A-8808-5C7E96667A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96333" y="6906327"/>
          <a:ext cx="4069518" cy="10396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148897</xdr:colOff>
      <xdr:row>30</xdr:row>
      <xdr:rowOff>840832</xdr:rowOff>
    </xdr:from>
    <xdr:to>
      <xdr:col>5</xdr:col>
      <xdr:colOff>4217977</xdr:colOff>
      <xdr:row>30</xdr:row>
      <xdr:rowOff>1195162</xdr:rowOff>
    </xdr:to>
    <xdr:pic>
      <xdr:nvPicPr>
        <xdr:cNvPr id="17" name="図 16">
          <a:extLst>
            <a:ext uri="{FF2B5EF4-FFF2-40B4-BE49-F238E27FC236}">
              <a16:creationId xmlns:a16="http://schemas.microsoft.com/office/drawing/2014/main" id="{4F503DCF-8854-2E54-61B3-B6A555D8679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646621" y="14880901"/>
          <a:ext cx="4069080" cy="3543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220983</xdr:colOff>
      <xdr:row>38</xdr:row>
      <xdr:rowOff>762003</xdr:rowOff>
    </xdr:from>
    <xdr:to>
      <xdr:col>5</xdr:col>
      <xdr:colOff>4287777</xdr:colOff>
      <xdr:row>38</xdr:row>
      <xdr:rowOff>2318769</xdr:rowOff>
    </xdr:to>
    <xdr:pic>
      <xdr:nvPicPr>
        <xdr:cNvPr id="4" name="図 3">
          <a:extLst>
            <a:ext uri="{FF2B5EF4-FFF2-40B4-BE49-F238E27FC236}">
              <a16:creationId xmlns:a16="http://schemas.microsoft.com/office/drawing/2014/main" id="{505773E5-6DC4-D185-2469-56E1DE8939E5}"/>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095503" y="24536403"/>
          <a:ext cx="4066794" cy="15567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160589</xdr:colOff>
      <xdr:row>28</xdr:row>
      <xdr:rowOff>994941</xdr:rowOff>
    </xdr:from>
    <xdr:to>
      <xdr:col>5</xdr:col>
      <xdr:colOff>4229669</xdr:colOff>
      <xdr:row>28</xdr:row>
      <xdr:rowOff>1692171</xdr:rowOff>
    </xdr:to>
    <xdr:pic>
      <xdr:nvPicPr>
        <xdr:cNvPr id="3" name="図 2">
          <a:extLst>
            <a:ext uri="{FF2B5EF4-FFF2-40B4-BE49-F238E27FC236}">
              <a16:creationId xmlns:a16="http://schemas.microsoft.com/office/drawing/2014/main" id="{D14F889A-47F7-49B3-853B-CB88631A8F82}"/>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035109" y="12097281"/>
          <a:ext cx="4069080" cy="6972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426720</xdr:colOff>
      <xdr:row>5</xdr:row>
      <xdr:rowOff>114300</xdr:rowOff>
    </xdr:from>
    <xdr:to>
      <xdr:col>4</xdr:col>
      <xdr:colOff>266700</xdr:colOff>
      <xdr:row>6</xdr:row>
      <xdr:rowOff>83820</xdr:rowOff>
    </xdr:to>
    <xdr:sp macro="" textlink="">
      <xdr:nvSpPr>
        <xdr:cNvPr id="2" name="矢印: 右 1">
          <a:extLst>
            <a:ext uri="{FF2B5EF4-FFF2-40B4-BE49-F238E27FC236}">
              <a16:creationId xmlns:a16="http://schemas.microsoft.com/office/drawing/2014/main" id="{72271BCE-FDD2-E6D9-04DC-6E89A5E0C09E}"/>
            </a:ext>
          </a:extLst>
        </xdr:cNvPr>
        <xdr:cNvSpPr/>
      </xdr:nvSpPr>
      <xdr:spPr>
        <a:xfrm>
          <a:off x="3268980" y="800100"/>
          <a:ext cx="510540" cy="198120"/>
        </a:xfrm>
        <a:prstGeom prst="rightArrow">
          <a:avLst/>
        </a:prstGeom>
        <a:solidFill>
          <a:srgbClr val="FFFF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a:themeElements>
    <a:clrScheme name="赤紫">
      <a:dk1>
        <a:sysClr val="windowText" lastClr="000000"/>
      </a:dk1>
      <a:lt1>
        <a:sysClr val="window" lastClr="FFFFFF"/>
      </a:lt1>
      <a:dk2>
        <a:srgbClr val="454551"/>
      </a:dk2>
      <a:lt2>
        <a:srgbClr val="D8D9DC"/>
      </a:lt2>
      <a:accent1>
        <a:srgbClr val="E32D91"/>
      </a:accent1>
      <a:accent2>
        <a:srgbClr val="C830CC"/>
      </a:accent2>
      <a:accent3>
        <a:srgbClr val="4EA6DC"/>
      </a:accent3>
      <a:accent4>
        <a:srgbClr val="4775E7"/>
      </a:accent4>
      <a:accent5>
        <a:srgbClr val="8971E1"/>
      </a:accent5>
      <a:accent6>
        <a:srgbClr val="D54773"/>
      </a:accent6>
      <a:hlink>
        <a:srgbClr val="6B9F25"/>
      </a:hlink>
      <a:folHlink>
        <a:srgbClr val="8C8C8C"/>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53562-026E-42A3-80FD-F1FE9A2EDE4B}">
  <sheetPr codeName="Sheet1">
    <tabColor rgb="FFFFFF00"/>
  </sheetPr>
  <dimension ref="A1:Y118"/>
  <sheetViews>
    <sheetView tabSelected="1" view="pageBreakPreview" topLeftCell="A8" zoomScaleNormal="100" zoomScaleSheetLayoutView="100" workbookViewId="0">
      <selection activeCell="S39" sqref="S38:S39"/>
    </sheetView>
  </sheetViews>
  <sheetFormatPr defaultColWidth="8.69921875" defaultRowHeight="15.6" customHeight="1"/>
  <cols>
    <col min="1" max="1" width="5.09765625" style="148" customWidth="1"/>
    <col min="2" max="2" width="5.09765625" style="169" hidden="1" customWidth="1"/>
    <col min="3" max="3" width="4.69921875" style="148" customWidth="1"/>
    <col min="4" max="4" width="0.69921875" style="148" customWidth="1"/>
    <col min="5" max="5" width="3" style="147" customWidth="1"/>
    <col min="6" max="6" width="3.09765625" style="147" customWidth="1"/>
    <col min="7" max="7" width="9.69921875" style="147" customWidth="1"/>
    <col min="8" max="9" width="7.8984375" style="147" customWidth="1"/>
    <col min="10" max="10" width="1.8984375" style="149" bestFit="1" customWidth="1"/>
    <col min="11" max="11" width="2.5" style="149" customWidth="1"/>
    <col min="12" max="12" width="3.796875" style="149" customWidth="1"/>
    <col min="13" max="14" width="4.19921875" style="147" customWidth="1"/>
    <col min="15" max="15" width="3.69921875" style="147" customWidth="1"/>
    <col min="16" max="16" width="2" style="147" bestFit="1" customWidth="1"/>
    <col min="17" max="17" width="8.296875" style="147" customWidth="1"/>
    <col min="18" max="18" width="5.796875" style="147" customWidth="1"/>
    <col min="19" max="19" width="8.296875" style="147" customWidth="1"/>
    <col min="20" max="20" width="5.796875" style="147" customWidth="1"/>
    <col min="21" max="21" width="2" style="147" bestFit="1" customWidth="1"/>
    <col min="22" max="22" width="0.69921875" style="147" customWidth="1"/>
    <col min="23" max="23" width="1.69921875" style="147" customWidth="1"/>
    <col min="24" max="24" width="40" style="150" bestFit="1" customWidth="1"/>
    <col min="25" max="25" width="8.69921875" style="150"/>
    <col min="26" max="16384" width="8.69921875" style="147"/>
  </cols>
  <sheetData>
    <row r="1" spans="1:25" s="92" customFormat="1" ht="15.6" customHeight="1">
      <c r="A1" s="90" t="s">
        <v>0</v>
      </c>
      <c r="B1" s="168"/>
      <c r="C1" s="90" t="s">
        <v>469</v>
      </c>
      <c r="D1" s="379" t="s">
        <v>408</v>
      </c>
      <c r="E1" s="379"/>
      <c r="F1" s="379"/>
      <c r="G1" s="379"/>
      <c r="H1" s="379"/>
      <c r="I1" s="379"/>
      <c r="J1" s="379"/>
      <c r="K1" s="379"/>
      <c r="L1" s="379"/>
      <c r="M1" s="379"/>
      <c r="N1" s="379"/>
      <c r="O1" s="379"/>
      <c r="P1" s="379"/>
      <c r="Q1" s="379"/>
      <c r="R1" s="379"/>
      <c r="S1" s="379"/>
      <c r="T1" s="379"/>
      <c r="U1" s="379"/>
      <c r="V1" s="379"/>
      <c r="X1" s="93" t="s">
        <v>453</v>
      </c>
      <c r="Y1" s="93"/>
    </row>
    <row r="2" spans="1:25" s="92" customFormat="1" ht="4.95" customHeight="1">
      <c r="A2" s="90"/>
      <c r="B2" s="168"/>
      <c r="C2" s="90"/>
      <c r="D2" s="90"/>
      <c r="E2" s="91"/>
      <c r="J2" s="94"/>
      <c r="K2" s="94"/>
      <c r="L2" s="94"/>
      <c r="X2" s="93"/>
      <c r="Y2" s="93"/>
    </row>
    <row r="3" spans="1:25" s="92" customFormat="1" ht="9.6" customHeight="1">
      <c r="A3" s="380" t="s">
        <v>1</v>
      </c>
      <c r="B3" s="168">
        <f>IF(ISBLANK(R3),0,1)</f>
        <v>0</v>
      </c>
      <c r="C3" s="380" t="str">
        <f>IF(SUM(B3:B5)=3,"OK","NG")</f>
        <v>NG</v>
      </c>
      <c r="D3" s="90"/>
      <c r="E3" s="381" t="s">
        <v>2</v>
      </c>
      <c r="F3" s="381"/>
      <c r="G3" s="381"/>
      <c r="J3" s="95"/>
      <c r="K3" s="95"/>
      <c r="L3" s="95"/>
      <c r="M3" s="94"/>
      <c r="N3" s="94"/>
      <c r="O3" s="382" t="s">
        <v>3</v>
      </c>
      <c r="P3" s="382"/>
      <c r="Q3" s="382"/>
      <c r="R3" s="383"/>
      <c r="S3" s="383"/>
      <c r="T3" s="383"/>
      <c r="U3" s="383"/>
      <c r="X3" s="380"/>
      <c r="Y3" s="93"/>
    </row>
    <row r="4" spans="1:25" s="92" customFormat="1" ht="9.6" customHeight="1">
      <c r="A4" s="380"/>
      <c r="B4" s="168">
        <f>IF(ISBLANK(R4),0,1)</f>
        <v>0</v>
      </c>
      <c r="C4" s="380"/>
      <c r="D4" s="90"/>
      <c r="E4" s="381"/>
      <c r="F4" s="381"/>
      <c r="G4" s="381"/>
      <c r="J4" s="95"/>
      <c r="K4" s="95"/>
      <c r="L4" s="95"/>
      <c r="M4" s="93"/>
      <c r="N4" s="93"/>
      <c r="O4" s="93"/>
      <c r="P4" s="97"/>
      <c r="Q4" s="96" t="s">
        <v>4</v>
      </c>
      <c r="R4" s="383"/>
      <c r="S4" s="383"/>
      <c r="T4" s="383"/>
      <c r="U4" s="383"/>
      <c r="X4" s="380"/>
      <c r="Y4" s="93"/>
    </row>
    <row r="5" spans="1:25" s="92" customFormat="1" ht="9.6" customHeight="1">
      <c r="A5" s="380"/>
      <c r="B5" s="168">
        <f>IF(ISBLANK(R5),0,1)</f>
        <v>0</v>
      </c>
      <c r="C5" s="380"/>
      <c r="D5" s="90"/>
      <c r="J5" s="95"/>
      <c r="K5" s="95"/>
      <c r="L5" s="95"/>
      <c r="M5" s="93"/>
      <c r="N5" s="93"/>
      <c r="O5" s="93"/>
      <c r="P5" s="97"/>
      <c r="Q5" s="96" t="s">
        <v>5</v>
      </c>
      <c r="R5" s="383"/>
      <c r="S5" s="383"/>
      <c r="T5" s="383"/>
      <c r="U5" s="383"/>
      <c r="X5" s="380"/>
      <c r="Y5" s="93"/>
    </row>
    <row r="6" spans="1:25" s="92" customFormat="1" ht="27.6" customHeight="1">
      <c r="A6" s="90"/>
      <c r="B6" s="168"/>
      <c r="C6" s="90"/>
      <c r="D6" s="90"/>
      <c r="E6" s="413" t="s">
        <v>6</v>
      </c>
      <c r="F6" s="413"/>
      <c r="G6" s="413"/>
      <c r="H6" s="413"/>
      <c r="I6" s="413"/>
      <c r="J6" s="413"/>
      <c r="K6" s="413"/>
      <c r="L6" s="413"/>
      <c r="M6" s="413"/>
      <c r="N6" s="413"/>
      <c r="O6" s="413"/>
      <c r="P6" s="413"/>
      <c r="Q6" s="413"/>
      <c r="R6" s="413"/>
      <c r="S6" s="413"/>
      <c r="T6" s="413"/>
      <c r="U6" s="413"/>
      <c r="X6" s="93"/>
      <c r="Y6" s="93"/>
    </row>
    <row r="7" spans="1:25" s="92" customFormat="1" ht="5.4" customHeight="1">
      <c r="A7" s="90"/>
      <c r="B7" s="168"/>
      <c r="C7" s="90"/>
      <c r="D7" s="90"/>
      <c r="E7" s="98"/>
      <c r="F7" s="99"/>
      <c r="G7" s="99"/>
      <c r="H7" s="99"/>
      <c r="I7" s="99"/>
      <c r="J7" s="99"/>
      <c r="K7" s="99"/>
      <c r="L7" s="99"/>
      <c r="M7" s="99"/>
      <c r="N7" s="99"/>
      <c r="O7" s="99"/>
      <c r="P7" s="99"/>
      <c r="Q7" s="99"/>
      <c r="R7" s="98"/>
      <c r="S7" s="99"/>
      <c r="T7" s="99"/>
      <c r="U7" s="100"/>
      <c r="X7" s="93"/>
      <c r="Y7" s="93"/>
    </row>
    <row r="8" spans="1:25" s="92" customFormat="1" ht="14.4" customHeight="1">
      <c r="A8" s="380" t="s">
        <v>7</v>
      </c>
      <c r="B8" s="168">
        <f>IF(ISBLANK(J8),0,1)</f>
        <v>0</v>
      </c>
      <c r="C8" s="414" t="str">
        <f>IF(SUM(B8:B9)=1,"OK","NG")</f>
        <v>NG</v>
      </c>
      <c r="D8" s="90"/>
      <c r="E8" s="347" t="s">
        <v>579</v>
      </c>
      <c r="F8" s="359"/>
      <c r="G8" s="359"/>
      <c r="H8" s="359"/>
      <c r="I8" s="359"/>
      <c r="J8" s="415"/>
      <c r="K8" s="415"/>
      <c r="L8" s="416" t="s">
        <v>554</v>
      </c>
      <c r="M8" s="416"/>
      <c r="N8" s="416"/>
      <c r="O8" s="359" t="s">
        <v>348</v>
      </c>
      <c r="P8" s="359"/>
      <c r="Q8" s="349"/>
      <c r="R8" s="347" t="s">
        <v>8</v>
      </c>
      <c r="S8" s="359"/>
      <c r="T8" s="359"/>
      <c r="U8" s="349"/>
      <c r="X8" s="93"/>
      <c r="Y8" s="93"/>
    </row>
    <row r="9" spans="1:25" s="92" customFormat="1" ht="14.4" customHeight="1">
      <c r="A9" s="380"/>
      <c r="B9" s="168">
        <f>IF(ISBLANK(J9),0,1)</f>
        <v>0</v>
      </c>
      <c r="C9" s="414"/>
      <c r="D9" s="90"/>
      <c r="E9" s="347"/>
      <c r="F9" s="359"/>
      <c r="G9" s="359"/>
      <c r="H9" s="359"/>
      <c r="I9" s="359"/>
      <c r="J9" s="415"/>
      <c r="K9" s="415"/>
      <c r="L9" s="424" t="s">
        <v>553</v>
      </c>
      <c r="M9" s="424"/>
      <c r="N9" s="424"/>
      <c r="O9" s="359"/>
      <c r="P9" s="359"/>
      <c r="Q9" s="349"/>
      <c r="R9" s="347"/>
      <c r="S9" s="359"/>
      <c r="T9" s="359"/>
      <c r="U9" s="349"/>
      <c r="X9" s="93"/>
      <c r="Y9" s="93"/>
    </row>
    <row r="10" spans="1:25" s="92" customFormat="1" ht="15" customHeight="1">
      <c r="A10" s="90"/>
      <c r="B10" s="168"/>
      <c r="C10" s="90"/>
      <c r="D10" s="90"/>
      <c r="E10" s="347" t="s">
        <v>580</v>
      </c>
      <c r="F10" s="359"/>
      <c r="G10" s="359"/>
      <c r="H10" s="359"/>
      <c r="I10" s="359"/>
      <c r="J10" s="359"/>
      <c r="K10" s="359"/>
      <c r="L10" s="359"/>
      <c r="M10" s="359"/>
      <c r="N10" s="359"/>
      <c r="O10" s="359"/>
      <c r="P10" s="359"/>
      <c r="Q10" s="349"/>
      <c r="R10" s="102"/>
      <c r="S10" s="103"/>
      <c r="T10" s="103"/>
      <c r="U10" s="105"/>
      <c r="X10" s="93"/>
      <c r="Y10" s="93"/>
    </row>
    <row r="11" spans="1:25" s="92" customFormat="1" ht="4.95" customHeight="1">
      <c r="A11" s="90"/>
      <c r="B11" s="168"/>
      <c r="C11" s="90"/>
      <c r="D11" s="90"/>
      <c r="E11" s="102"/>
      <c r="F11" s="103"/>
      <c r="G11" s="103"/>
      <c r="H11" s="103"/>
      <c r="I11" s="103"/>
      <c r="J11" s="106"/>
      <c r="K11" s="106"/>
      <c r="L11" s="106"/>
      <c r="M11" s="103"/>
      <c r="N11" s="103"/>
      <c r="O11" s="103"/>
      <c r="P11" s="103"/>
      <c r="Q11" s="103"/>
      <c r="R11" s="102"/>
      <c r="S11" s="103"/>
      <c r="T11" s="103"/>
      <c r="U11" s="105"/>
      <c r="X11" s="93"/>
      <c r="Y11" s="93"/>
    </row>
    <row r="12" spans="1:25" s="92" customFormat="1" ht="15" customHeight="1">
      <c r="A12" s="90"/>
      <c r="B12" s="168"/>
      <c r="C12" s="90"/>
      <c r="D12" s="90"/>
      <c r="E12" s="102"/>
      <c r="F12" s="359" t="s">
        <v>10</v>
      </c>
      <c r="G12" s="359"/>
      <c r="J12" s="106"/>
      <c r="K12" s="106"/>
      <c r="L12" s="106"/>
      <c r="M12" s="103"/>
      <c r="N12" s="103"/>
      <c r="O12" s="103"/>
      <c r="P12" s="103"/>
      <c r="Q12" s="103"/>
      <c r="R12" s="102"/>
      <c r="S12" s="103"/>
      <c r="T12" s="103"/>
      <c r="U12" s="105"/>
      <c r="X12" s="93"/>
      <c r="Y12" s="93"/>
    </row>
    <row r="13" spans="1:25" s="92" customFormat="1" ht="15" customHeight="1">
      <c r="A13" s="90" t="s">
        <v>11</v>
      </c>
      <c r="B13" s="168">
        <f>IF(ISBLANK(G13),0,1)</f>
        <v>0</v>
      </c>
      <c r="C13" s="90" t="str">
        <f>IF(B13=1,"OK","NG")</f>
        <v>NG</v>
      </c>
      <c r="D13" s="90"/>
      <c r="E13" s="102"/>
      <c r="F13" s="103"/>
      <c r="G13" s="425"/>
      <c r="H13" s="425"/>
      <c r="I13" s="425"/>
      <c r="J13" s="106"/>
      <c r="K13" s="106"/>
      <c r="L13" s="106"/>
      <c r="M13" s="103"/>
      <c r="N13" s="103"/>
      <c r="O13" s="103"/>
      <c r="P13" s="103"/>
      <c r="Q13" s="103"/>
      <c r="R13" s="102"/>
      <c r="S13" s="103"/>
      <c r="T13" s="103"/>
      <c r="U13" s="105"/>
      <c r="X13" s="93"/>
      <c r="Y13" s="93"/>
    </row>
    <row r="14" spans="1:25" s="92" customFormat="1" ht="6.6" customHeight="1">
      <c r="A14" s="90"/>
      <c r="B14" s="168"/>
      <c r="C14" s="90"/>
      <c r="D14" s="90"/>
      <c r="E14" s="102"/>
      <c r="F14" s="103"/>
      <c r="G14" s="103"/>
      <c r="H14" s="103"/>
      <c r="I14" s="103"/>
      <c r="J14" s="106"/>
      <c r="K14" s="106"/>
      <c r="L14" s="106"/>
      <c r="M14" s="103"/>
      <c r="N14" s="103"/>
      <c r="O14" s="103"/>
      <c r="P14" s="103"/>
      <c r="Q14" s="103"/>
      <c r="R14" s="102"/>
      <c r="S14" s="103"/>
      <c r="T14" s="103"/>
      <c r="U14" s="105"/>
      <c r="X14" s="93"/>
      <c r="Y14" s="93"/>
    </row>
    <row r="15" spans="1:25" s="92" customFormat="1" ht="15" customHeight="1">
      <c r="A15" s="90"/>
      <c r="B15" s="168"/>
      <c r="C15" s="90"/>
      <c r="D15" s="90"/>
      <c r="E15" s="102"/>
      <c r="F15" s="417" t="s">
        <v>12</v>
      </c>
      <c r="G15" s="417"/>
      <c r="H15" s="103"/>
      <c r="I15" s="103"/>
      <c r="J15" s="106"/>
      <c r="K15" s="106"/>
      <c r="L15" s="106"/>
      <c r="M15" s="103"/>
      <c r="N15" s="103"/>
      <c r="O15" s="103"/>
      <c r="P15" s="103"/>
      <c r="Q15" s="103"/>
      <c r="R15" s="102"/>
      <c r="S15" s="103"/>
      <c r="T15" s="103"/>
      <c r="U15" s="105"/>
      <c r="X15" s="93"/>
      <c r="Y15" s="93"/>
    </row>
    <row r="16" spans="1:25" s="92" customFormat="1" ht="4.95" customHeight="1">
      <c r="A16" s="90"/>
      <c r="B16" s="168"/>
      <c r="C16" s="90"/>
      <c r="D16" s="90"/>
      <c r="E16" s="102"/>
      <c r="F16" s="103"/>
      <c r="G16" s="103"/>
      <c r="H16" s="103"/>
      <c r="I16" s="103"/>
      <c r="J16" s="106"/>
      <c r="K16" s="106"/>
      <c r="L16" s="106"/>
      <c r="M16" s="103"/>
      <c r="N16" s="103"/>
      <c r="O16" s="103"/>
      <c r="P16" s="103"/>
      <c r="Q16" s="103"/>
      <c r="R16" s="102"/>
      <c r="S16" s="103"/>
      <c r="T16" s="103"/>
      <c r="U16" s="105"/>
      <c r="X16" s="93"/>
      <c r="Y16" s="93"/>
    </row>
    <row r="17" spans="1:25" s="92" customFormat="1" ht="15" customHeight="1">
      <c r="A17" s="90"/>
      <c r="B17" s="168"/>
      <c r="C17" s="90"/>
      <c r="D17" s="90"/>
      <c r="E17" s="102"/>
      <c r="F17" s="359" t="s">
        <v>13</v>
      </c>
      <c r="G17" s="359"/>
      <c r="H17" s="359"/>
      <c r="R17" s="102"/>
      <c r="S17" s="103"/>
      <c r="T17" s="103"/>
      <c r="U17" s="105"/>
      <c r="X17" s="93"/>
      <c r="Y17" s="93"/>
    </row>
    <row r="18" spans="1:25" s="92" customFormat="1" ht="15" customHeight="1">
      <c r="A18" s="380" t="s">
        <v>14</v>
      </c>
      <c r="B18" s="168">
        <f>IF(ISBLANK(G18),0,1)</f>
        <v>0</v>
      </c>
      <c r="C18" s="380" t="str">
        <f>IF(B18=1,"OK","NG")</f>
        <v>NG</v>
      </c>
      <c r="D18" s="90"/>
      <c r="E18" s="102"/>
      <c r="G18" s="418"/>
      <c r="H18" s="418"/>
      <c r="I18" s="418"/>
      <c r="J18" s="418"/>
      <c r="K18" s="418"/>
      <c r="L18" s="418"/>
      <c r="M18" s="418"/>
      <c r="N18" s="418"/>
      <c r="O18" s="418"/>
      <c r="P18" s="418"/>
      <c r="Q18" s="419"/>
      <c r="R18" s="102"/>
      <c r="S18" s="103"/>
      <c r="T18" s="103"/>
      <c r="U18" s="105"/>
      <c r="X18" s="93"/>
      <c r="Y18" s="93"/>
    </row>
    <row r="19" spans="1:25" s="92" customFormat="1" ht="15" customHeight="1">
      <c r="A19" s="380"/>
      <c r="B19" s="168">
        <f>IF(ISBLANK(G19),0,1)</f>
        <v>0</v>
      </c>
      <c r="C19" s="380"/>
      <c r="D19" s="90"/>
      <c r="E19" s="102"/>
      <c r="G19" s="420"/>
      <c r="H19" s="420"/>
      <c r="I19" s="420"/>
      <c r="J19" s="420"/>
      <c r="K19" s="420"/>
      <c r="L19" s="420"/>
      <c r="M19" s="420"/>
      <c r="N19" s="420"/>
      <c r="O19" s="420"/>
      <c r="P19" s="420"/>
      <c r="Q19" s="421"/>
      <c r="R19" s="102"/>
      <c r="S19" s="103"/>
      <c r="T19" s="103"/>
      <c r="U19" s="105"/>
      <c r="X19" s="93"/>
      <c r="Y19" s="93"/>
    </row>
    <row r="20" spans="1:25" s="92" customFormat="1" ht="15" customHeight="1">
      <c r="A20" s="380"/>
      <c r="B20" s="168">
        <f>IF(ISBLANK(G20),0,1)</f>
        <v>0</v>
      </c>
      <c r="C20" s="380"/>
      <c r="D20" s="90"/>
      <c r="E20" s="102"/>
      <c r="G20" s="422"/>
      <c r="H20" s="422"/>
      <c r="I20" s="422"/>
      <c r="J20" s="422"/>
      <c r="K20" s="422"/>
      <c r="L20" s="422"/>
      <c r="M20" s="422"/>
      <c r="N20" s="422"/>
      <c r="O20" s="422"/>
      <c r="P20" s="422"/>
      <c r="Q20" s="423"/>
      <c r="R20" s="102"/>
      <c r="S20" s="103"/>
      <c r="T20" s="103"/>
      <c r="U20" s="105"/>
      <c r="X20" s="93"/>
      <c r="Y20" s="93"/>
    </row>
    <row r="21" spans="1:25" s="92" customFormat="1" ht="3.6" customHeight="1">
      <c r="A21" s="90"/>
      <c r="B21" s="168"/>
      <c r="C21" s="90"/>
      <c r="D21" s="90"/>
      <c r="E21" s="107"/>
      <c r="F21" s="108"/>
      <c r="G21" s="108"/>
      <c r="H21" s="108"/>
      <c r="I21" s="108"/>
      <c r="J21" s="109"/>
      <c r="K21" s="109"/>
      <c r="L21" s="109"/>
      <c r="M21" s="108"/>
      <c r="N21" s="108"/>
      <c r="O21" s="108"/>
      <c r="P21" s="108"/>
      <c r="Q21" s="108"/>
      <c r="R21" s="107"/>
      <c r="S21" s="108"/>
      <c r="T21" s="108"/>
      <c r="U21" s="110"/>
      <c r="X21" s="93"/>
      <c r="Y21" s="93"/>
    </row>
    <row r="22" spans="1:25" s="92" customFormat="1" ht="15" customHeight="1">
      <c r="A22" s="380" t="s">
        <v>15</v>
      </c>
      <c r="B22" s="168">
        <f t="shared" ref="B22:B33" si="0">IF(ISBLANK(J22),0,1)</f>
        <v>0</v>
      </c>
      <c r="C22" s="380" t="str">
        <f>IF(AND(B22=1,B23=1),"OK","NG")</f>
        <v>NG</v>
      </c>
      <c r="D22" s="101"/>
      <c r="E22" s="426">
        <v>1</v>
      </c>
      <c r="F22" s="356" t="s">
        <v>16</v>
      </c>
      <c r="G22" s="357"/>
      <c r="H22" s="358"/>
      <c r="I22" s="162" t="s">
        <v>522</v>
      </c>
      <c r="J22" s="397"/>
      <c r="K22" s="398"/>
      <c r="L22" s="398"/>
      <c r="M22" s="398"/>
      <c r="N22" s="398"/>
      <c r="O22" s="398"/>
      <c r="P22" s="398"/>
      <c r="Q22" s="398"/>
      <c r="R22" s="398"/>
      <c r="S22" s="398"/>
      <c r="T22" s="398"/>
      <c r="U22" s="399"/>
      <c r="X22" s="93"/>
      <c r="Y22" s="93"/>
    </row>
    <row r="23" spans="1:25" s="92" customFormat="1" ht="15" customHeight="1">
      <c r="A23" s="380"/>
      <c r="B23" s="168">
        <f t="shared" si="0"/>
        <v>0</v>
      </c>
      <c r="C23" s="380"/>
      <c r="D23" s="101"/>
      <c r="E23" s="427"/>
      <c r="F23" s="347"/>
      <c r="G23" s="359"/>
      <c r="H23" s="349"/>
      <c r="I23" s="275" t="s">
        <v>523</v>
      </c>
      <c r="J23" s="402"/>
      <c r="K23" s="400"/>
      <c r="L23" s="400"/>
      <c r="M23" s="400"/>
      <c r="N23" s="400"/>
      <c r="O23" s="400"/>
      <c r="P23" s="400"/>
      <c r="Q23" s="400"/>
      <c r="R23" s="400"/>
      <c r="S23" s="400"/>
      <c r="T23" s="400"/>
      <c r="U23" s="401"/>
      <c r="X23" s="93"/>
      <c r="Y23" s="93"/>
    </row>
    <row r="24" spans="1:25" s="92" customFormat="1" ht="15" customHeight="1">
      <c r="A24" s="380"/>
      <c r="B24" s="168">
        <f t="shared" si="0"/>
        <v>0</v>
      </c>
      <c r="C24" s="380"/>
      <c r="D24" s="101"/>
      <c r="E24" s="427"/>
      <c r="F24" s="347"/>
      <c r="G24" s="359"/>
      <c r="H24" s="349"/>
      <c r="I24" s="276" t="s">
        <v>524</v>
      </c>
      <c r="J24" s="344"/>
      <c r="K24" s="345"/>
      <c r="L24" s="345"/>
      <c r="M24" s="345"/>
      <c r="N24" s="345"/>
      <c r="O24" s="345"/>
      <c r="P24" s="345"/>
      <c r="Q24" s="345"/>
      <c r="R24" s="345"/>
      <c r="S24" s="345"/>
      <c r="T24" s="345"/>
      <c r="U24" s="346"/>
      <c r="X24" s="93"/>
      <c r="Y24" s="93"/>
    </row>
    <row r="25" spans="1:25" s="92" customFormat="1" ht="15" customHeight="1">
      <c r="A25" s="380"/>
      <c r="B25" s="168">
        <f t="shared" si="0"/>
        <v>0</v>
      </c>
      <c r="C25" s="380"/>
      <c r="D25" s="101"/>
      <c r="E25" s="427"/>
      <c r="F25" s="347"/>
      <c r="G25" s="359"/>
      <c r="H25" s="349"/>
      <c r="I25" s="163" t="s">
        <v>527</v>
      </c>
      <c r="J25" s="407"/>
      <c r="K25" s="408"/>
      <c r="L25" s="408"/>
      <c r="M25" s="408"/>
      <c r="N25" s="408"/>
      <c r="O25" s="408"/>
      <c r="P25" s="408"/>
      <c r="Q25" s="408"/>
      <c r="R25" s="408"/>
      <c r="S25" s="408"/>
      <c r="T25" s="408"/>
      <c r="U25" s="412"/>
      <c r="X25" s="93"/>
      <c r="Y25" s="93"/>
    </row>
    <row r="26" spans="1:25" s="92" customFormat="1" ht="15" customHeight="1">
      <c r="A26" s="380"/>
      <c r="B26" s="168">
        <f t="shared" si="0"/>
        <v>0</v>
      </c>
      <c r="C26" s="380"/>
      <c r="D26" s="101"/>
      <c r="E26" s="427"/>
      <c r="F26" s="347"/>
      <c r="G26" s="359"/>
      <c r="H26" s="349"/>
      <c r="I26" s="276" t="s">
        <v>525</v>
      </c>
      <c r="J26" s="344"/>
      <c r="K26" s="345"/>
      <c r="L26" s="345"/>
      <c r="M26" s="345"/>
      <c r="N26" s="345"/>
      <c r="O26" s="345"/>
      <c r="P26" s="345"/>
      <c r="Q26" s="345"/>
      <c r="R26" s="345"/>
      <c r="S26" s="345"/>
      <c r="T26" s="345"/>
      <c r="U26" s="346"/>
      <c r="X26" s="93"/>
      <c r="Y26" s="93"/>
    </row>
    <row r="27" spans="1:25" s="92" customFormat="1" ht="15" customHeight="1">
      <c r="A27" s="380"/>
      <c r="B27" s="168">
        <f t="shared" si="0"/>
        <v>0</v>
      </c>
      <c r="C27" s="380"/>
      <c r="D27" s="101"/>
      <c r="E27" s="427"/>
      <c r="F27" s="347"/>
      <c r="G27" s="348"/>
      <c r="H27" s="349"/>
      <c r="I27" s="281" t="s">
        <v>526</v>
      </c>
      <c r="J27" s="369"/>
      <c r="K27" s="370"/>
      <c r="L27" s="370"/>
      <c r="M27" s="370"/>
      <c r="N27" s="370"/>
      <c r="O27" s="370"/>
      <c r="P27" s="370"/>
      <c r="Q27" s="370"/>
      <c r="R27" s="370"/>
      <c r="S27" s="370"/>
      <c r="T27" s="370"/>
      <c r="U27" s="371"/>
      <c r="X27" s="93"/>
      <c r="Y27" s="93"/>
    </row>
    <row r="28" spans="1:25" s="92" customFormat="1" ht="15" customHeight="1">
      <c r="A28" s="380" t="s">
        <v>17</v>
      </c>
      <c r="B28" s="168">
        <f t="shared" si="0"/>
        <v>0</v>
      </c>
      <c r="C28" s="380"/>
      <c r="D28" s="101"/>
      <c r="E28" s="427"/>
      <c r="F28" s="409" t="s">
        <v>18</v>
      </c>
      <c r="G28" s="410"/>
      <c r="H28" s="411"/>
      <c r="I28" s="284" t="s">
        <v>529</v>
      </c>
      <c r="J28" s="405"/>
      <c r="K28" s="406"/>
      <c r="L28" s="406"/>
      <c r="M28" s="406"/>
      <c r="N28" s="406"/>
      <c r="O28" s="406"/>
      <c r="P28" s="406"/>
      <c r="Q28" s="406"/>
      <c r="R28" s="406"/>
      <c r="S28" s="406"/>
      <c r="T28" s="406"/>
      <c r="U28" s="317" t="s">
        <v>20</v>
      </c>
      <c r="X28" s="93"/>
      <c r="Y28" s="93"/>
    </row>
    <row r="29" spans="1:25" s="92" customFormat="1" ht="15" customHeight="1">
      <c r="A29" s="380"/>
      <c r="B29" s="168">
        <f t="shared" si="0"/>
        <v>0</v>
      </c>
      <c r="C29" s="380"/>
      <c r="D29" s="101"/>
      <c r="E29" s="428"/>
      <c r="F29" s="350"/>
      <c r="G29" s="351"/>
      <c r="H29" s="352"/>
      <c r="I29" s="170" t="s">
        <v>528</v>
      </c>
      <c r="J29" s="407"/>
      <c r="K29" s="408"/>
      <c r="L29" s="408"/>
      <c r="M29" s="408"/>
      <c r="N29" s="408"/>
      <c r="O29" s="408"/>
      <c r="P29" s="408"/>
      <c r="Q29" s="408"/>
      <c r="R29" s="408"/>
      <c r="S29" s="408"/>
      <c r="T29" s="408"/>
      <c r="U29" s="161" t="s">
        <v>20</v>
      </c>
      <c r="X29" s="93"/>
      <c r="Y29" s="93"/>
    </row>
    <row r="30" spans="1:25" s="92" customFormat="1" ht="15" customHeight="1">
      <c r="A30" s="380" t="s">
        <v>22</v>
      </c>
      <c r="B30" s="168">
        <f t="shared" si="0"/>
        <v>0</v>
      </c>
      <c r="C30" s="380" t="str">
        <f>IF(AND(B30=1,B31=1),"OK","NG")</f>
        <v>NG</v>
      </c>
      <c r="D30" s="101"/>
      <c r="E30" s="426">
        <v>2</v>
      </c>
      <c r="F30" s="356" t="s">
        <v>23</v>
      </c>
      <c r="G30" s="357"/>
      <c r="H30" s="358"/>
      <c r="I30" s="276" t="s">
        <v>138</v>
      </c>
      <c r="J30" s="397"/>
      <c r="K30" s="398"/>
      <c r="L30" s="398"/>
      <c r="M30" s="398"/>
      <c r="N30" s="398"/>
      <c r="O30" s="398"/>
      <c r="P30" s="398"/>
      <c r="Q30" s="398"/>
      <c r="R30" s="398"/>
      <c r="S30" s="398"/>
      <c r="T30" s="398"/>
      <c r="U30" s="399"/>
      <c r="X30" s="93"/>
      <c r="Y30" s="93"/>
    </row>
    <row r="31" spans="1:25" s="92" customFormat="1" ht="15" customHeight="1">
      <c r="A31" s="380"/>
      <c r="B31" s="168">
        <f t="shared" si="0"/>
        <v>0</v>
      </c>
      <c r="C31" s="380"/>
      <c r="D31" s="101"/>
      <c r="E31" s="428"/>
      <c r="F31" s="350"/>
      <c r="G31" s="351"/>
      <c r="H31" s="352"/>
      <c r="I31" s="277" t="s">
        <v>139</v>
      </c>
      <c r="J31" s="402"/>
      <c r="K31" s="400"/>
      <c r="L31" s="400"/>
      <c r="M31" s="400"/>
      <c r="N31" s="400"/>
      <c r="O31" s="400"/>
      <c r="P31" s="400"/>
      <c r="Q31" s="400"/>
      <c r="R31" s="400"/>
      <c r="S31" s="400"/>
      <c r="T31" s="403"/>
      <c r="U31" s="404"/>
      <c r="V31" s="113"/>
      <c r="X31" s="93"/>
      <c r="Y31" s="93"/>
    </row>
    <row r="32" spans="1:25" s="92" customFormat="1" ht="15" customHeight="1">
      <c r="A32" s="380" t="s">
        <v>25</v>
      </c>
      <c r="B32" s="168">
        <f t="shared" si="0"/>
        <v>0</v>
      </c>
      <c r="C32" s="380" t="str">
        <f>IF(AND(B32=1,B33=1),"OK","NG")</f>
        <v>NG</v>
      </c>
      <c r="D32" s="101"/>
      <c r="E32" s="426">
        <v>3</v>
      </c>
      <c r="F32" s="356" t="s">
        <v>26</v>
      </c>
      <c r="G32" s="357"/>
      <c r="H32" s="358"/>
      <c r="I32" s="162" t="s">
        <v>138</v>
      </c>
      <c r="J32" s="397"/>
      <c r="K32" s="398"/>
      <c r="L32" s="398"/>
      <c r="M32" s="398"/>
      <c r="N32" s="398"/>
      <c r="O32" s="398"/>
      <c r="P32" s="398"/>
      <c r="Q32" s="398"/>
      <c r="R32" s="398"/>
      <c r="S32" s="398"/>
      <c r="T32" s="398"/>
      <c r="U32" s="399"/>
      <c r="X32" s="93"/>
      <c r="Y32" s="93"/>
    </row>
    <row r="33" spans="1:25" s="92" customFormat="1" ht="15" customHeight="1">
      <c r="A33" s="380"/>
      <c r="B33" s="168">
        <f t="shared" si="0"/>
        <v>0</v>
      </c>
      <c r="C33" s="380"/>
      <c r="D33" s="101"/>
      <c r="E33" s="428"/>
      <c r="F33" s="350"/>
      <c r="G33" s="351"/>
      <c r="H33" s="352"/>
      <c r="I33" s="275" t="s">
        <v>139</v>
      </c>
      <c r="J33" s="400"/>
      <c r="K33" s="400"/>
      <c r="L33" s="400"/>
      <c r="M33" s="400"/>
      <c r="N33" s="400"/>
      <c r="O33" s="400"/>
      <c r="P33" s="400"/>
      <c r="Q33" s="400"/>
      <c r="R33" s="400"/>
      <c r="S33" s="400"/>
      <c r="T33" s="400"/>
      <c r="U33" s="401"/>
      <c r="X33" s="93"/>
      <c r="Y33" s="93"/>
    </row>
    <row r="34" spans="1:25" s="92" customFormat="1" ht="15" customHeight="1">
      <c r="A34" s="380" t="s">
        <v>27</v>
      </c>
      <c r="B34" s="430">
        <f>IF(ISBLANK(I34),0,1)</f>
        <v>0</v>
      </c>
      <c r="C34" s="380" t="str">
        <f>IF(B34=1,"OK","NG")</f>
        <v>NG</v>
      </c>
      <c r="D34" s="101"/>
      <c r="E34" s="426">
        <v>4</v>
      </c>
      <c r="F34" s="356" t="s">
        <v>231</v>
      </c>
      <c r="G34" s="357"/>
      <c r="H34" s="358"/>
      <c r="I34" s="390"/>
      <c r="J34" s="390"/>
      <c r="K34" s="390"/>
      <c r="L34" s="390"/>
      <c r="M34" s="390"/>
      <c r="N34" s="390"/>
      <c r="O34" s="390"/>
      <c r="P34" s="390"/>
      <c r="Q34" s="390"/>
      <c r="R34" s="390"/>
      <c r="S34" s="390"/>
      <c r="T34" s="390"/>
      <c r="U34" s="391"/>
      <c r="X34" s="429" t="str">
        <f>IF(AND(I34&lt;&gt;"",COUNTIF(I34,"*福岡市*")=0),"※「福岡市」が入力されていません","")</f>
        <v/>
      </c>
      <c r="Y34" s="93"/>
    </row>
    <row r="35" spans="1:25" s="92" customFormat="1" ht="15" customHeight="1">
      <c r="A35" s="380"/>
      <c r="B35" s="430"/>
      <c r="C35" s="380"/>
      <c r="D35" s="101"/>
      <c r="E35" s="427"/>
      <c r="F35" s="347"/>
      <c r="G35" s="348"/>
      <c r="H35" s="349"/>
      <c r="I35" s="392"/>
      <c r="J35" s="392"/>
      <c r="K35" s="392"/>
      <c r="L35" s="392"/>
      <c r="M35" s="392"/>
      <c r="N35" s="392"/>
      <c r="O35" s="392"/>
      <c r="P35" s="392"/>
      <c r="Q35" s="392"/>
      <c r="R35" s="392"/>
      <c r="S35" s="392"/>
      <c r="T35" s="392"/>
      <c r="U35" s="393"/>
      <c r="X35" s="429"/>
      <c r="Y35" s="93"/>
    </row>
    <row r="36" spans="1:25" s="92" customFormat="1" ht="15" customHeight="1">
      <c r="A36" s="380"/>
      <c r="B36" s="430">
        <f>IF(ISBLANK(I36),0,1)</f>
        <v>0</v>
      </c>
      <c r="C36" s="380"/>
      <c r="D36" s="101"/>
      <c r="E36" s="427"/>
      <c r="F36" s="347"/>
      <c r="G36" s="348"/>
      <c r="H36" s="349"/>
      <c r="I36" s="384"/>
      <c r="J36" s="385"/>
      <c r="K36" s="385"/>
      <c r="L36" s="385"/>
      <c r="M36" s="385"/>
      <c r="N36" s="385"/>
      <c r="O36" s="385"/>
      <c r="P36" s="385"/>
      <c r="Q36" s="385"/>
      <c r="R36" s="385"/>
      <c r="S36" s="385"/>
      <c r="T36" s="385"/>
      <c r="U36" s="386"/>
      <c r="X36" s="429" t="str">
        <f>IF(AND(I36&lt;&gt;"",COUNTIF(I36,"*福岡市*")=0),"※「福岡市」が入力されていません","")</f>
        <v/>
      </c>
      <c r="Y36" s="93"/>
    </row>
    <row r="37" spans="1:25" s="92" customFormat="1" ht="15" customHeight="1">
      <c r="A37" s="380"/>
      <c r="B37" s="430"/>
      <c r="C37" s="380"/>
      <c r="D37" s="101"/>
      <c r="E37" s="427"/>
      <c r="F37" s="394"/>
      <c r="G37" s="395"/>
      <c r="H37" s="396"/>
      <c r="I37" s="387"/>
      <c r="J37" s="388"/>
      <c r="K37" s="388"/>
      <c r="L37" s="388"/>
      <c r="M37" s="388"/>
      <c r="N37" s="388"/>
      <c r="O37" s="388"/>
      <c r="P37" s="388"/>
      <c r="Q37" s="388"/>
      <c r="R37" s="388"/>
      <c r="S37" s="388"/>
      <c r="T37" s="388"/>
      <c r="U37" s="389"/>
      <c r="X37" s="429"/>
      <c r="Y37" s="93"/>
    </row>
    <row r="38" spans="1:25" s="92" customFormat="1" ht="15" customHeight="1">
      <c r="A38" s="380" t="s">
        <v>28</v>
      </c>
      <c r="B38" s="168">
        <f>IF(OR(ISBLANK(M38),ISBLANK(Q38),ISBLANK(S38)),0,1)</f>
        <v>0</v>
      </c>
      <c r="C38" s="90" t="str">
        <f>IF(B38=1,"OK","NG")</f>
        <v>NG</v>
      </c>
      <c r="D38" s="101"/>
      <c r="E38" s="427"/>
      <c r="F38" s="347" t="s">
        <v>346</v>
      </c>
      <c r="G38" s="348"/>
      <c r="H38" s="349"/>
      <c r="I38" s="287" t="s">
        <v>19</v>
      </c>
      <c r="K38" s="431" t="s">
        <v>474</v>
      </c>
      <c r="L38" s="431"/>
      <c r="M38" s="432">
        <v>33</v>
      </c>
      <c r="N38" s="432"/>
      <c r="O38" s="431" t="s">
        <v>364</v>
      </c>
      <c r="P38" s="431"/>
      <c r="Q38" s="308"/>
      <c r="R38" s="288" t="s">
        <v>365</v>
      </c>
      <c r="S38" s="310"/>
      <c r="T38" s="289" t="s">
        <v>475</v>
      </c>
      <c r="U38" s="114" t="s">
        <v>20</v>
      </c>
      <c r="X38" s="93"/>
      <c r="Y38" s="93"/>
    </row>
    <row r="39" spans="1:25" s="92" customFormat="1" ht="15" customHeight="1">
      <c r="A39" s="380"/>
      <c r="B39" s="168">
        <f>IF(OR(ISBLANK(M39),ISBLANK(Q39),ISBLANK(S39)),0,1)</f>
        <v>0</v>
      </c>
      <c r="C39" s="90" t="str">
        <f>IF(B39=1,"OK","NG")</f>
        <v>NG</v>
      </c>
      <c r="D39" s="101"/>
      <c r="E39" s="428"/>
      <c r="F39" s="350"/>
      <c r="G39" s="351"/>
      <c r="H39" s="352"/>
      <c r="I39" s="152" t="s">
        <v>19</v>
      </c>
      <c r="K39" s="433" t="s">
        <v>473</v>
      </c>
      <c r="L39" s="433"/>
      <c r="M39" s="434">
        <v>130</v>
      </c>
      <c r="N39" s="434"/>
      <c r="O39" s="433" t="s">
        <v>364</v>
      </c>
      <c r="P39" s="433"/>
      <c r="Q39" s="309"/>
      <c r="R39" s="115" t="s">
        <v>365</v>
      </c>
      <c r="S39" s="311"/>
      <c r="T39" s="116" t="s">
        <v>475</v>
      </c>
      <c r="U39" s="117" t="s">
        <v>20</v>
      </c>
      <c r="X39" s="278" t="str">
        <f>HYPERLINK("https://maps.google.com/maps?ll="&amp;ROUND(M38+Q38/60+S38/60/60,6)&amp;","&amp;ROUND(M39+Q39/60+S39/60/60,6)&amp;"&amp;q="&amp;ROUND(M38+Q38/60+S38/60/60,6)&amp;","&amp;ROUND(M39+Q39/60+S39/60/60,6)&amp;"&amp;z=18", "クリックしてGoogleマップで緯度経度を確認")</f>
        <v>クリックしてGoogleマップで緯度経度を確認</v>
      </c>
      <c r="Y39" s="119"/>
    </row>
    <row r="40" spans="1:25" s="92" customFormat="1" ht="15" customHeight="1">
      <c r="A40" s="380" t="s">
        <v>31</v>
      </c>
      <c r="B40" s="168">
        <f>IF(ISBLANK(I40),0,1)</f>
        <v>0</v>
      </c>
      <c r="C40" s="380" t="str">
        <f>IF(B40=1,"OK","NG")</f>
        <v>NG</v>
      </c>
      <c r="D40" s="101"/>
      <c r="E40" s="426">
        <v>5</v>
      </c>
      <c r="F40" s="356" t="s">
        <v>32</v>
      </c>
      <c r="G40" s="357"/>
      <c r="H40" s="358"/>
      <c r="I40" s="363"/>
      <c r="J40" s="364"/>
      <c r="K40" s="364"/>
      <c r="L40" s="364"/>
      <c r="M40" s="364"/>
      <c r="N40" s="364"/>
      <c r="O40" s="364"/>
      <c r="P40" s="364"/>
      <c r="Q40" s="364"/>
      <c r="R40" s="364"/>
      <c r="S40" s="439" t="s">
        <v>33</v>
      </c>
      <c r="T40" s="439"/>
      <c r="U40" s="112"/>
      <c r="X40" s="93"/>
      <c r="Y40" s="93"/>
    </row>
    <row r="41" spans="1:25" s="92" customFormat="1" ht="15" customHeight="1">
      <c r="A41" s="380"/>
      <c r="B41" s="168">
        <f>IF(ISBLANK(I41),0,1)</f>
        <v>0</v>
      </c>
      <c r="C41" s="380"/>
      <c r="D41" s="101"/>
      <c r="E41" s="428"/>
      <c r="F41" s="350"/>
      <c r="G41" s="351"/>
      <c r="H41" s="352"/>
      <c r="I41" s="361"/>
      <c r="J41" s="362"/>
      <c r="K41" s="362"/>
      <c r="L41" s="362"/>
      <c r="M41" s="362"/>
      <c r="N41" s="362"/>
      <c r="O41" s="362"/>
      <c r="P41" s="362"/>
      <c r="Q41" s="362"/>
      <c r="R41" s="362"/>
      <c r="S41" s="440" t="s">
        <v>33</v>
      </c>
      <c r="T41" s="440"/>
      <c r="U41" s="110"/>
      <c r="X41" s="119" t="s">
        <v>37</v>
      </c>
      <c r="Y41" s="93"/>
    </row>
    <row r="42" spans="1:25" s="92" customFormat="1" ht="15" customHeight="1">
      <c r="A42" s="90" t="s">
        <v>34</v>
      </c>
      <c r="B42" s="168">
        <f>IF(ISBLANK(I42),0,1)</f>
        <v>0</v>
      </c>
      <c r="C42" s="90" t="str">
        <f t="shared" ref="C42:C43" si="1">IF(B42=1,"OK","NG")</f>
        <v>NG</v>
      </c>
      <c r="D42" s="90"/>
      <c r="E42" s="111">
        <v>6</v>
      </c>
      <c r="F42" s="353" t="s">
        <v>35</v>
      </c>
      <c r="G42" s="354"/>
      <c r="H42" s="355"/>
      <c r="I42" s="366"/>
      <c r="J42" s="367"/>
      <c r="K42" s="367"/>
      <c r="L42" s="120" t="s">
        <v>19</v>
      </c>
      <c r="M42" s="365"/>
      <c r="N42" s="365"/>
      <c r="O42" s="365"/>
      <c r="P42" s="365"/>
      <c r="Q42" s="365"/>
      <c r="R42" s="365"/>
      <c r="S42" s="365"/>
      <c r="T42" s="365"/>
      <c r="U42" s="121" t="s">
        <v>20</v>
      </c>
      <c r="X42" s="93" t="s">
        <v>36</v>
      </c>
    </row>
    <row r="43" spans="1:25" s="92" customFormat="1" ht="15" customHeight="1">
      <c r="A43" s="90" t="s">
        <v>38</v>
      </c>
      <c r="B43" s="168">
        <f>IF(ISBLANK(I43),0,1)</f>
        <v>0</v>
      </c>
      <c r="C43" s="90" t="str">
        <f t="shared" si="1"/>
        <v>NG</v>
      </c>
      <c r="D43" s="90"/>
      <c r="E43" s="122">
        <v>7</v>
      </c>
      <c r="F43" s="353" t="s">
        <v>39</v>
      </c>
      <c r="G43" s="354"/>
      <c r="H43" s="355"/>
      <c r="I43" s="366"/>
      <c r="J43" s="367"/>
      <c r="K43" s="367"/>
      <c r="L43" s="120" t="s">
        <v>19</v>
      </c>
      <c r="M43" s="365"/>
      <c r="N43" s="365"/>
      <c r="O43" s="365"/>
      <c r="P43" s="365"/>
      <c r="Q43" s="365"/>
      <c r="R43" s="365"/>
      <c r="S43" s="365"/>
      <c r="T43" s="365"/>
      <c r="U43" s="121" t="s">
        <v>20</v>
      </c>
      <c r="X43" s="93" t="s">
        <v>43</v>
      </c>
    </row>
    <row r="44" spans="1:25" s="92" customFormat="1" ht="15" customHeight="1">
      <c r="A44" s="380" t="s">
        <v>40</v>
      </c>
      <c r="B44" s="168">
        <f>IF(ISBLANK(J44),0,1)</f>
        <v>0</v>
      </c>
      <c r="C44" s="380" t="str">
        <f>IF(SUM(B44:B47)&gt;0,"OK","NG")</f>
        <v>NG</v>
      </c>
      <c r="D44" s="101"/>
      <c r="E44" s="426">
        <v>8</v>
      </c>
      <c r="F44" s="356" t="s">
        <v>41</v>
      </c>
      <c r="G44" s="357"/>
      <c r="H44" s="358"/>
      <c r="J44" s="444"/>
      <c r="K44" s="444"/>
      <c r="L44" s="447" t="s">
        <v>42</v>
      </c>
      <c r="M44" s="447"/>
      <c r="N44" s="447"/>
      <c r="O44" s="447"/>
      <c r="P44" s="447"/>
      <c r="Q44" s="447"/>
      <c r="R44" s="447"/>
      <c r="S44" s="447"/>
      <c r="T44" s="447"/>
      <c r="U44" s="448"/>
      <c r="X44" s="93" t="s">
        <v>45</v>
      </c>
    </row>
    <row r="45" spans="1:25" s="92" customFormat="1" ht="15" customHeight="1">
      <c r="A45" s="380"/>
      <c r="B45" s="168">
        <f>IF(ISBLANK(J45),0,1)</f>
        <v>0</v>
      </c>
      <c r="C45" s="380"/>
      <c r="D45" s="101"/>
      <c r="E45" s="427"/>
      <c r="F45" s="347"/>
      <c r="G45" s="359"/>
      <c r="H45" s="349"/>
      <c r="I45" s="153"/>
      <c r="J45" s="445"/>
      <c r="K45" s="445"/>
      <c r="L45" s="372" t="s">
        <v>44</v>
      </c>
      <c r="M45" s="372"/>
      <c r="N45" s="372"/>
      <c r="O45" s="372"/>
      <c r="P45" s="372"/>
      <c r="Q45" s="372"/>
      <c r="R45" s="372"/>
      <c r="S45" s="372"/>
      <c r="T45" s="372"/>
      <c r="U45" s="373"/>
      <c r="X45" s="93" t="s">
        <v>47</v>
      </c>
    </row>
    <row r="46" spans="1:25" s="92" customFormat="1" ht="15" customHeight="1">
      <c r="A46" s="380"/>
      <c r="B46" s="168">
        <f>IF(ISBLANK(J46),0,1)</f>
        <v>0</v>
      </c>
      <c r="C46" s="380"/>
      <c r="D46" s="101"/>
      <c r="E46" s="427"/>
      <c r="F46" s="347"/>
      <c r="G46" s="359"/>
      <c r="H46" s="349"/>
      <c r="J46" s="445"/>
      <c r="K46" s="445"/>
      <c r="L46" s="372" t="s">
        <v>46</v>
      </c>
      <c r="M46" s="372"/>
      <c r="N46" s="372"/>
      <c r="O46" s="372"/>
      <c r="P46" s="372"/>
      <c r="Q46" s="372"/>
      <c r="R46" s="372"/>
      <c r="S46" s="372"/>
      <c r="T46" s="372"/>
      <c r="U46" s="373"/>
      <c r="X46" s="93" t="s">
        <v>49</v>
      </c>
    </row>
    <row r="47" spans="1:25" s="92" customFormat="1" ht="15" customHeight="1">
      <c r="A47" s="380"/>
      <c r="B47" s="168">
        <f>IF(ISBLANK(J47),0,1)</f>
        <v>0</v>
      </c>
      <c r="C47" s="380"/>
      <c r="D47" s="101"/>
      <c r="E47" s="428"/>
      <c r="F47" s="350"/>
      <c r="G47" s="351"/>
      <c r="H47" s="352"/>
      <c r="I47" s="154"/>
      <c r="J47" s="446"/>
      <c r="K47" s="446"/>
      <c r="L47" s="374" t="s">
        <v>48</v>
      </c>
      <c r="M47" s="374"/>
      <c r="N47" s="374"/>
      <c r="O47" s="374"/>
      <c r="P47" s="374"/>
      <c r="Q47" s="374"/>
      <c r="R47" s="374"/>
      <c r="S47" s="374"/>
      <c r="T47" s="374"/>
      <c r="U47" s="375"/>
      <c r="X47" s="93" t="s">
        <v>52</v>
      </c>
    </row>
    <row r="48" spans="1:25" s="92" customFormat="1" ht="15" customHeight="1">
      <c r="A48" s="90" t="s">
        <v>50</v>
      </c>
      <c r="B48" s="168">
        <f>IF(O48="○",1,0)+IF(R48="○",1,0)</f>
        <v>0</v>
      </c>
      <c r="C48" s="90" t="str">
        <f t="shared" ref="C48" si="2">IF(B48=1,"OK","NG")</f>
        <v>NG</v>
      </c>
      <c r="D48" s="90"/>
      <c r="E48" s="122">
        <v>9</v>
      </c>
      <c r="F48" s="353" t="s">
        <v>51</v>
      </c>
      <c r="G48" s="354"/>
      <c r="H48" s="355"/>
      <c r="I48" s="353" t="s">
        <v>556</v>
      </c>
      <c r="J48" s="354"/>
      <c r="K48" s="354"/>
      <c r="L48" s="354"/>
      <c r="M48" s="354"/>
      <c r="N48" s="354"/>
      <c r="O48" s="441"/>
      <c r="P48" s="441"/>
      <c r="Q48" s="124" t="s">
        <v>349</v>
      </c>
      <c r="R48" s="27"/>
      <c r="S48" s="124" t="s">
        <v>347</v>
      </c>
      <c r="T48" s="442"/>
      <c r="U48" s="443"/>
      <c r="X48" s="93" t="s">
        <v>57</v>
      </c>
    </row>
    <row r="49" spans="1:25" s="92" customFormat="1" ht="15" customHeight="1">
      <c r="A49" s="380" t="s">
        <v>53</v>
      </c>
      <c r="B49" s="168">
        <f t="shared" ref="B49:B56" si="3">IF(ISBLANK(O49),0,1)</f>
        <v>0</v>
      </c>
      <c r="C49" s="380" t="str">
        <f>IF(SUM(B49:B52)&gt;0,"OK","NG")</f>
        <v>NG</v>
      </c>
      <c r="D49" s="101"/>
      <c r="E49" s="125">
        <v>10</v>
      </c>
      <c r="F49" s="455" t="s">
        <v>54</v>
      </c>
      <c r="G49" s="357" t="s">
        <v>55</v>
      </c>
      <c r="H49" s="358"/>
      <c r="I49" s="341" t="s">
        <v>480</v>
      </c>
      <c r="J49" s="342"/>
      <c r="K49" s="342"/>
      <c r="L49" s="342"/>
      <c r="M49" s="342"/>
      <c r="N49" s="343"/>
      <c r="O49" s="457"/>
      <c r="P49" s="457"/>
      <c r="Q49" s="457"/>
      <c r="R49" s="457"/>
      <c r="S49" s="368" t="s">
        <v>56</v>
      </c>
      <c r="T49" s="368"/>
      <c r="U49" s="127"/>
      <c r="X49" s="93" t="s">
        <v>58</v>
      </c>
    </row>
    <row r="50" spans="1:25" s="92" customFormat="1" ht="15" customHeight="1">
      <c r="A50" s="380"/>
      <c r="B50" s="168">
        <f t="shared" si="3"/>
        <v>0</v>
      </c>
      <c r="C50" s="380"/>
      <c r="D50" s="101"/>
      <c r="E50" s="460" t="s">
        <v>366</v>
      </c>
      <c r="F50" s="465"/>
      <c r="G50" s="359"/>
      <c r="H50" s="349"/>
      <c r="I50" s="335" t="s">
        <v>481</v>
      </c>
      <c r="J50" s="336"/>
      <c r="K50" s="336"/>
      <c r="L50" s="336"/>
      <c r="M50" s="336"/>
      <c r="N50" s="337"/>
      <c r="O50" s="462"/>
      <c r="P50" s="462"/>
      <c r="Q50" s="462"/>
      <c r="R50" s="462"/>
      <c r="S50" s="463" t="s">
        <v>56</v>
      </c>
      <c r="T50" s="463"/>
      <c r="U50" s="128"/>
      <c r="X50" s="93" t="s">
        <v>59</v>
      </c>
    </row>
    <row r="51" spans="1:25" s="92" customFormat="1" ht="15" customHeight="1">
      <c r="A51" s="380"/>
      <c r="B51" s="168">
        <f t="shared" si="3"/>
        <v>0</v>
      </c>
      <c r="C51" s="380"/>
      <c r="D51" s="101"/>
      <c r="E51" s="460"/>
      <c r="F51" s="465"/>
      <c r="G51" s="359"/>
      <c r="H51" s="349"/>
      <c r="I51" s="335" t="s">
        <v>499</v>
      </c>
      <c r="J51" s="336"/>
      <c r="K51" s="336"/>
      <c r="L51" s="336"/>
      <c r="M51" s="336"/>
      <c r="N51" s="337"/>
      <c r="O51" s="462"/>
      <c r="P51" s="462"/>
      <c r="Q51" s="462"/>
      <c r="R51" s="462"/>
      <c r="S51" s="463" t="s">
        <v>56</v>
      </c>
      <c r="T51" s="463"/>
      <c r="U51" s="128"/>
      <c r="X51" s="93" t="s">
        <v>59</v>
      </c>
    </row>
    <row r="52" spans="1:25" s="92" customFormat="1" ht="15" customHeight="1">
      <c r="A52" s="380"/>
      <c r="B52" s="168">
        <f t="shared" si="3"/>
        <v>0</v>
      </c>
      <c r="C52" s="380"/>
      <c r="D52" s="101"/>
      <c r="E52" s="460"/>
      <c r="F52" s="456"/>
      <c r="G52" s="351"/>
      <c r="H52" s="352"/>
      <c r="I52" s="338" t="s">
        <v>482</v>
      </c>
      <c r="J52" s="339"/>
      <c r="K52" s="339"/>
      <c r="L52" s="339"/>
      <c r="M52" s="339"/>
      <c r="N52" s="340"/>
      <c r="O52" s="464"/>
      <c r="P52" s="464"/>
      <c r="Q52" s="464"/>
      <c r="R52" s="464"/>
      <c r="S52" s="440" t="s">
        <v>56</v>
      </c>
      <c r="T52" s="440"/>
      <c r="U52" s="129"/>
      <c r="X52" s="93" t="s">
        <v>62</v>
      </c>
    </row>
    <row r="53" spans="1:25" s="92" customFormat="1" ht="15" customHeight="1">
      <c r="A53" s="380" t="s">
        <v>60</v>
      </c>
      <c r="B53" s="168">
        <f t="shared" si="3"/>
        <v>0</v>
      </c>
      <c r="C53" s="380" t="str">
        <f>IF(B53=1,"OK","NG")</f>
        <v>NG</v>
      </c>
      <c r="D53" s="101"/>
      <c r="E53" s="460"/>
      <c r="F53" s="455" t="s">
        <v>61</v>
      </c>
      <c r="G53" s="360" t="s">
        <v>478</v>
      </c>
      <c r="H53" s="358"/>
      <c r="I53" s="341"/>
      <c r="J53" s="342"/>
      <c r="K53" s="342"/>
      <c r="L53" s="342"/>
      <c r="M53" s="342"/>
      <c r="N53" s="342"/>
      <c r="O53" s="457"/>
      <c r="P53" s="457"/>
      <c r="Q53" s="457"/>
      <c r="R53" s="457"/>
      <c r="S53" s="439" t="s">
        <v>33</v>
      </c>
      <c r="T53" s="439"/>
      <c r="U53" s="127"/>
      <c r="X53" s="93"/>
    </row>
    <row r="54" spans="1:25" s="92" customFormat="1" ht="15" customHeight="1">
      <c r="A54" s="380"/>
      <c r="B54" s="168">
        <f t="shared" si="3"/>
        <v>0</v>
      </c>
      <c r="C54" s="380"/>
      <c r="D54" s="101"/>
      <c r="E54" s="460"/>
      <c r="F54" s="456"/>
      <c r="G54" s="351"/>
      <c r="H54" s="352"/>
      <c r="I54" s="376" t="s">
        <v>63</v>
      </c>
      <c r="J54" s="377"/>
      <c r="K54" s="377"/>
      <c r="L54" s="377"/>
      <c r="M54" s="377"/>
      <c r="N54" s="378"/>
      <c r="O54" s="458"/>
      <c r="P54" s="458"/>
      <c r="Q54" s="458"/>
      <c r="R54" s="458"/>
      <c r="S54" s="459" t="s">
        <v>64</v>
      </c>
      <c r="T54" s="459"/>
      <c r="U54" s="130"/>
      <c r="X54" s="93"/>
      <c r="Y54" s="93"/>
    </row>
    <row r="55" spans="1:25" s="92" customFormat="1" ht="15" customHeight="1">
      <c r="A55" s="380" t="s">
        <v>65</v>
      </c>
      <c r="B55" s="168">
        <f t="shared" si="3"/>
        <v>0</v>
      </c>
      <c r="C55" s="380" t="str">
        <f>IF(SUM(B55:B56),"OK","NG")</f>
        <v>NG</v>
      </c>
      <c r="D55" s="101"/>
      <c r="E55" s="460"/>
      <c r="F55" s="455" t="s">
        <v>66</v>
      </c>
      <c r="G55" s="357" t="s">
        <v>67</v>
      </c>
      <c r="H55" s="358"/>
      <c r="I55" s="341" t="s">
        <v>484</v>
      </c>
      <c r="J55" s="342"/>
      <c r="K55" s="342"/>
      <c r="L55" s="342"/>
      <c r="M55" s="342"/>
      <c r="N55" s="343"/>
      <c r="O55" s="457"/>
      <c r="P55" s="457"/>
      <c r="Q55" s="457"/>
      <c r="R55" s="457"/>
      <c r="S55" s="439" t="s">
        <v>68</v>
      </c>
      <c r="T55" s="439"/>
      <c r="U55" s="127"/>
      <c r="X55" s="93"/>
      <c r="Y55" s="93"/>
    </row>
    <row r="56" spans="1:25" s="92" customFormat="1" ht="15" customHeight="1">
      <c r="A56" s="380"/>
      <c r="B56" s="168">
        <f t="shared" si="3"/>
        <v>0</v>
      </c>
      <c r="C56" s="380"/>
      <c r="D56" s="101"/>
      <c r="E56" s="460"/>
      <c r="F56" s="456"/>
      <c r="G56" s="351"/>
      <c r="H56" s="352"/>
      <c r="I56" s="338" t="s">
        <v>483</v>
      </c>
      <c r="J56" s="339"/>
      <c r="K56" s="339"/>
      <c r="L56" s="339"/>
      <c r="M56" s="339"/>
      <c r="N56" s="340"/>
      <c r="O56" s="464"/>
      <c r="P56" s="464"/>
      <c r="Q56" s="464"/>
      <c r="R56" s="464"/>
      <c r="S56" s="459" t="s">
        <v>68</v>
      </c>
      <c r="T56" s="459"/>
      <c r="U56" s="129"/>
      <c r="X56" s="93"/>
      <c r="Y56" s="93"/>
    </row>
    <row r="57" spans="1:25" s="131" customFormat="1" ht="15" customHeight="1">
      <c r="A57" s="380" t="s">
        <v>69</v>
      </c>
      <c r="B57" s="168"/>
      <c r="C57" s="380"/>
      <c r="D57" s="101"/>
      <c r="E57" s="460"/>
      <c r="F57" s="455" t="s">
        <v>70</v>
      </c>
      <c r="G57" s="357" t="s">
        <v>71</v>
      </c>
      <c r="H57" s="358"/>
      <c r="I57" s="122" t="s">
        <v>72</v>
      </c>
      <c r="J57" s="470" t="s">
        <v>73</v>
      </c>
      <c r="K57" s="470"/>
      <c r="L57" s="470"/>
      <c r="M57" s="470"/>
      <c r="N57" s="470"/>
      <c r="O57" s="470"/>
      <c r="P57" s="470"/>
      <c r="Q57" s="470" t="s">
        <v>74</v>
      </c>
      <c r="R57" s="470"/>
      <c r="S57" s="470" t="s">
        <v>75</v>
      </c>
      <c r="T57" s="470"/>
      <c r="U57" s="470"/>
      <c r="X57" s="132"/>
      <c r="Y57" s="132"/>
    </row>
    <row r="58" spans="1:25" s="131" customFormat="1" ht="15" customHeight="1">
      <c r="A58" s="380"/>
      <c r="B58" s="168">
        <f>IF(ISBLANK(J58),0,1)+IF(ISBLANK(Q58),0,1)+IF(ISBLANK(S58),0,1)</f>
        <v>0</v>
      </c>
      <c r="C58" s="380"/>
      <c r="D58" s="101"/>
      <c r="E58" s="460"/>
      <c r="F58" s="465"/>
      <c r="G58" s="359"/>
      <c r="H58" s="349"/>
      <c r="I58" s="155">
        <v>1</v>
      </c>
      <c r="J58" s="474"/>
      <c r="K58" s="475"/>
      <c r="L58" s="475"/>
      <c r="M58" s="475"/>
      <c r="N58" s="475"/>
      <c r="O58" s="475"/>
      <c r="P58" s="476"/>
      <c r="Q58" s="166"/>
      <c r="R58" s="159" t="s">
        <v>76</v>
      </c>
      <c r="S58" s="166"/>
      <c r="T58" s="133" t="s">
        <v>76</v>
      </c>
      <c r="U58" s="138"/>
      <c r="X58" s="132"/>
      <c r="Y58" s="132"/>
    </row>
    <row r="59" spans="1:25" s="131" customFormat="1" ht="15" customHeight="1">
      <c r="A59" s="380"/>
      <c r="B59" s="168">
        <f t="shared" ref="B59:B64" si="4">IF(ISBLANK(J59),0,1)+IF(ISBLANK(Q59),0,1)+IF(ISBLANK(S59),0,1)</f>
        <v>0</v>
      </c>
      <c r="C59" s="380"/>
      <c r="D59" s="101"/>
      <c r="E59" s="460"/>
      <c r="F59" s="465"/>
      <c r="G59" s="359"/>
      <c r="H59" s="349"/>
      <c r="I59" s="156">
        <v>2</v>
      </c>
      <c r="J59" s="452"/>
      <c r="K59" s="453"/>
      <c r="L59" s="453"/>
      <c r="M59" s="453"/>
      <c r="N59" s="453"/>
      <c r="O59" s="453"/>
      <c r="P59" s="454"/>
      <c r="Q59" s="166"/>
      <c r="R59" s="137" t="s">
        <v>76</v>
      </c>
      <c r="S59" s="166"/>
      <c r="T59" s="135" t="s">
        <v>76</v>
      </c>
      <c r="U59" s="136"/>
      <c r="X59" s="132"/>
      <c r="Y59" s="132"/>
    </row>
    <row r="60" spans="1:25" s="131" customFormat="1" ht="15" customHeight="1">
      <c r="A60" s="380"/>
      <c r="B60" s="168">
        <f t="shared" si="4"/>
        <v>0</v>
      </c>
      <c r="C60" s="380"/>
      <c r="D60" s="101"/>
      <c r="E60" s="460"/>
      <c r="F60" s="465"/>
      <c r="G60" s="359"/>
      <c r="H60" s="349"/>
      <c r="I60" s="156">
        <v>3</v>
      </c>
      <c r="J60" s="452"/>
      <c r="K60" s="453"/>
      <c r="L60" s="453"/>
      <c r="M60" s="453"/>
      <c r="N60" s="453"/>
      <c r="O60" s="453"/>
      <c r="P60" s="454"/>
      <c r="Q60" s="166"/>
      <c r="R60" s="137" t="s">
        <v>76</v>
      </c>
      <c r="S60" s="166"/>
      <c r="T60" s="135" t="s">
        <v>76</v>
      </c>
      <c r="U60" s="136"/>
      <c r="X60" s="132"/>
      <c r="Y60" s="132"/>
    </row>
    <row r="61" spans="1:25" s="131" customFormat="1" ht="15" customHeight="1">
      <c r="A61" s="380"/>
      <c r="B61" s="168">
        <f t="shared" si="4"/>
        <v>0</v>
      </c>
      <c r="C61" s="380"/>
      <c r="D61" s="101"/>
      <c r="E61" s="460"/>
      <c r="F61" s="465"/>
      <c r="G61" s="359"/>
      <c r="H61" s="349"/>
      <c r="I61" s="156">
        <v>4</v>
      </c>
      <c r="J61" s="452"/>
      <c r="K61" s="453"/>
      <c r="L61" s="453"/>
      <c r="M61" s="453"/>
      <c r="N61" s="453"/>
      <c r="O61" s="453"/>
      <c r="P61" s="454"/>
      <c r="Q61" s="166"/>
      <c r="R61" s="137" t="s">
        <v>76</v>
      </c>
      <c r="S61" s="166"/>
      <c r="T61" s="135" t="s">
        <v>76</v>
      </c>
      <c r="U61" s="136"/>
      <c r="X61" s="132"/>
      <c r="Y61" s="132"/>
    </row>
    <row r="62" spans="1:25" s="131" customFormat="1" ht="15" customHeight="1">
      <c r="A62" s="380"/>
      <c r="B62" s="168">
        <f t="shared" si="4"/>
        <v>0</v>
      </c>
      <c r="C62" s="380"/>
      <c r="D62" s="101"/>
      <c r="E62" s="460"/>
      <c r="F62" s="465"/>
      <c r="G62" s="359"/>
      <c r="H62" s="349"/>
      <c r="I62" s="156">
        <v>5</v>
      </c>
      <c r="J62" s="452"/>
      <c r="K62" s="453"/>
      <c r="L62" s="453"/>
      <c r="M62" s="453"/>
      <c r="N62" s="453"/>
      <c r="O62" s="453"/>
      <c r="P62" s="454"/>
      <c r="Q62" s="166"/>
      <c r="R62" s="137" t="s">
        <v>76</v>
      </c>
      <c r="S62" s="166"/>
      <c r="T62" s="135" t="s">
        <v>76</v>
      </c>
      <c r="U62" s="136"/>
      <c r="X62" s="132"/>
      <c r="Y62" s="132"/>
    </row>
    <row r="63" spans="1:25" s="131" customFormat="1" ht="15" customHeight="1">
      <c r="A63" s="380"/>
      <c r="B63" s="168">
        <f t="shared" si="4"/>
        <v>0</v>
      </c>
      <c r="C63" s="380"/>
      <c r="D63" s="101"/>
      <c r="E63" s="460"/>
      <c r="F63" s="465"/>
      <c r="G63" s="359"/>
      <c r="H63" s="349"/>
      <c r="I63" s="156">
        <v>6</v>
      </c>
      <c r="J63" s="452"/>
      <c r="K63" s="453"/>
      <c r="L63" s="453"/>
      <c r="M63" s="453"/>
      <c r="N63" s="453"/>
      <c r="O63" s="453"/>
      <c r="P63" s="454"/>
      <c r="Q63" s="166"/>
      <c r="R63" s="137" t="s">
        <v>76</v>
      </c>
      <c r="S63" s="166"/>
      <c r="T63" s="135" t="s">
        <v>76</v>
      </c>
      <c r="U63" s="138"/>
      <c r="X63" s="132"/>
      <c r="Y63" s="132"/>
    </row>
    <row r="64" spans="1:25" s="131" customFormat="1" ht="15" customHeight="1">
      <c r="A64" s="380"/>
      <c r="B64" s="168">
        <f t="shared" si="4"/>
        <v>0</v>
      </c>
      <c r="C64" s="380"/>
      <c r="D64" s="101"/>
      <c r="E64" s="460"/>
      <c r="F64" s="465"/>
      <c r="G64" s="359"/>
      <c r="H64" s="349"/>
      <c r="I64" s="156">
        <v>7</v>
      </c>
      <c r="J64" s="452"/>
      <c r="K64" s="453"/>
      <c r="L64" s="453"/>
      <c r="M64" s="453"/>
      <c r="N64" s="453"/>
      <c r="O64" s="453"/>
      <c r="P64" s="454"/>
      <c r="Q64" s="166"/>
      <c r="R64" s="137" t="s">
        <v>76</v>
      </c>
      <c r="S64" s="166"/>
      <c r="T64" s="135" t="s">
        <v>76</v>
      </c>
      <c r="U64" s="136"/>
      <c r="X64" s="132"/>
      <c r="Y64" s="132"/>
    </row>
    <row r="65" spans="1:25" s="131" customFormat="1" ht="15" customHeight="1">
      <c r="A65" s="380"/>
      <c r="B65" s="168">
        <f>IF(ISBLANK(J65),0,1)+IF(ISBLANK(Q65),0,1)+IF(ISBLANK(S65),0,1)</f>
        <v>0</v>
      </c>
      <c r="C65" s="380"/>
      <c r="D65" s="101"/>
      <c r="E65" s="460"/>
      <c r="F65" s="456"/>
      <c r="G65" s="351"/>
      <c r="H65" s="352"/>
      <c r="I65" s="157">
        <v>8</v>
      </c>
      <c r="J65" s="449"/>
      <c r="K65" s="450"/>
      <c r="L65" s="450"/>
      <c r="M65" s="450"/>
      <c r="N65" s="450"/>
      <c r="O65" s="450"/>
      <c r="P65" s="451"/>
      <c r="Q65" s="167"/>
      <c r="R65" s="160" t="s">
        <v>76</v>
      </c>
      <c r="S65" s="167"/>
      <c r="T65" s="139" t="s">
        <v>76</v>
      </c>
      <c r="U65" s="158"/>
      <c r="X65" s="132"/>
      <c r="Y65" s="132"/>
    </row>
    <row r="66" spans="1:25" s="131" customFormat="1" ht="15" customHeight="1">
      <c r="A66" s="380" t="s">
        <v>77</v>
      </c>
      <c r="B66" s="168"/>
      <c r="C66" s="380"/>
      <c r="D66" s="101"/>
      <c r="E66" s="460"/>
      <c r="F66" s="455" t="s">
        <v>78</v>
      </c>
      <c r="G66" s="357" t="s">
        <v>79</v>
      </c>
      <c r="H66" s="358"/>
      <c r="I66" s="122" t="s">
        <v>72</v>
      </c>
      <c r="J66" s="470" t="s">
        <v>73</v>
      </c>
      <c r="K66" s="470"/>
      <c r="L66" s="470"/>
      <c r="M66" s="470"/>
      <c r="N66" s="470"/>
      <c r="O66" s="470"/>
      <c r="P66" s="470"/>
      <c r="Q66" s="470" t="s">
        <v>74</v>
      </c>
      <c r="R66" s="470"/>
      <c r="S66" s="470" t="s">
        <v>75</v>
      </c>
      <c r="T66" s="470"/>
      <c r="U66" s="470"/>
      <c r="X66" s="132"/>
      <c r="Y66" s="132"/>
    </row>
    <row r="67" spans="1:25" s="131" customFormat="1" ht="15" customHeight="1">
      <c r="A67" s="380"/>
      <c r="B67" s="168">
        <f>IF(ISBLANK(J67),0,1)+IF(ISBLANK(Q67),0,1)+IF(ISBLANK(S67),0,1)</f>
        <v>0</v>
      </c>
      <c r="C67" s="380"/>
      <c r="D67" s="101"/>
      <c r="E67" s="460"/>
      <c r="F67" s="465"/>
      <c r="G67" s="359"/>
      <c r="H67" s="349"/>
      <c r="I67" s="155">
        <v>1</v>
      </c>
      <c r="J67" s="477"/>
      <c r="K67" s="477"/>
      <c r="L67" s="477"/>
      <c r="M67" s="477"/>
      <c r="N67" s="477"/>
      <c r="O67" s="477"/>
      <c r="P67" s="478"/>
      <c r="Q67" s="30"/>
      <c r="R67" s="159" t="s">
        <v>76</v>
      </c>
      <c r="S67" s="30"/>
      <c r="T67" s="133" t="s">
        <v>76</v>
      </c>
      <c r="U67" s="134"/>
      <c r="X67" s="132"/>
      <c r="Y67" s="132"/>
    </row>
    <row r="68" spans="1:25" s="131" customFormat="1" ht="15" customHeight="1">
      <c r="A68" s="380"/>
      <c r="B68" s="168">
        <f t="shared" ref="B68:B71" si="5">IF(ISBLANK(J68),0,1)+IF(ISBLANK(Q68),0,1)+IF(ISBLANK(S68),0,1)</f>
        <v>0</v>
      </c>
      <c r="C68" s="380"/>
      <c r="D68" s="101"/>
      <c r="E68" s="460"/>
      <c r="F68" s="465"/>
      <c r="G68" s="359"/>
      <c r="H68" s="349"/>
      <c r="I68" s="156">
        <v>2</v>
      </c>
      <c r="J68" s="468"/>
      <c r="K68" s="468"/>
      <c r="L68" s="468"/>
      <c r="M68" s="468"/>
      <c r="N68" s="468"/>
      <c r="O68" s="468"/>
      <c r="P68" s="469"/>
      <c r="Q68" s="28"/>
      <c r="R68" s="137" t="s">
        <v>76</v>
      </c>
      <c r="S68" s="28"/>
      <c r="T68" s="135" t="s">
        <v>76</v>
      </c>
      <c r="U68" s="136"/>
      <c r="X68" s="132"/>
      <c r="Y68" s="132"/>
    </row>
    <row r="69" spans="1:25" s="131" customFormat="1" ht="15" customHeight="1">
      <c r="A69" s="380"/>
      <c r="B69" s="168">
        <f t="shared" si="5"/>
        <v>0</v>
      </c>
      <c r="C69" s="380"/>
      <c r="D69" s="101"/>
      <c r="E69" s="460"/>
      <c r="F69" s="465"/>
      <c r="G69" s="359"/>
      <c r="H69" s="349"/>
      <c r="I69" s="156">
        <v>3</v>
      </c>
      <c r="J69" s="468"/>
      <c r="K69" s="468"/>
      <c r="L69" s="468"/>
      <c r="M69" s="468"/>
      <c r="N69" s="468"/>
      <c r="O69" s="468"/>
      <c r="P69" s="469"/>
      <c r="Q69" s="28"/>
      <c r="R69" s="137" t="s">
        <v>76</v>
      </c>
      <c r="S69" s="28"/>
      <c r="T69" s="135" t="s">
        <v>76</v>
      </c>
      <c r="U69" s="136"/>
      <c r="X69" s="132"/>
      <c r="Y69" s="132"/>
    </row>
    <row r="70" spans="1:25" s="131" customFormat="1" ht="15" customHeight="1">
      <c r="A70" s="380"/>
      <c r="B70" s="168">
        <f t="shared" si="5"/>
        <v>0</v>
      </c>
      <c r="C70" s="380"/>
      <c r="D70" s="101"/>
      <c r="E70" s="460"/>
      <c r="F70" s="465"/>
      <c r="G70" s="359"/>
      <c r="H70" s="349"/>
      <c r="I70" s="156">
        <v>4</v>
      </c>
      <c r="J70" s="468"/>
      <c r="K70" s="468"/>
      <c r="L70" s="468"/>
      <c r="M70" s="468"/>
      <c r="N70" s="468"/>
      <c r="O70" s="468"/>
      <c r="P70" s="469"/>
      <c r="Q70" s="28"/>
      <c r="R70" s="137" t="s">
        <v>76</v>
      </c>
      <c r="S70" s="28"/>
      <c r="T70" s="135" t="s">
        <v>76</v>
      </c>
      <c r="U70" s="136"/>
      <c r="X70" s="132"/>
      <c r="Y70" s="132"/>
    </row>
    <row r="71" spans="1:25" s="131" customFormat="1" ht="15" customHeight="1">
      <c r="A71" s="380"/>
      <c r="B71" s="168">
        <f t="shared" si="5"/>
        <v>0</v>
      </c>
      <c r="C71" s="380"/>
      <c r="D71" s="101"/>
      <c r="E71" s="460"/>
      <c r="F71" s="456"/>
      <c r="G71" s="351"/>
      <c r="H71" s="352"/>
      <c r="I71" s="157">
        <v>5</v>
      </c>
      <c r="J71" s="466"/>
      <c r="K71" s="466"/>
      <c r="L71" s="466"/>
      <c r="M71" s="466"/>
      <c r="N71" s="466"/>
      <c r="O71" s="466"/>
      <c r="P71" s="467"/>
      <c r="Q71" s="29"/>
      <c r="R71" s="160" t="s">
        <v>76</v>
      </c>
      <c r="S71" s="29"/>
      <c r="T71" s="139" t="s">
        <v>76</v>
      </c>
      <c r="U71" s="140"/>
      <c r="X71" s="132"/>
      <c r="Y71" s="132"/>
    </row>
    <row r="72" spans="1:25" s="131" customFormat="1" ht="15" customHeight="1">
      <c r="A72" s="380" t="s">
        <v>80</v>
      </c>
      <c r="B72" s="168"/>
      <c r="C72" s="380"/>
      <c r="D72" s="101"/>
      <c r="E72" s="460"/>
      <c r="F72" s="455" t="s">
        <v>81</v>
      </c>
      <c r="G72" s="357" t="s">
        <v>82</v>
      </c>
      <c r="H72" s="358"/>
      <c r="I72" s="122" t="s">
        <v>72</v>
      </c>
      <c r="J72" s="470" t="s">
        <v>73</v>
      </c>
      <c r="K72" s="470"/>
      <c r="L72" s="470"/>
      <c r="M72" s="470"/>
      <c r="N72" s="470"/>
      <c r="O72" s="470"/>
      <c r="P72" s="470"/>
      <c r="Q72" s="471" t="s">
        <v>237</v>
      </c>
      <c r="R72" s="472"/>
      <c r="S72" s="471" t="s">
        <v>75</v>
      </c>
      <c r="T72" s="473"/>
      <c r="U72" s="472"/>
      <c r="X72" s="132"/>
      <c r="Y72" s="132"/>
    </row>
    <row r="73" spans="1:25" s="131" customFormat="1" ht="15" customHeight="1">
      <c r="A73" s="380"/>
      <c r="B73" s="168">
        <f>IF(ISBLANK(J73),0,1)+IF(ISBLANK(Q73),0,1)+IF(ISBLANK(S73),0,1)</f>
        <v>0</v>
      </c>
      <c r="C73" s="380"/>
      <c r="D73" s="101"/>
      <c r="E73" s="460"/>
      <c r="F73" s="465"/>
      <c r="G73" s="359"/>
      <c r="H73" s="349"/>
      <c r="I73" s="155">
        <v>1</v>
      </c>
      <c r="J73" s="477"/>
      <c r="K73" s="477"/>
      <c r="L73" s="477"/>
      <c r="M73" s="477"/>
      <c r="N73" s="477"/>
      <c r="O73" s="477"/>
      <c r="P73" s="481"/>
      <c r="Q73" s="272"/>
      <c r="R73" s="141" t="s">
        <v>83</v>
      </c>
      <c r="S73" s="30"/>
      <c r="T73" s="142" t="s">
        <v>56</v>
      </c>
      <c r="U73" s="134"/>
      <c r="X73" s="132"/>
      <c r="Y73" s="132"/>
    </row>
    <row r="74" spans="1:25" s="131" customFormat="1" ht="15" customHeight="1">
      <c r="A74" s="380"/>
      <c r="B74" s="168">
        <f t="shared" ref="B74:B77" si="6">IF(ISBLANK(J74),0,1)+IF(ISBLANK(Q74),0,1)+IF(ISBLANK(S74),0,1)</f>
        <v>0</v>
      </c>
      <c r="C74" s="380"/>
      <c r="D74" s="101"/>
      <c r="E74" s="460"/>
      <c r="F74" s="465"/>
      <c r="G74" s="359"/>
      <c r="H74" s="349"/>
      <c r="I74" s="156">
        <v>2</v>
      </c>
      <c r="J74" s="468"/>
      <c r="K74" s="468"/>
      <c r="L74" s="468"/>
      <c r="M74" s="468"/>
      <c r="N74" s="468"/>
      <c r="O74" s="468"/>
      <c r="P74" s="480"/>
      <c r="Q74" s="273"/>
      <c r="R74" s="143" t="s">
        <v>83</v>
      </c>
      <c r="S74" s="28"/>
      <c r="T74" s="144" t="s">
        <v>56</v>
      </c>
      <c r="U74" s="136"/>
      <c r="X74" s="132"/>
      <c r="Y74" s="132"/>
    </row>
    <row r="75" spans="1:25" s="131" customFormat="1" ht="15" customHeight="1">
      <c r="A75" s="380"/>
      <c r="B75" s="168">
        <f t="shared" si="6"/>
        <v>0</v>
      </c>
      <c r="C75" s="380"/>
      <c r="D75" s="101"/>
      <c r="E75" s="460"/>
      <c r="F75" s="465"/>
      <c r="G75" s="359"/>
      <c r="H75" s="349"/>
      <c r="I75" s="156">
        <v>3</v>
      </c>
      <c r="J75" s="468"/>
      <c r="K75" s="468"/>
      <c r="L75" s="468"/>
      <c r="M75" s="468"/>
      <c r="N75" s="468"/>
      <c r="O75" s="468"/>
      <c r="P75" s="480"/>
      <c r="Q75" s="273"/>
      <c r="R75" s="143" t="s">
        <v>83</v>
      </c>
      <c r="S75" s="28"/>
      <c r="T75" s="144" t="s">
        <v>56</v>
      </c>
      <c r="U75" s="136"/>
      <c r="X75" s="132"/>
      <c r="Y75" s="132"/>
    </row>
    <row r="76" spans="1:25" s="131" customFormat="1" ht="15" customHeight="1">
      <c r="A76" s="380"/>
      <c r="B76" s="168">
        <f t="shared" si="6"/>
        <v>0</v>
      </c>
      <c r="C76" s="380"/>
      <c r="D76" s="101"/>
      <c r="E76" s="460"/>
      <c r="F76" s="465"/>
      <c r="G76" s="359"/>
      <c r="H76" s="349"/>
      <c r="I76" s="156">
        <v>4</v>
      </c>
      <c r="J76" s="468"/>
      <c r="K76" s="468"/>
      <c r="L76" s="468"/>
      <c r="M76" s="468"/>
      <c r="N76" s="468"/>
      <c r="O76" s="468"/>
      <c r="P76" s="480"/>
      <c r="Q76" s="273"/>
      <c r="R76" s="143" t="s">
        <v>83</v>
      </c>
      <c r="S76" s="28"/>
      <c r="T76" s="144" t="s">
        <v>56</v>
      </c>
      <c r="U76" s="136"/>
      <c r="X76" s="132"/>
      <c r="Y76" s="132"/>
    </row>
    <row r="77" spans="1:25" s="131" customFormat="1" ht="15" customHeight="1">
      <c r="A77" s="380"/>
      <c r="B77" s="168">
        <f t="shared" si="6"/>
        <v>0</v>
      </c>
      <c r="C77" s="380"/>
      <c r="D77" s="101"/>
      <c r="E77" s="460"/>
      <c r="F77" s="456"/>
      <c r="G77" s="351"/>
      <c r="H77" s="352"/>
      <c r="I77" s="157">
        <v>5</v>
      </c>
      <c r="J77" s="466"/>
      <c r="K77" s="466"/>
      <c r="L77" s="466"/>
      <c r="M77" s="466"/>
      <c r="N77" s="466"/>
      <c r="O77" s="466"/>
      <c r="P77" s="479"/>
      <c r="Q77" s="274"/>
      <c r="R77" s="145" t="s">
        <v>83</v>
      </c>
      <c r="S77" s="31"/>
      <c r="T77" s="146" t="s">
        <v>56</v>
      </c>
      <c r="U77" s="140"/>
      <c r="X77" s="132"/>
      <c r="Y77" s="132"/>
    </row>
    <row r="78" spans="1:25" s="92" customFormat="1" ht="15" customHeight="1">
      <c r="A78" s="90" t="s">
        <v>84</v>
      </c>
      <c r="B78" s="168">
        <f>IF(ISBLANK(J78),0,1)</f>
        <v>0</v>
      </c>
      <c r="C78" s="90"/>
      <c r="D78" s="90"/>
      <c r="E78" s="460"/>
      <c r="F78" s="126" t="s">
        <v>85</v>
      </c>
      <c r="G78" s="354" t="s">
        <v>86</v>
      </c>
      <c r="H78" s="354"/>
      <c r="I78" s="355"/>
      <c r="J78" s="482"/>
      <c r="K78" s="483"/>
      <c r="L78" s="483"/>
      <c r="M78" s="483"/>
      <c r="N78" s="483"/>
      <c r="O78" s="483"/>
      <c r="P78" s="483"/>
      <c r="Q78" s="483"/>
      <c r="R78" s="483"/>
      <c r="S78" s="483"/>
      <c r="T78" s="483"/>
      <c r="U78" s="484"/>
      <c r="X78" s="93"/>
      <c r="Y78" s="93"/>
    </row>
    <row r="79" spans="1:25" s="92" customFormat="1" ht="15" customHeight="1">
      <c r="A79" s="90" t="s">
        <v>87</v>
      </c>
      <c r="B79" s="168">
        <f t="shared" ref="B79:B85" si="7">IF(ISBLANK(J79),0,1)</f>
        <v>0</v>
      </c>
      <c r="C79" s="90"/>
      <c r="D79" s="90"/>
      <c r="E79" s="460"/>
      <c r="F79" s="123" t="s">
        <v>88</v>
      </c>
      <c r="G79" s="354" t="s">
        <v>89</v>
      </c>
      <c r="H79" s="354"/>
      <c r="I79" s="355"/>
      <c r="J79" s="482"/>
      <c r="K79" s="483"/>
      <c r="L79" s="483"/>
      <c r="M79" s="483"/>
      <c r="N79" s="483"/>
      <c r="O79" s="483"/>
      <c r="P79" s="483"/>
      <c r="Q79" s="483"/>
      <c r="R79" s="483"/>
      <c r="S79" s="483"/>
      <c r="T79" s="483"/>
      <c r="U79" s="484"/>
      <c r="X79" s="93"/>
      <c r="Y79" s="93"/>
    </row>
    <row r="80" spans="1:25" s="92" customFormat="1" ht="15" customHeight="1">
      <c r="A80" s="90" t="s">
        <v>90</v>
      </c>
      <c r="B80" s="168">
        <f t="shared" si="7"/>
        <v>0</v>
      </c>
      <c r="C80" s="90"/>
      <c r="D80" s="90"/>
      <c r="E80" s="460"/>
      <c r="F80" s="123" t="s">
        <v>91</v>
      </c>
      <c r="G80" s="354" t="s">
        <v>581</v>
      </c>
      <c r="H80" s="354"/>
      <c r="I80" s="355"/>
      <c r="J80" s="482"/>
      <c r="K80" s="483"/>
      <c r="L80" s="483"/>
      <c r="M80" s="483"/>
      <c r="N80" s="483"/>
      <c r="O80" s="483"/>
      <c r="P80" s="483"/>
      <c r="Q80" s="483"/>
      <c r="R80" s="483"/>
      <c r="S80" s="483"/>
      <c r="T80" s="483"/>
      <c r="U80" s="484"/>
      <c r="X80" s="93"/>
      <c r="Y80" s="93"/>
    </row>
    <row r="81" spans="1:25" s="92" customFormat="1" ht="15" customHeight="1">
      <c r="A81" s="90" t="s">
        <v>92</v>
      </c>
      <c r="B81" s="168">
        <f t="shared" si="7"/>
        <v>0</v>
      </c>
      <c r="C81" s="90"/>
      <c r="D81" s="90"/>
      <c r="E81" s="460"/>
      <c r="F81" s="123" t="s">
        <v>93</v>
      </c>
      <c r="G81" s="354" t="s">
        <v>94</v>
      </c>
      <c r="H81" s="354"/>
      <c r="I81" s="355"/>
      <c r="J81" s="482"/>
      <c r="K81" s="483"/>
      <c r="L81" s="483"/>
      <c r="M81" s="483"/>
      <c r="N81" s="483"/>
      <c r="O81" s="483"/>
      <c r="P81" s="483"/>
      <c r="Q81" s="483"/>
      <c r="R81" s="483"/>
      <c r="S81" s="483"/>
      <c r="T81" s="483"/>
      <c r="U81" s="484"/>
      <c r="X81" s="93"/>
      <c r="Y81" s="93"/>
    </row>
    <row r="82" spans="1:25" s="92" customFormat="1" ht="15" customHeight="1">
      <c r="A82" s="90" t="s">
        <v>95</v>
      </c>
      <c r="B82" s="168">
        <f t="shared" si="7"/>
        <v>0</v>
      </c>
      <c r="C82" s="90" t="str">
        <f t="shared" ref="C82:C83" si="8">IF(B82=1,"OK","NG")</f>
        <v>NG</v>
      </c>
      <c r="D82" s="90"/>
      <c r="E82" s="460"/>
      <c r="F82" s="123" t="s">
        <v>96</v>
      </c>
      <c r="G82" s="354" t="s">
        <v>97</v>
      </c>
      <c r="H82" s="354"/>
      <c r="I82" s="355"/>
      <c r="J82" s="435"/>
      <c r="K82" s="435"/>
      <c r="L82" s="435"/>
      <c r="M82" s="435"/>
      <c r="N82" s="435"/>
      <c r="O82" s="436"/>
      <c r="P82" s="437"/>
      <c r="Q82" s="437"/>
      <c r="R82" s="437"/>
      <c r="S82" s="437"/>
      <c r="T82" s="437"/>
      <c r="U82" s="438"/>
      <c r="X82" s="93"/>
      <c r="Y82" s="93"/>
    </row>
    <row r="83" spans="1:25" s="92" customFormat="1" ht="15" customHeight="1">
      <c r="A83" s="90" t="s">
        <v>98</v>
      </c>
      <c r="B83" s="168">
        <f>IF(ISBLANK(J83),0,1)</f>
        <v>0</v>
      </c>
      <c r="C83" s="90" t="str">
        <f t="shared" si="8"/>
        <v>NG</v>
      </c>
      <c r="D83" s="90"/>
      <c r="E83" s="460"/>
      <c r="F83" s="123" t="s">
        <v>99</v>
      </c>
      <c r="G83" s="354" t="s">
        <v>100</v>
      </c>
      <c r="H83" s="354"/>
      <c r="I83" s="355"/>
      <c r="J83" s="435"/>
      <c r="K83" s="435"/>
      <c r="L83" s="435"/>
      <c r="M83" s="435"/>
      <c r="N83" s="435"/>
      <c r="O83" s="436"/>
      <c r="P83" s="437"/>
      <c r="Q83" s="437"/>
      <c r="R83" s="437"/>
      <c r="S83" s="437"/>
      <c r="T83" s="437"/>
      <c r="U83" s="438"/>
      <c r="X83" s="93"/>
      <c r="Y83" s="93"/>
    </row>
    <row r="84" spans="1:25" s="92" customFormat="1" ht="15" customHeight="1">
      <c r="A84" s="90" t="s">
        <v>101</v>
      </c>
      <c r="B84" s="168">
        <f t="shared" si="7"/>
        <v>1</v>
      </c>
      <c r="C84" s="90"/>
      <c r="D84" s="90"/>
      <c r="E84" s="461"/>
      <c r="F84" s="123" t="s">
        <v>102</v>
      </c>
      <c r="G84" s="354" t="s">
        <v>103</v>
      </c>
      <c r="H84" s="354"/>
      <c r="I84" s="355"/>
      <c r="J84" s="497" t="s">
        <v>104</v>
      </c>
      <c r="K84" s="498"/>
      <c r="L84" s="498"/>
      <c r="M84" s="498"/>
      <c r="N84" s="498"/>
      <c r="O84" s="498"/>
      <c r="P84" s="498"/>
      <c r="Q84" s="498"/>
      <c r="R84" s="498"/>
      <c r="S84" s="498"/>
      <c r="T84" s="498"/>
      <c r="U84" s="499"/>
      <c r="X84" s="93"/>
      <c r="Y84" s="93"/>
    </row>
    <row r="85" spans="1:25" s="92" customFormat="1" ht="15" customHeight="1">
      <c r="A85" s="90" t="s">
        <v>105</v>
      </c>
      <c r="B85" s="168">
        <f t="shared" si="7"/>
        <v>0</v>
      </c>
      <c r="C85" s="90"/>
      <c r="D85" s="90"/>
      <c r="E85" s="122">
        <v>11</v>
      </c>
      <c r="F85" s="353" t="s">
        <v>106</v>
      </c>
      <c r="G85" s="354"/>
      <c r="H85" s="354"/>
      <c r="I85" s="355"/>
      <c r="J85" s="482"/>
      <c r="K85" s="483"/>
      <c r="L85" s="483"/>
      <c r="M85" s="483"/>
      <c r="N85" s="483"/>
      <c r="O85" s="483"/>
      <c r="P85" s="483"/>
      <c r="Q85" s="483"/>
      <c r="R85" s="483"/>
      <c r="S85" s="483"/>
      <c r="T85" s="483"/>
      <c r="U85" s="484"/>
      <c r="X85" s="93"/>
      <c r="Y85" s="93"/>
    </row>
    <row r="86" spans="1:25" s="92" customFormat="1" ht="25.05" customHeight="1">
      <c r="A86" s="90"/>
      <c r="B86" s="168"/>
      <c r="C86" s="90"/>
      <c r="D86" s="90"/>
      <c r="E86" s="471" t="s">
        <v>107</v>
      </c>
      <c r="F86" s="473"/>
      <c r="G86" s="472"/>
      <c r="H86" s="471" t="s">
        <v>108</v>
      </c>
      <c r="I86" s="472"/>
      <c r="J86" s="471" t="s">
        <v>109</v>
      </c>
      <c r="K86" s="473"/>
      <c r="L86" s="473"/>
      <c r="M86" s="473"/>
      <c r="N86" s="473"/>
      <c r="O86" s="473"/>
      <c r="P86" s="473"/>
      <c r="Q86" s="472"/>
      <c r="R86" s="471" t="s">
        <v>110</v>
      </c>
      <c r="S86" s="473"/>
      <c r="T86" s="473"/>
      <c r="U86" s="472"/>
      <c r="X86" s="93"/>
      <c r="Y86" s="93"/>
    </row>
    <row r="87" spans="1:25" s="92" customFormat="1" ht="25.05" customHeight="1">
      <c r="A87" s="90"/>
      <c r="B87" s="168"/>
      <c r="C87" s="90"/>
      <c r="D87" s="90"/>
      <c r="E87" s="485" t="s">
        <v>111</v>
      </c>
      <c r="F87" s="486"/>
      <c r="G87" s="487"/>
      <c r="H87" s="455"/>
      <c r="I87" s="488"/>
      <c r="J87" s="455"/>
      <c r="K87" s="491"/>
      <c r="L87" s="491"/>
      <c r="M87" s="491"/>
      <c r="N87" s="491"/>
      <c r="O87" s="491"/>
      <c r="P87" s="491"/>
      <c r="Q87" s="488"/>
      <c r="R87" s="485" t="s">
        <v>112</v>
      </c>
      <c r="S87" s="486"/>
      <c r="T87" s="486"/>
      <c r="U87" s="487"/>
      <c r="X87" s="93"/>
      <c r="Y87" s="93"/>
    </row>
    <row r="88" spans="1:25" s="92" customFormat="1" ht="25.05" customHeight="1">
      <c r="A88" s="90"/>
      <c r="B88" s="168"/>
      <c r="C88" s="90"/>
      <c r="D88" s="90"/>
      <c r="E88" s="485" t="s">
        <v>531</v>
      </c>
      <c r="F88" s="486"/>
      <c r="G88" s="487"/>
      <c r="H88" s="465"/>
      <c r="I88" s="489"/>
      <c r="J88" s="465"/>
      <c r="K88" s="492"/>
      <c r="L88" s="492"/>
      <c r="M88" s="492"/>
      <c r="N88" s="492"/>
      <c r="O88" s="492"/>
      <c r="P88" s="492"/>
      <c r="Q88" s="489"/>
      <c r="R88" s="485" t="s">
        <v>530</v>
      </c>
      <c r="S88" s="486"/>
      <c r="T88" s="486"/>
      <c r="U88" s="487"/>
      <c r="X88" s="93"/>
      <c r="Y88" s="93"/>
    </row>
    <row r="89" spans="1:25" s="92" customFormat="1" ht="25.05" customHeight="1">
      <c r="A89" s="90"/>
      <c r="B89" s="168"/>
      <c r="C89" s="90"/>
      <c r="D89" s="90"/>
      <c r="E89" s="494" t="s">
        <v>115</v>
      </c>
      <c r="F89" s="495"/>
      <c r="G89" s="496"/>
      <c r="H89" s="456"/>
      <c r="I89" s="490"/>
      <c r="J89" s="456"/>
      <c r="K89" s="493"/>
      <c r="L89" s="493"/>
      <c r="M89" s="493"/>
      <c r="N89" s="493"/>
      <c r="O89" s="493"/>
      <c r="P89" s="493"/>
      <c r="Q89" s="490"/>
      <c r="R89" s="494" t="s">
        <v>115</v>
      </c>
      <c r="S89" s="495"/>
      <c r="T89" s="495"/>
      <c r="U89" s="496"/>
      <c r="X89" s="93"/>
      <c r="Y89" s="93"/>
    </row>
    <row r="90" spans="1:25" s="92" customFormat="1" ht="15.6" customHeight="1">
      <c r="A90" s="90"/>
      <c r="B90" s="168"/>
      <c r="C90" s="90"/>
      <c r="D90" s="90"/>
      <c r="J90" s="94"/>
      <c r="K90" s="94"/>
      <c r="L90" s="94"/>
      <c r="X90" s="93"/>
      <c r="Y90" s="93"/>
    </row>
    <row r="91" spans="1:25" s="92" customFormat="1" ht="13.2">
      <c r="A91" s="90"/>
      <c r="B91" s="168"/>
      <c r="C91" s="90"/>
      <c r="D91" s="90"/>
      <c r="E91" s="381" t="s">
        <v>116</v>
      </c>
      <c r="F91" s="381"/>
      <c r="G91" s="381"/>
      <c r="J91" s="94"/>
      <c r="K91" s="94"/>
      <c r="L91" s="94"/>
      <c r="X91" s="93"/>
      <c r="Y91" s="93"/>
    </row>
    <row r="92" spans="1:25" s="103" customFormat="1" ht="12">
      <c r="A92" s="104"/>
      <c r="B92" s="168"/>
      <c r="C92" s="104"/>
      <c r="D92" s="104"/>
      <c r="E92" s="290">
        <v>1</v>
      </c>
      <c r="F92" s="500" t="s">
        <v>117</v>
      </c>
      <c r="G92" s="500"/>
      <c r="H92" s="500"/>
      <c r="I92" s="500"/>
      <c r="J92" s="500"/>
      <c r="K92" s="500"/>
      <c r="L92" s="500"/>
      <c r="M92" s="500"/>
      <c r="N92" s="500"/>
      <c r="O92" s="500"/>
      <c r="P92" s="500"/>
      <c r="Q92" s="500"/>
      <c r="R92" s="500"/>
      <c r="S92" s="500"/>
      <c r="T92" s="500"/>
      <c r="U92" s="500"/>
      <c r="X92" s="93"/>
      <c r="Y92" s="93"/>
    </row>
    <row r="93" spans="1:25" s="103" customFormat="1" ht="25.05" customHeight="1">
      <c r="A93" s="104"/>
      <c r="B93" s="168"/>
      <c r="C93" s="104"/>
      <c r="D93" s="104"/>
      <c r="E93" s="290">
        <v>2</v>
      </c>
      <c r="F93" s="500" t="s">
        <v>584</v>
      </c>
      <c r="G93" s="500"/>
      <c r="H93" s="500"/>
      <c r="I93" s="500"/>
      <c r="J93" s="500"/>
      <c r="K93" s="500"/>
      <c r="L93" s="500"/>
      <c r="M93" s="500"/>
      <c r="N93" s="500"/>
      <c r="O93" s="500"/>
      <c r="P93" s="500"/>
      <c r="Q93" s="500"/>
      <c r="R93" s="500"/>
      <c r="S93" s="500"/>
      <c r="T93" s="500"/>
      <c r="U93" s="500"/>
      <c r="X93" s="93"/>
      <c r="Y93" s="93"/>
    </row>
    <row r="94" spans="1:25" s="103" customFormat="1" ht="12">
      <c r="A94" s="104"/>
      <c r="B94" s="168"/>
      <c r="C94" s="104"/>
      <c r="D94" s="104"/>
      <c r="E94" s="290">
        <v>3</v>
      </c>
      <c r="F94" s="500" t="s">
        <v>118</v>
      </c>
      <c r="G94" s="500"/>
      <c r="H94" s="500"/>
      <c r="I94" s="500"/>
      <c r="J94" s="500"/>
      <c r="K94" s="500"/>
      <c r="L94" s="500"/>
      <c r="M94" s="500"/>
      <c r="N94" s="500"/>
      <c r="O94" s="500"/>
      <c r="P94" s="500"/>
      <c r="Q94" s="500"/>
      <c r="R94" s="500"/>
      <c r="S94" s="500"/>
      <c r="T94" s="500"/>
      <c r="U94" s="500"/>
      <c r="X94" s="93"/>
      <c r="Y94" s="93"/>
    </row>
    <row r="95" spans="1:25" s="103" customFormat="1" ht="12.6" customHeight="1">
      <c r="A95" s="104"/>
      <c r="B95" s="168"/>
      <c r="C95" s="104"/>
      <c r="D95" s="104"/>
      <c r="E95" s="290">
        <v>4</v>
      </c>
      <c r="F95" s="500" t="s">
        <v>119</v>
      </c>
      <c r="G95" s="500"/>
      <c r="H95" s="500"/>
      <c r="I95" s="500"/>
      <c r="J95" s="500"/>
      <c r="K95" s="500"/>
      <c r="L95" s="500"/>
      <c r="M95" s="500"/>
      <c r="N95" s="500"/>
      <c r="O95" s="500"/>
      <c r="P95" s="500"/>
      <c r="Q95" s="500"/>
      <c r="R95" s="500"/>
      <c r="S95" s="500"/>
      <c r="T95" s="500"/>
      <c r="U95" s="500"/>
      <c r="X95" s="93"/>
      <c r="Y95" s="93"/>
    </row>
    <row r="96" spans="1:25" s="103" customFormat="1" ht="12">
      <c r="A96" s="104"/>
      <c r="B96" s="168"/>
      <c r="C96" s="104"/>
      <c r="D96" s="104"/>
      <c r="E96" s="290">
        <v>5</v>
      </c>
      <c r="F96" s="500" t="s">
        <v>120</v>
      </c>
      <c r="G96" s="500"/>
      <c r="H96" s="500"/>
      <c r="I96" s="500"/>
      <c r="J96" s="500"/>
      <c r="K96" s="500"/>
      <c r="L96" s="500"/>
      <c r="M96" s="500"/>
      <c r="N96" s="500"/>
      <c r="O96" s="500"/>
      <c r="P96" s="500"/>
      <c r="Q96" s="500"/>
      <c r="R96" s="500"/>
      <c r="S96" s="500"/>
      <c r="T96" s="500"/>
      <c r="U96" s="500"/>
      <c r="X96" s="93"/>
      <c r="Y96" s="93"/>
    </row>
    <row r="97" spans="1:25" s="103" customFormat="1" ht="12">
      <c r="A97" s="104"/>
      <c r="B97" s="168"/>
      <c r="C97" s="104"/>
      <c r="D97" s="104"/>
      <c r="E97" s="290">
        <v>6</v>
      </c>
      <c r="F97" s="500" t="s">
        <v>121</v>
      </c>
      <c r="G97" s="500"/>
      <c r="H97" s="500"/>
      <c r="I97" s="500"/>
      <c r="J97" s="500"/>
      <c r="K97" s="500"/>
      <c r="L97" s="500"/>
      <c r="M97" s="500"/>
      <c r="N97" s="500"/>
      <c r="O97" s="500"/>
      <c r="P97" s="500"/>
      <c r="Q97" s="500"/>
      <c r="R97" s="500"/>
      <c r="S97" s="500"/>
      <c r="T97" s="500"/>
      <c r="U97" s="500"/>
      <c r="X97" s="93"/>
      <c r="Y97" s="93"/>
    </row>
    <row r="98" spans="1:25" s="103" customFormat="1" ht="12">
      <c r="A98" s="104"/>
      <c r="B98" s="168"/>
      <c r="C98" s="104"/>
      <c r="D98" s="104"/>
      <c r="E98" s="290">
        <v>7</v>
      </c>
      <c r="F98" s="500" t="s">
        <v>122</v>
      </c>
      <c r="G98" s="500"/>
      <c r="H98" s="500"/>
      <c r="I98" s="500"/>
      <c r="J98" s="500"/>
      <c r="K98" s="500"/>
      <c r="L98" s="500"/>
      <c r="M98" s="500"/>
      <c r="N98" s="500"/>
      <c r="O98" s="500"/>
      <c r="P98" s="500"/>
      <c r="Q98" s="500"/>
      <c r="R98" s="500"/>
      <c r="S98" s="500"/>
      <c r="T98" s="500"/>
      <c r="U98" s="500"/>
      <c r="X98" s="93"/>
      <c r="Y98" s="93"/>
    </row>
    <row r="99" spans="1:25" s="103" customFormat="1" ht="12" customHeight="1">
      <c r="A99" s="104"/>
      <c r="B99" s="168"/>
      <c r="C99" s="104"/>
      <c r="D99" s="104"/>
      <c r="E99" s="290">
        <v>8</v>
      </c>
      <c r="F99" s="500" t="s">
        <v>123</v>
      </c>
      <c r="G99" s="500"/>
      <c r="H99" s="500"/>
      <c r="I99" s="500"/>
      <c r="J99" s="500"/>
      <c r="K99" s="500"/>
      <c r="L99" s="500"/>
      <c r="M99" s="500"/>
      <c r="N99" s="500"/>
      <c r="O99" s="500"/>
      <c r="P99" s="500"/>
      <c r="Q99" s="500"/>
      <c r="R99" s="500"/>
      <c r="S99" s="500"/>
      <c r="T99" s="500"/>
      <c r="U99" s="500"/>
      <c r="X99" s="93"/>
      <c r="Y99" s="93"/>
    </row>
    <row r="100" spans="1:25" s="103" customFormat="1" ht="25.05" customHeight="1">
      <c r="A100" s="104"/>
      <c r="B100" s="168"/>
      <c r="C100" s="104"/>
      <c r="D100" s="104"/>
      <c r="E100" s="290">
        <v>9</v>
      </c>
      <c r="F100" s="500" t="s">
        <v>124</v>
      </c>
      <c r="G100" s="500"/>
      <c r="H100" s="500"/>
      <c r="I100" s="500"/>
      <c r="J100" s="500"/>
      <c r="K100" s="500"/>
      <c r="L100" s="500"/>
      <c r="M100" s="500"/>
      <c r="N100" s="500"/>
      <c r="O100" s="500"/>
      <c r="P100" s="500"/>
      <c r="Q100" s="500"/>
      <c r="R100" s="500"/>
      <c r="S100" s="500"/>
      <c r="T100" s="500"/>
      <c r="U100" s="500"/>
      <c r="X100" s="93"/>
      <c r="Y100" s="93"/>
    </row>
    <row r="101" spans="1:25" s="103" customFormat="1" ht="12">
      <c r="A101" s="104"/>
      <c r="B101" s="168"/>
      <c r="C101" s="104"/>
      <c r="D101" s="104"/>
      <c r="E101" s="290">
        <v>10</v>
      </c>
      <c r="F101" s="500" t="s">
        <v>125</v>
      </c>
      <c r="G101" s="500"/>
      <c r="H101" s="500"/>
      <c r="I101" s="500"/>
      <c r="J101" s="500"/>
      <c r="K101" s="500"/>
      <c r="L101" s="500"/>
      <c r="M101" s="500"/>
      <c r="N101" s="500"/>
      <c r="O101" s="500"/>
      <c r="P101" s="500"/>
      <c r="Q101" s="500"/>
      <c r="R101" s="500"/>
      <c r="S101" s="500"/>
      <c r="T101" s="500"/>
      <c r="U101" s="500"/>
      <c r="X101" s="93"/>
      <c r="Y101" s="93"/>
    </row>
    <row r="102" spans="1:25" s="92" customFormat="1" ht="15.6" customHeight="1">
      <c r="A102" s="90"/>
      <c r="B102" s="168"/>
      <c r="C102" s="90"/>
      <c r="D102" s="90"/>
      <c r="J102" s="94"/>
      <c r="K102" s="94"/>
      <c r="L102" s="94"/>
      <c r="X102" s="93"/>
      <c r="Y102" s="93"/>
    </row>
    <row r="103" spans="1:25" s="92" customFormat="1" ht="15.6" customHeight="1">
      <c r="A103" s="90"/>
      <c r="B103" s="168"/>
      <c r="C103" s="90"/>
      <c r="D103" s="90"/>
      <c r="J103" s="94"/>
      <c r="K103" s="94"/>
      <c r="L103" s="94"/>
      <c r="X103" s="93"/>
      <c r="Y103" s="93"/>
    </row>
    <row r="104" spans="1:25" s="92" customFormat="1" ht="15.6" customHeight="1">
      <c r="A104" s="90"/>
      <c r="B104" s="168"/>
      <c r="C104" s="90"/>
      <c r="D104" s="90"/>
      <c r="J104" s="94"/>
      <c r="K104" s="94"/>
      <c r="L104" s="94"/>
      <c r="X104" s="93"/>
      <c r="Y104" s="93"/>
    </row>
    <row r="105" spans="1:25" s="92" customFormat="1" ht="15.6" customHeight="1">
      <c r="A105" s="90"/>
      <c r="B105" s="168"/>
      <c r="C105" s="90"/>
      <c r="D105" s="90"/>
      <c r="J105" s="94"/>
      <c r="K105" s="94"/>
      <c r="L105" s="94"/>
      <c r="X105" s="93"/>
      <c r="Y105" s="93"/>
    </row>
    <row r="106" spans="1:25" s="92" customFormat="1" ht="15.6" customHeight="1">
      <c r="A106" s="90"/>
      <c r="B106" s="168"/>
      <c r="C106" s="90"/>
      <c r="D106" s="90"/>
      <c r="J106" s="94"/>
      <c r="K106" s="94"/>
      <c r="L106" s="94"/>
      <c r="X106" s="93"/>
      <c r="Y106" s="93"/>
    </row>
    <row r="107" spans="1:25" s="92" customFormat="1" ht="15.6" customHeight="1">
      <c r="A107" s="90"/>
      <c r="B107" s="168"/>
      <c r="C107" s="90"/>
      <c r="D107" s="90"/>
      <c r="J107" s="94"/>
      <c r="K107" s="94"/>
      <c r="L107" s="94"/>
      <c r="X107" s="93"/>
      <c r="Y107" s="93"/>
    </row>
    <row r="108" spans="1:25" s="92" customFormat="1" ht="15.6" customHeight="1">
      <c r="A108" s="90"/>
      <c r="B108" s="168"/>
      <c r="C108" s="90"/>
      <c r="D108" s="90"/>
      <c r="J108" s="94"/>
      <c r="K108" s="94"/>
      <c r="L108" s="94"/>
      <c r="X108" s="93"/>
      <c r="Y108" s="93"/>
    </row>
    <row r="109" spans="1:25" s="92" customFormat="1" ht="15.6" customHeight="1">
      <c r="A109" s="90"/>
      <c r="B109" s="168"/>
      <c r="C109" s="90"/>
      <c r="D109" s="90"/>
      <c r="J109" s="94"/>
      <c r="K109" s="94"/>
      <c r="L109" s="94"/>
      <c r="X109" s="93"/>
      <c r="Y109" s="93"/>
    </row>
    <row r="110" spans="1:25" s="92" customFormat="1" ht="15.6" customHeight="1">
      <c r="A110" s="90"/>
      <c r="B110" s="168"/>
      <c r="C110" s="90"/>
      <c r="D110" s="90"/>
      <c r="J110" s="94"/>
      <c r="K110" s="94"/>
      <c r="L110" s="94"/>
      <c r="X110" s="93"/>
      <c r="Y110" s="93"/>
    </row>
    <row r="111" spans="1:25" s="92" customFormat="1" ht="15.6" customHeight="1">
      <c r="A111" s="90"/>
      <c r="B111" s="168"/>
      <c r="C111" s="90"/>
      <c r="D111" s="90"/>
      <c r="J111" s="94"/>
      <c r="K111" s="94"/>
      <c r="L111" s="94"/>
      <c r="X111" s="93"/>
      <c r="Y111" s="93"/>
    </row>
    <row r="112" spans="1:25" s="92" customFormat="1" ht="15.6" customHeight="1">
      <c r="A112" s="90"/>
      <c r="B112" s="168"/>
      <c r="C112" s="90"/>
      <c r="D112" s="90"/>
      <c r="J112" s="94"/>
      <c r="K112" s="94"/>
      <c r="L112" s="94"/>
      <c r="X112" s="93"/>
      <c r="Y112" s="93"/>
    </row>
    <row r="113" spans="1:25" s="92" customFormat="1" ht="15.6" customHeight="1" collapsed="1">
      <c r="A113" s="90"/>
      <c r="B113" s="168"/>
      <c r="C113" s="90"/>
      <c r="D113" s="90"/>
      <c r="J113" s="94"/>
      <c r="K113" s="94"/>
      <c r="L113" s="94"/>
      <c r="X113" s="93"/>
      <c r="Y113" s="93"/>
    </row>
    <row r="114" spans="1:25" s="92" customFormat="1" ht="15.6" customHeight="1" collapsed="1">
      <c r="A114" s="90"/>
      <c r="B114" s="168"/>
      <c r="C114" s="90"/>
      <c r="D114" s="90"/>
      <c r="J114" s="94"/>
      <c r="K114" s="94"/>
      <c r="L114" s="94"/>
      <c r="X114" s="93"/>
      <c r="Y114" s="93"/>
    </row>
    <row r="115" spans="1:25" s="92" customFormat="1" ht="15.6" customHeight="1">
      <c r="A115" s="90"/>
      <c r="B115" s="168"/>
      <c r="C115" s="90"/>
      <c r="D115" s="90"/>
      <c r="J115" s="94"/>
      <c r="K115" s="94"/>
      <c r="L115" s="94"/>
      <c r="X115" s="93"/>
      <c r="Y115" s="93"/>
    </row>
    <row r="116" spans="1:25" s="92" customFormat="1" ht="15.6" customHeight="1">
      <c r="A116" s="90"/>
      <c r="B116" s="168"/>
      <c r="C116" s="90"/>
      <c r="D116" s="90"/>
      <c r="J116" s="94"/>
      <c r="K116" s="94"/>
      <c r="L116" s="94"/>
      <c r="X116" s="93"/>
      <c r="Y116" s="93"/>
    </row>
    <row r="117" spans="1:25" s="92" customFormat="1" ht="15.6" customHeight="1">
      <c r="A117" s="90"/>
      <c r="B117" s="168"/>
      <c r="C117" s="90"/>
      <c r="D117" s="90"/>
      <c r="J117" s="94"/>
      <c r="K117" s="94"/>
      <c r="L117" s="94"/>
      <c r="X117" s="93"/>
      <c r="Y117" s="93"/>
    </row>
    <row r="118" spans="1:25" s="92" customFormat="1" ht="15.6" customHeight="1">
      <c r="A118" s="90"/>
      <c r="B118" s="168"/>
      <c r="C118" s="90"/>
      <c r="D118" s="90"/>
      <c r="G118" s="147"/>
      <c r="J118" s="94"/>
      <c r="K118" s="94"/>
      <c r="L118" s="94"/>
      <c r="X118" s="93"/>
      <c r="Y118" s="93"/>
    </row>
  </sheetData>
  <sheetProtection sheet="1" formatCells="0"/>
  <mergeCells count="222">
    <mergeCell ref="F97:U97"/>
    <mergeCell ref="F98:U98"/>
    <mergeCell ref="F99:U99"/>
    <mergeCell ref="F100:U100"/>
    <mergeCell ref="F101:U101"/>
    <mergeCell ref="E91:G91"/>
    <mergeCell ref="F92:U92"/>
    <mergeCell ref="F93:U93"/>
    <mergeCell ref="F94:U94"/>
    <mergeCell ref="F95:U95"/>
    <mergeCell ref="F96:U96"/>
    <mergeCell ref="J78:U78"/>
    <mergeCell ref="G79:I79"/>
    <mergeCell ref="J79:U79"/>
    <mergeCell ref="G80:I80"/>
    <mergeCell ref="J80:U80"/>
    <mergeCell ref="E87:G87"/>
    <mergeCell ref="H87:I89"/>
    <mergeCell ref="J87:Q89"/>
    <mergeCell ref="R87:U87"/>
    <mergeCell ref="E88:G88"/>
    <mergeCell ref="R88:U88"/>
    <mergeCell ref="E89:G89"/>
    <mergeCell ref="R89:U89"/>
    <mergeCell ref="G84:I84"/>
    <mergeCell ref="J84:U84"/>
    <mergeCell ref="F85:I85"/>
    <mergeCell ref="J85:U85"/>
    <mergeCell ref="E86:G86"/>
    <mergeCell ref="H86:I86"/>
    <mergeCell ref="J86:Q86"/>
    <mergeCell ref="R86:U86"/>
    <mergeCell ref="G81:I81"/>
    <mergeCell ref="J81:U81"/>
    <mergeCell ref="G82:I82"/>
    <mergeCell ref="A66:A71"/>
    <mergeCell ref="C66:C71"/>
    <mergeCell ref="F66:F71"/>
    <mergeCell ref="J69:P69"/>
    <mergeCell ref="J68:P68"/>
    <mergeCell ref="J67:P67"/>
    <mergeCell ref="J66:P66"/>
    <mergeCell ref="G66:H71"/>
    <mergeCell ref="A72:A77"/>
    <mergeCell ref="C72:C77"/>
    <mergeCell ref="F72:F77"/>
    <mergeCell ref="J77:P77"/>
    <mergeCell ref="J76:P76"/>
    <mergeCell ref="J75:P75"/>
    <mergeCell ref="J74:P74"/>
    <mergeCell ref="J73:P73"/>
    <mergeCell ref="J72:P72"/>
    <mergeCell ref="G72:H77"/>
    <mergeCell ref="A55:A56"/>
    <mergeCell ref="C55:C56"/>
    <mergeCell ref="F55:F56"/>
    <mergeCell ref="O55:R55"/>
    <mergeCell ref="S55:T55"/>
    <mergeCell ref="O56:R56"/>
    <mergeCell ref="S56:T56"/>
    <mergeCell ref="A57:A65"/>
    <mergeCell ref="C57:C65"/>
    <mergeCell ref="F57:F65"/>
    <mergeCell ref="Q57:R57"/>
    <mergeCell ref="S57:U57"/>
    <mergeCell ref="G57:H65"/>
    <mergeCell ref="J63:P63"/>
    <mergeCell ref="J62:P62"/>
    <mergeCell ref="J61:P61"/>
    <mergeCell ref="J60:P60"/>
    <mergeCell ref="J59:P59"/>
    <mergeCell ref="J58:P58"/>
    <mergeCell ref="J57:P57"/>
    <mergeCell ref="A53:A54"/>
    <mergeCell ref="C53:C54"/>
    <mergeCell ref="F53:F54"/>
    <mergeCell ref="O53:R53"/>
    <mergeCell ref="S53:T53"/>
    <mergeCell ref="O54:R54"/>
    <mergeCell ref="A49:A52"/>
    <mergeCell ref="C49:C52"/>
    <mergeCell ref="S54:T54"/>
    <mergeCell ref="E50:E84"/>
    <mergeCell ref="O50:R50"/>
    <mergeCell ref="S50:T50"/>
    <mergeCell ref="O51:R51"/>
    <mergeCell ref="S51:T51"/>
    <mergeCell ref="O52:R52"/>
    <mergeCell ref="F49:F52"/>
    <mergeCell ref="O49:R49"/>
    <mergeCell ref="J71:P71"/>
    <mergeCell ref="J70:P70"/>
    <mergeCell ref="S52:T52"/>
    <mergeCell ref="Q66:R66"/>
    <mergeCell ref="S66:U66"/>
    <mergeCell ref="Q72:R72"/>
    <mergeCell ref="S72:U72"/>
    <mergeCell ref="J82:O82"/>
    <mergeCell ref="P82:U82"/>
    <mergeCell ref="G83:I83"/>
    <mergeCell ref="J83:O83"/>
    <mergeCell ref="P83:U83"/>
    <mergeCell ref="G78:I78"/>
    <mergeCell ref="A40:A41"/>
    <mergeCell ref="C40:C41"/>
    <mergeCell ref="E40:E41"/>
    <mergeCell ref="S40:T40"/>
    <mergeCell ref="S41:T41"/>
    <mergeCell ref="O48:P48"/>
    <mergeCell ref="T48:U48"/>
    <mergeCell ref="A44:A47"/>
    <mergeCell ref="C44:C47"/>
    <mergeCell ref="E44:E47"/>
    <mergeCell ref="J44:K44"/>
    <mergeCell ref="J45:K45"/>
    <mergeCell ref="J46:K46"/>
    <mergeCell ref="J47:K47"/>
    <mergeCell ref="L44:U44"/>
    <mergeCell ref="L46:U46"/>
    <mergeCell ref="J65:P65"/>
    <mergeCell ref="J64:P64"/>
    <mergeCell ref="X34:X35"/>
    <mergeCell ref="B36:B37"/>
    <mergeCell ref="X36:X37"/>
    <mergeCell ref="A38:A39"/>
    <mergeCell ref="K38:L38"/>
    <mergeCell ref="M38:N38"/>
    <mergeCell ref="O38:P38"/>
    <mergeCell ref="K39:L39"/>
    <mergeCell ref="A34:A37"/>
    <mergeCell ref="B34:B35"/>
    <mergeCell ref="C34:C37"/>
    <mergeCell ref="E34:E39"/>
    <mergeCell ref="M39:N39"/>
    <mergeCell ref="O39:P39"/>
    <mergeCell ref="A28:A29"/>
    <mergeCell ref="C28:C29"/>
    <mergeCell ref="A22:A27"/>
    <mergeCell ref="C22:C27"/>
    <mergeCell ref="E22:E29"/>
    <mergeCell ref="A32:A33"/>
    <mergeCell ref="C32:C33"/>
    <mergeCell ref="E32:E33"/>
    <mergeCell ref="A30:A31"/>
    <mergeCell ref="C30:C31"/>
    <mergeCell ref="E30:E31"/>
    <mergeCell ref="A8:A9"/>
    <mergeCell ref="C8:C9"/>
    <mergeCell ref="E8:I9"/>
    <mergeCell ref="J8:K8"/>
    <mergeCell ref="L8:N8"/>
    <mergeCell ref="O8:Q9"/>
    <mergeCell ref="F15:G15"/>
    <mergeCell ref="A18:A20"/>
    <mergeCell ref="C18:C20"/>
    <mergeCell ref="G18:Q18"/>
    <mergeCell ref="G19:Q19"/>
    <mergeCell ref="G20:Q20"/>
    <mergeCell ref="J9:K9"/>
    <mergeCell ref="L9:N9"/>
    <mergeCell ref="E10:Q10"/>
    <mergeCell ref="F12:G12"/>
    <mergeCell ref="G13:I13"/>
    <mergeCell ref="F17:H17"/>
    <mergeCell ref="F30:H31"/>
    <mergeCell ref="J23:U23"/>
    <mergeCell ref="J22:U22"/>
    <mergeCell ref="J25:U25"/>
    <mergeCell ref="J24:U24"/>
    <mergeCell ref="X3:X5"/>
    <mergeCell ref="R4:U4"/>
    <mergeCell ref="R5:U5"/>
    <mergeCell ref="E6:U6"/>
    <mergeCell ref="R8:U9"/>
    <mergeCell ref="L45:U45"/>
    <mergeCell ref="L47:U47"/>
    <mergeCell ref="I54:N54"/>
    <mergeCell ref="I53:N53"/>
    <mergeCell ref="I49:N49"/>
    <mergeCell ref="D1:V1"/>
    <mergeCell ref="A3:A5"/>
    <mergeCell ref="C3:C5"/>
    <mergeCell ref="E3:G4"/>
    <mergeCell ref="O3:Q3"/>
    <mergeCell ref="R3:U3"/>
    <mergeCell ref="I36:U37"/>
    <mergeCell ref="I34:U35"/>
    <mergeCell ref="F34:H37"/>
    <mergeCell ref="F32:H33"/>
    <mergeCell ref="J32:U32"/>
    <mergeCell ref="J33:U33"/>
    <mergeCell ref="J31:S31"/>
    <mergeCell ref="J30:U30"/>
    <mergeCell ref="T31:U31"/>
    <mergeCell ref="J28:T28"/>
    <mergeCell ref="J29:T29"/>
    <mergeCell ref="F22:H27"/>
    <mergeCell ref="F28:H29"/>
    <mergeCell ref="I50:N50"/>
    <mergeCell ref="I51:N51"/>
    <mergeCell ref="I52:N52"/>
    <mergeCell ref="I56:N56"/>
    <mergeCell ref="I55:N55"/>
    <mergeCell ref="J26:U26"/>
    <mergeCell ref="F38:H39"/>
    <mergeCell ref="F42:H42"/>
    <mergeCell ref="F40:H41"/>
    <mergeCell ref="F44:H47"/>
    <mergeCell ref="F43:H43"/>
    <mergeCell ref="G49:H52"/>
    <mergeCell ref="F48:H48"/>
    <mergeCell ref="G55:H56"/>
    <mergeCell ref="G53:H54"/>
    <mergeCell ref="I41:R41"/>
    <mergeCell ref="I40:R40"/>
    <mergeCell ref="M42:T42"/>
    <mergeCell ref="M43:T43"/>
    <mergeCell ref="I48:N48"/>
    <mergeCell ref="I42:K42"/>
    <mergeCell ref="I43:K43"/>
    <mergeCell ref="S49:T49"/>
    <mergeCell ref="J27:U27"/>
  </mergeCells>
  <phoneticPr fontId="1"/>
  <conditionalFormatting sqref="G20:Q20">
    <cfRule type="expression" dxfId="11" priority="1">
      <formula>$G$19&lt;&gt;""</formula>
    </cfRule>
  </conditionalFormatting>
  <dataValidations count="9">
    <dataValidation errorStyle="warning" operator="greaterThanOrEqual" allowBlank="1" showInputMessage="1" showErrorMessage="1" error="日付を入れてください" sqref="P82:U83" xr:uid="{49D51F41-A605-4EF2-81A3-4502FFF19DF8}"/>
    <dataValidation type="decimal" errorStyle="warning" operator="greaterThanOrEqual" allowBlank="1" showInputMessage="1" showErrorMessage="1" error="0以上の数字を入れてください。" sqref="I40:R40 O49:R56" xr:uid="{F32EF596-3258-44B0-850B-476A5EF20230}">
      <formula1>0</formula1>
    </dataValidation>
    <dataValidation type="decimal" allowBlank="1" showInputMessage="1" showErrorMessage="1" error="0～60の数字を入れてください。" sqref="S38:S39" xr:uid="{1E889983-E652-4259-80C1-128ABD7AE2F3}">
      <formula1>0</formula1>
      <formula2>59.9999999999</formula2>
    </dataValidation>
    <dataValidation type="whole" allowBlank="1" showInputMessage="1" showErrorMessage="1" error="0～59の整数を入れてください。" sqref="Q38:Q39" xr:uid="{764A4161-EEAF-48AA-B74C-E3F226B1D219}">
      <formula1>0</formula1>
      <formula2>59</formula2>
    </dataValidation>
    <dataValidation type="whole" allowBlank="1" showInputMessage="1" showErrorMessage="1" sqref="M38:N39" xr:uid="{010588F0-B734-4C53-A8FD-C8574BA81A85}">
      <formula1>0</formula1>
      <formula2>180</formula2>
    </dataValidation>
    <dataValidation type="list" allowBlank="1" showInputMessage="1" showErrorMessage="1" sqref="T31:U31 J44:K47 O48:P48 R48 J8:K9" xr:uid="{90B504DD-BD25-45DC-B674-199A5B4BB566}">
      <formula1>"○"</formula1>
    </dataValidation>
    <dataValidation type="list" allowBlank="1" showInputMessage="1" showErrorMessage="1" sqref="I42:K43" xr:uid="{48AF9C80-B394-4132-B047-5893C609C712}">
      <formula1>$X$42:$X$55</formula1>
    </dataValidation>
    <dataValidation errorStyle="warning" operator="greaterThanOrEqual" allowBlank="1" showInputMessage="1" showErrorMessage="1" error="0以上の数字を入れてください。" sqref="M42:T43 I41:R41" xr:uid="{93590700-706D-4578-8E46-A4B69DDBD8E0}"/>
    <dataValidation type="decimal" operator="greaterThanOrEqual" allowBlank="1" showInputMessage="1" showErrorMessage="1" sqref="Q58:Q65 Q73:Q77 Q67:Q71 S67:S71 S73:S77 S58:S65" xr:uid="{A0EF0C0F-2879-4A75-9361-67DF9588126B}">
      <formula1>0</formula1>
    </dataValidation>
  </dataValidations>
  <pageMargins left="0.59055118110236227" right="0.39370078740157483" top="0.39370078740157483" bottom="0.39370078740157483" header="0.31496062992125984" footer="0.31496062992125984"/>
  <pageSetup paperSize="9" fitToHeight="2" pageOrder="overThenDown" orientation="portrait" blackAndWhite="1" r:id="rId1"/>
  <rowBreaks count="1" manualBreakCount="1">
    <brk id="56" min="3" max="21"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7A8A6-A2B9-4C33-97CC-41475730B74B}">
  <sheetPr codeName="Sheet3">
    <tabColor theme="0" tint="-0.14999847407452621"/>
  </sheetPr>
  <dimension ref="A1:Y118"/>
  <sheetViews>
    <sheetView view="pageBreakPreview" zoomScaleNormal="100" zoomScaleSheetLayoutView="100" workbookViewId="0">
      <selection activeCell="H2" sqref="H2:N5"/>
    </sheetView>
  </sheetViews>
  <sheetFormatPr defaultColWidth="8.69921875" defaultRowHeight="15.6" customHeight="1"/>
  <cols>
    <col min="1" max="1" width="5.09765625" style="268" customWidth="1"/>
    <col min="2" max="2" width="5.09765625" style="269" hidden="1" customWidth="1"/>
    <col min="3" max="3" width="4.69921875" style="268" customWidth="1"/>
    <col min="4" max="4" width="0.69921875" style="268" customWidth="1"/>
    <col min="5" max="5" width="3" style="267" customWidth="1"/>
    <col min="6" max="6" width="3.09765625" style="267" customWidth="1"/>
    <col min="7" max="7" width="9.69921875" style="267" customWidth="1"/>
    <col min="8" max="9" width="7.8984375" style="267" customWidth="1"/>
    <col min="10" max="10" width="1.8984375" style="270" bestFit="1" customWidth="1"/>
    <col min="11" max="11" width="2.5" style="270" customWidth="1"/>
    <col min="12" max="12" width="3.796875" style="270" customWidth="1"/>
    <col min="13" max="14" width="4.19921875" style="267" customWidth="1"/>
    <col min="15" max="15" width="3.69921875" style="267" customWidth="1"/>
    <col min="16" max="16" width="2" style="267" bestFit="1" customWidth="1"/>
    <col min="17" max="17" width="8.296875" style="267" customWidth="1"/>
    <col min="18" max="18" width="5.796875" style="267" customWidth="1"/>
    <col min="19" max="19" width="8.296875" style="267" customWidth="1"/>
    <col min="20" max="20" width="5.796875" style="267" customWidth="1"/>
    <col min="21" max="21" width="2" style="267" bestFit="1" customWidth="1"/>
    <col min="22" max="22" width="0.69921875" style="267" customWidth="1"/>
    <col min="23" max="23" width="1.69921875" style="267" customWidth="1"/>
    <col min="24" max="24" width="40" style="271" bestFit="1" customWidth="1"/>
    <col min="25" max="25" width="8.69921875" style="271"/>
    <col min="26" max="16384" width="8.69921875" style="267"/>
  </cols>
  <sheetData>
    <row r="1" spans="1:25" s="192" customFormat="1" ht="15.6" customHeight="1">
      <c r="A1" s="190"/>
      <c r="B1" s="191"/>
      <c r="C1" s="190"/>
      <c r="D1" s="501" t="s">
        <v>408</v>
      </c>
      <c r="E1" s="501"/>
      <c r="F1" s="501"/>
      <c r="G1" s="501"/>
      <c r="H1" s="501"/>
      <c r="I1" s="501"/>
      <c r="J1" s="501"/>
      <c r="K1" s="501"/>
      <c r="L1" s="501"/>
      <c r="M1" s="501"/>
      <c r="N1" s="501"/>
      <c r="O1" s="501"/>
      <c r="P1" s="501"/>
      <c r="Q1" s="501"/>
      <c r="R1" s="501"/>
      <c r="S1" s="501"/>
      <c r="T1" s="501"/>
      <c r="U1" s="501"/>
      <c r="V1" s="501"/>
      <c r="X1" s="193" t="s">
        <v>453</v>
      </c>
      <c r="Y1" s="193"/>
    </row>
    <row r="2" spans="1:25" s="192" customFormat="1" ht="4.95" customHeight="1">
      <c r="A2" s="190"/>
      <c r="B2" s="191"/>
      <c r="C2" s="190"/>
      <c r="D2" s="190"/>
      <c r="E2" s="194"/>
      <c r="H2" s="506" t="s">
        <v>588</v>
      </c>
      <c r="I2" s="506"/>
      <c r="J2" s="506"/>
      <c r="K2" s="506"/>
      <c r="L2" s="506"/>
      <c r="M2" s="506"/>
      <c r="N2" s="506"/>
      <c r="X2" s="193"/>
      <c r="Y2" s="193"/>
    </row>
    <row r="3" spans="1:25" s="192" customFormat="1" ht="9.6" customHeight="1">
      <c r="A3" s="502"/>
      <c r="B3" s="191"/>
      <c r="C3" s="502"/>
      <c r="D3" s="190"/>
      <c r="E3" s="503" t="s">
        <v>2</v>
      </c>
      <c r="F3" s="503"/>
      <c r="G3" s="503"/>
      <c r="H3" s="506"/>
      <c r="I3" s="506"/>
      <c r="J3" s="506"/>
      <c r="K3" s="506"/>
      <c r="L3" s="506"/>
      <c r="M3" s="506"/>
      <c r="N3" s="506"/>
      <c r="O3" s="504" t="s">
        <v>3</v>
      </c>
      <c r="P3" s="504"/>
      <c r="Q3" s="504"/>
      <c r="R3" s="505" t="s">
        <v>460</v>
      </c>
      <c r="S3" s="505"/>
      <c r="T3" s="505"/>
      <c r="U3" s="505"/>
      <c r="X3" s="502"/>
      <c r="Y3" s="193"/>
    </row>
    <row r="4" spans="1:25" s="192" customFormat="1" ht="9.6" customHeight="1">
      <c r="A4" s="502"/>
      <c r="B4" s="191"/>
      <c r="C4" s="502"/>
      <c r="D4" s="190"/>
      <c r="E4" s="503"/>
      <c r="F4" s="503"/>
      <c r="G4" s="503"/>
      <c r="H4" s="506"/>
      <c r="I4" s="506"/>
      <c r="J4" s="506"/>
      <c r="K4" s="506"/>
      <c r="L4" s="506"/>
      <c r="M4" s="506"/>
      <c r="N4" s="506"/>
      <c r="O4" s="193"/>
      <c r="P4" s="196"/>
      <c r="Q4" s="197" t="s">
        <v>4</v>
      </c>
      <c r="R4" s="505" t="s">
        <v>461</v>
      </c>
      <c r="S4" s="505"/>
      <c r="T4" s="505"/>
      <c r="U4" s="505"/>
      <c r="X4" s="502"/>
      <c r="Y4" s="193"/>
    </row>
    <row r="5" spans="1:25" s="192" customFormat="1" ht="9.6" customHeight="1">
      <c r="A5" s="502"/>
      <c r="B5" s="191"/>
      <c r="C5" s="502"/>
      <c r="D5" s="190"/>
      <c r="H5" s="506"/>
      <c r="I5" s="506"/>
      <c r="J5" s="506"/>
      <c r="K5" s="506"/>
      <c r="L5" s="506"/>
      <c r="M5" s="506"/>
      <c r="N5" s="506"/>
      <c r="O5" s="193"/>
      <c r="P5" s="196"/>
      <c r="Q5" s="197" t="s">
        <v>5</v>
      </c>
      <c r="R5" s="505" t="s">
        <v>462</v>
      </c>
      <c r="S5" s="505"/>
      <c r="T5" s="505"/>
      <c r="U5" s="505"/>
      <c r="X5" s="502"/>
      <c r="Y5" s="193"/>
    </row>
    <row r="6" spans="1:25" s="192" customFormat="1" ht="27.6" customHeight="1">
      <c r="A6" s="190"/>
      <c r="B6" s="191"/>
      <c r="C6" s="190"/>
      <c r="D6" s="190"/>
      <c r="E6" s="507" t="s">
        <v>6</v>
      </c>
      <c r="F6" s="507"/>
      <c r="G6" s="507"/>
      <c r="H6" s="507"/>
      <c r="I6" s="507"/>
      <c r="J6" s="507"/>
      <c r="K6" s="507"/>
      <c r="L6" s="507"/>
      <c r="M6" s="507"/>
      <c r="N6" s="507"/>
      <c r="O6" s="507"/>
      <c r="P6" s="507"/>
      <c r="Q6" s="507"/>
      <c r="R6" s="507"/>
      <c r="S6" s="507"/>
      <c r="T6" s="507"/>
      <c r="U6" s="507"/>
      <c r="X6" s="193"/>
      <c r="Y6" s="193"/>
    </row>
    <row r="7" spans="1:25" s="192" customFormat="1" ht="5.4" customHeight="1">
      <c r="A7" s="190"/>
      <c r="B7" s="191"/>
      <c r="C7" s="190"/>
      <c r="D7" s="190"/>
      <c r="E7" s="198"/>
      <c r="F7" s="199"/>
      <c r="G7" s="199"/>
      <c r="H7" s="199"/>
      <c r="I7" s="199"/>
      <c r="J7" s="199"/>
      <c r="K7" s="199"/>
      <c r="L7" s="199"/>
      <c r="M7" s="199"/>
      <c r="N7" s="199"/>
      <c r="O7" s="199"/>
      <c r="P7" s="199"/>
      <c r="Q7" s="199"/>
      <c r="R7" s="198"/>
      <c r="S7" s="199"/>
      <c r="T7" s="199"/>
      <c r="U7" s="200"/>
      <c r="X7" s="193"/>
      <c r="Y7" s="193"/>
    </row>
    <row r="8" spans="1:25" s="324" customFormat="1" ht="14.4" customHeight="1">
      <c r="A8" s="380"/>
      <c r="B8" s="325"/>
      <c r="C8" s="414"/>
      <c r="D8" s="323"/>
      <c r="E8" s="347" t="s">
        <v>579</v>
      </c>
      <c r="F8" s="359"/>
      <c r="G8" s="359"/>
      <c r="H8" s="359"/>
      <c r="I8" s="359"/>
      <c r="J8" s="415"/>
      <c r="K8" s="415"/>
      <c r="L8" s="416" t="s">
        <v>554</v>
      </c>
      <c r="M8" s="416"/>
      <c r="N8" s="416"/>
      <c r="O8" s="359" t="s">
        <v>348</v>
      </c>
      <c r="P8" s="359"/>
      <c r="Q8" s="349"/>
      <c r="R8" s="347" t="s">
        <v>8</v>
      </c>
      <c r="S8" s="359"/>
      <c r="T8" s="359"/>
      <c r="U8" s="349"/>
      <c r="X8" s="93"/>
      <c r="Y8" s="93"/>
    </row>
    <row r="9" spans="1:25" s="324" customFormat="1" ht="14.4" customHeight="1">
      <c r="A9" s="380"/>
      <c r="B9" s="325"/>
      <c r="C9" s="414"/>
      <c r="D9" s="323"/>
      <c r="E9" s="347"/>
      <c r="F9" s="359"/>
      <c r="G9" s="359"/>
      <c r="H9" s="359"/>
      <c r="I9" s="359"/>
      <c r="J9" s="415"/>
      <c r="K9" s="415"/>
      <c r="L9" s="424" t="s">
        <v>553</v>
      </c>
      <c r="M9" s="424"/>
      <c r="N9" s="424"/>
      <c r="O9" s="359"/>
      <c r="P9" s="359"/>
      <c r="Q9" s="349"/>
      <c r="R9" s="347"/>
      <c r="S9" s="359"/>
      <c r="T9" s="359"/>
      <c r="U9" s="349"/>
      <c r="X9" s="93"/>
      <c r="Y9" s="93"/>
    </row>
    <row r="10" spans="1:25" s="192" customFormat="1" ht="15" customHeight="1">
      <c r="A10" s="190"/>
      <c r="B10" s="191"/>
      <c r="C10" s="190"/>
      <c r="D10" s="190"/>
      <c r="E10" s="515" t="s">
        <v>9</v>
      </c>
      <c r="F10" s="516"/>
      <c r="G10" s="516"/>
      <c r="H10" s="516"/>
      <c r="I10" s="516"/>
      <c r="J10" s="516"/>
      <c r="K10" s="516"/>
      <c r="L10" s="516"/>
      <c r="M10" s="516"/>
      <c r="N10" s="516"/>
      <c r="O10" s="516"/>
      <c r="P10" s="516"/>
      <c r="Q10" s="517"/>
      <c r="R10" s="201"/>
      <c r="S10" s="202"/>
      <c r="T10" s="202"/>
      <c r="U10" s="203"/>
      <c r="X10" s="193"/>
      <c r="Y10" s="193"/>
    </row>
    <row r="11" spans="1:25" s="192" customFormat="1" ht="4.95" customHeight="1">
      <c r="A11" s="190"/>
      <c r="B11" s="191"/>
      <c r="C11" s="190"/>
      <c r="D11" s="190"/>
      <c r="E11" s="201"/>
      <c r="F11" s="202"/>
      <c r="G11" s="202"/>
      <c r="H11" s="202"/>
      <c r="I11" s="202"/>
      <c r="J11" s="204"/>
      <c r="K11" s="204"/>
      <c r="L11" s="204"/>
      <c r="M11" s="202"/>
      <c r="N11" s="202"/>
      <c r="O11" s="202"/>
      <c r="P11" s="202"/>
      <c r="Q11" s="202"/>
      <c r="R11" s="201"/>
      <c r="S11" s="202"/>
      <c r="T11" s="202"/>
      <c r="U11" s="203"/>
      <c r="X11" s="193"/>
      <c r="Y11" s="193"/>
    </row>
    <row r="12" spans="1:25" s="192" customFormat="1" ht="15" customHeight="1">
      <c r="A12" s="190"/>
      <c r="B12" s="191"/>
      <c r="C12" s="190"/>
      <c r="D12" s="190"/>
      <c r="E12" s="201"/>
      <c r="F12" s="516" t="s">
        <v>10</v>
      </c>
      <c r="G12" s="516"/>
      <c r="J12" s="204"/>
      <c r="K12" s="204"/>
      <c r="L12" s="204"/>
      <c r="M12" s="202"/>
      <c r="N12" s="202"/>
      <c r="O12" s="202"/>
      <c r="P12" s="202"/>
      <c r="Q12" s="202"/>
      <c r="R12" s="201"/>
      <c r="S12" s="202"/>
      <c r="T12" s="202"/>
      <c r="U12" s="203"/>
      <c r="X12" s="193"/>
      <c r="Y12" s="193"/>
    </row>
    <row r="13" spans="1:25" s="192" customFormat="1" ht="15" customHeight="1">
      <c r="A13" s="190"/>
      <c r="B13" s="191"/>
      <c r="C13" s="190"/>
      <c r="D13" s="190"/>
      <c r="E13" s="201"/>
      <c r="F13" s="202"/>
      <c r="G13" s="518">
        <v>46106</v>
      </c>
      <c r="H13" s="518"/>
      <c r="I13" s="518"/>
      <c r="J13" s="204"/>
      <c r="K13" s="204"/>
      <c r="L13" s="204"/>
      <c r="M13" s="202"/>
      <c r="N13" s="202"/>
      <c r="O13" s="202"/>
      <c r="P13" s="202"/>
      <c r="Q13" s="202"/>
      <c r="R13" s="201"/>
      <c r="S13" s="202"/>
      <c r="T13" s="202"/>
      <c r="U13" s="203"/>
      <c r="X13" s="193"/>
      <c r="Y13" s="193"/>
    </row>
    <row r="14" spans="1:25" s="192" customFormat="1" ht="6.6" customHeight="1">
      <c r="A14" s="190"/>
      <c r="B14" s="191"/>
      <c r="C14" s="190"/>
      <c r="D14" s="190"/>
      <c r="E14" s="201"/>
      <c r="F14" s="202"/>
      <c r="G14" s="202"/>
      <c r="H14" s="202"/>
      <c r="I14" s="202"/>
      <c r="J14" s="204"/>
      <c r="K14" s="204"/>
      <c r="L14" s="204"/>
      <c r="M14" s="202"/>
      <c r="N14" s="202"/>
      <c r="O14" s="202"/>
      <c r="P14" s="202"/>
      <c r="Q14" s="202"/>
      <c r="R14" s="201"/>
      <c r="S14" s="202"/>
      <c r="T14" s="202"/>
      <c r="U14" s="203"/>
      <c r="X14" s="193"/>
      <c r="Y14" s="193"/>
    </row>
    <row r="15" spans="1:25" s="192" customFormat="1" ht="15" customHeight="1">
      <c r="A15" s="190"/>
      <c r="B15" s="191"/>
      <c r="C15" s="190"/>
      <c r="D15" s="190"/>
      <c r="E15" s="201"/>
      <c r="F15" s="508" t="s">
        <v>12</v>
      </c>
      <c r="G15" s="508"/>
      <c r="H15" s="202"/>
      <c r="I15" s="202"/>
      <c r="J15" s="204"/>
      <c r="K15" s="204"/>
      <c r="L15" s="204"/>
      <c r="M15" s="202"/>
      <c r="N15" s="202"/>
      <c r="O15" s="202"/>
      <c r="P15" s="202"/>
      <c r="Q15" s="202"/>
      <c r="R15" s="201"/>
      <c r="S15" s="202"/>
      <c r="T15" s="202"/>
      <c r="U15" s="203"/>
      <c r="X15" s="193"/>
      <c r="Y15" s="193"/>
    </row>
    <row r="16" spans="1:25" s="192" customFormat="1" ht="4.95" customHeight="1">
      <c r="A16" s="190"/>
      <c r="B16" s="191"/>
      <c r="C16" s="190"/>
      <c r="D16" s="190"/>
      <c r="E16" s="201"/>
      <c r="F16" s="202"/>
      <c r="G16" s="202"/>
      <c r="H16" s="202"/>
      <c r="I16" s="202"/>
      <c r="J16" s="204"/>
      <c r="K16" s="204"/>
      <c r="L16" s="204"/>
      <c r="M16" s="202"/>
      <c r="N16" s="202"/>
      <c r="O16" s="202"/>
      <c r="P16" s="202"/>
      <c r="Q16" s="202"/>
      <c r="R16" s="201"/>
      <c r="S16" s="202"/>
      <c r="T16" s="202"/>
      <c r="U16" s="203"/>
      <c r="X16" s="193"/>
      <c r="Y16" s="193"/>
    </row>
    <row r="17" spans="1:25" s="192" customFormat="1" ht="15" customHeight="1">
      <c r="A17" s="190"/>
      <c r="B17" s="191"/>
      <c r="C17" s="190"/>
      <c r="D17" s="190"/>
      <c r="E17" s="201"/>
      <c r="F17" s="516" t="s">
        <v>13</v>
      </c>
      <c r="G17" s="516"/>
      <c r="H17" s="516"/>
      <c r="R17" s="201"/>
      <c r="S17" s="202"/>
      <c r="T17" s="202"/>
      <c r="U17" s="203"/>
      <c r="X17" s="193"/>
      <c r="Y17" s="193"/>
    </row>
    <row r="18" spans="1:25" s="192" customFormat="1" ht="15" customHeight="1">
      <c r="A18" s="502"/>
      <c r="B18" s="191"/>
      <c r="C18" s="502"/>
      <c r="D18" s="190"/>
      <c r="E18" s="201"/>
      <c r="G18" s="509" t="s">
        <v>485</v>
      </c>
      <c r="H18" s="509"/>
      <c r="I18" s="509"/>
      <c r="J18" s="509"/>
      <c r="K18" s="509"/>
      <c r="L18" s="509"/>
      <c r="M18" s="509"/>
      <c r="N18" s="509"/>
      <c r="O18" s="509"/>
      <c r="P18" s="509"/>
      <c r="Q18" s="510"/>
      <c r="R18" s="201"/>
      <c r="S18" s="202"/>
      <c r="T18" s="202"/>
      <c r="U18" s="203"/>
      <c r="X18" s="193"/>
      <c r="Y18" s="193"/>
    </row>
    <row r="19" spans="1:25" s="192" customFormat="1" ht="15" customHeight="1">
      <c r="A19" s="502"/>
      <c r="B19" s="191"/>
      <c r="C19" s="502"/>
      <c r="D19" s="190"/>
      <c r="E19" s="201"/>
      <c r="G19" s="511"/>
      <c r="H19" s="511"/>
      <c r="I19" s="511"/>
      <c r="J19" s="511"/>
      <c r="K19" s="511"/>
      <c r="L19" s="511"/>
      <c r="M19" s="511"/>
      <c r="N19" s="511"/>
      <c r="O19" s="511"/>
      <c r="P19" s="511"/>
      <c r="Q19" s="512"/>
      <c r="R19" s="201"/>
      <c r="S19" s="202"/>
      <c r="T19" s="202"/>
      <c r="U19" s="203"/>
      <c r="X19" s="193"/>
      <c r="Y19" s="193"/>
    </row>
    <row r="20" spans="1:25" s="192" customFormat="1" ht="15" customHeight="1">
      <c r="A20" s="502"/>
      <c r="B20" s="191"/>
      <c r="C20" s="502"/>
      <c r="D20" s="190"/>
      <c r="E20" s="201"/>
      <c r="G20" s="513"/>
      <c r="H20" s="513"/>
      <c r="I20" s="513"/>
      <c r="J20" s="513"/>
      <c r="K20" s="513"/>
      <c r="L20" s="513"/>
      <c r="M20" s="513"/>
      <c r="N20" s="513"/>
      <c r="O20" s="513"/>
      <c r="P20" s="513"/>
      <c r="Q20" s="514"/>
      <c r="R20" s="201"/>
      <c r="S20" s="202"/>
      <c r="T20" s="202"/>
      <c r="U20" s="203"/>
      <c r="X20" s="193"/>
      <c r="Y20" s="193"/>
    </row>
    <row r="21" spans="1:25" s="192" customFormat="1" ht="3.6" customHeight="1">
      <c r="A21" s="190"/>
      <c r="B21" s="191"/>
      <c r="C21" s="190"/>
      <c r="D21" s="190"/>
      <c r="E21" s="205"/>
      <c r="F21" s="206"/>
      <c r="G21" s="206"/>
      <c r="H21" s="206"/>
      <c r="I21" s="206"/>
      <c r="J21" s="207"/>
      <c r="K21" s="207"/>
      <c r="L21" s="207"/>
      <c r="M21" s="206"/>
      <c r="N21" s="206"/>
      <c r="O21" s="206"/>
      <c r="P21" s="206"/>
      <c r="Q21" s="206"/>
      <c r="R21" s="205"/>
      <c r="S21" s="206"/>
      <c r="T21" s="206"/>
      <c r="U21" s="208"/>
      <c r="X21" s="193"/>
      <c r="Y21" s="193"/>
    </row>
    <row r="22" spans="1:25" s="192" customFormat="1" ht="15" customHeight="1">
      <c r="A22" s="502"/>
      <c r="B22" s="191"/>
      <c r="C22" s="502"/>
      <c r="D22" s="209"/>
      <c r="E22" s="519">
        <v>1</v>
      </c>
      <c r="F22" s="522" t="s">
        <v>16</v>
      </c>
      <c r="G22" s="523"/>
      <c r="H22" s="524"/>
      <c r="I22" s="279" t="s">
        <v>522</v>
      </c>
      <c r="J22" s="529" t="s">
        <v>486</v>
      </c>
      <c r="K22" s="530"/>
      <c r="L22" s="530"/>
      <c r="M22" s="530"/>
      <c r="N22" s="530"/>
      <c r="O22" s="530"/>
      <c r="P22" s="530"/>
      <c r="Q22" s="530"/>
      <c r="R22" s="530"/>
      <c r="S22" s="530"/>
      <c r="T22" s="530"/>
      <c r="U22" s="531"/>
      <c r="X22" s="193"/>
      <c r="Y22" s="193"/>
    </row>
    <row r="23" spans="1:25" s="192" customFormat="1" ht="15" customHeight="1">
      <c r="A23" s="502"/>
      <c r="B23" s="191"/>
      <c r="C23" s="502"/>
      <c r="D23" s="209"/>
      <c r="E23" s="520"/>
      <c r="F23" s="515"/>
      <c r="G23" s="525"/>
      <c r="H23" s="517"/>
      <c r="I23" s="275" t="s">
        <v>523</v>
      </c>
      <c r="J23" s="532" t="s">
        <v>487</v>
      </c>
      <c r="K23" s="533"/>
      <c r="L23" s="533"/>
      <c r="M23" s="533"/>
      <c r="N23" s="533"/>
      <c r="O23" s="533"/>
      <c r="P23" s="533"/>
      <c r="Q23" s="533"/>
      <c r="R23" s="533"/>
      <c r="S23" s="533"/>
      <c r="T23" s="533"/>
      <c r="U23" s="534"/>
      <c r="X23" s="193"/>
      <c r="Y23" s="193"/>
    </row>
    <row r="24" spans="1:25" s="192" customFormat="1" ht="15" customHeight="1">
      <c r="A24" s="502"/>
      <c r="B24" s="191"/>
      <c r="C24" s="502"/>
      <c r="D24" s="209"/>
      <c r="E24" s="520"/>
      <c r="F24" s="515"/>
      <c r="G24" s="525"/>
      <c r="H24" s="517"/>
      <c r="I24" s="276" t="s">
        <v>524</v>
      </c>
      <c r="J24" s="535"/>
      <c r="K24" s="536"/>
      <c r="L24" s="536"/>
      <c r="M24" s="536"/>
      <c r="N24" s="536"/>
      <c r="O24" s="536"/>
      <c r="P24" s="536"/>
      <c r="Q24" s="536"/>
      <c r="R24" s="536"/>
      <c r="S24" s="536"/>
      <c r="T24" s="536"/>
      <c r="U24" s="537"/>
      <c r="X24" s="193"/>
      <c r="Y24" s="193"/>
    </row>
    <row r="25" spans="1:25" s="192" customFormat="1" ht="15" customHeight="1">
      <c r="A25" s="502"/>
      <c r="B25" s="191"/>
      <c r="C25" s="502"/>
      <c r="D25" s="209"/>
      <c r="E25" s="520"/>
      <c r="F25" s="515"/>
      <c r="G25" s="525"/>
      <c r="H25" s="517"/>
      <c r="I25" s="280" t="s">
        <v>527</v>
      </c>
      <c r="J25" s="538"/>
      <c r="K25" s="539"/>
      <c r="L25" s="539"/>
      <c r="M25" s="539"/>
      <c r="N25" s="539"/>
      <c r="O25" s="539"/>
      <c r="P25" s="539"/>
      <c r="Q25" s="539"/>
      <c r="R25" s="539"/>
      <c r="S25" s="539"/>
      <c r="T25" s="539"/>
      <c r="U25" s="540"/>
      <c r="X25" s="193"/>
      <c r="Y25" s="193"/>
    </row>
    <row r="26" spans="1:25" s="192" customFormat="1" ht="15" customHeight="1">
      <c r="A26" s="502"/>
      <c r="B26" s="191"/>
      <c r="C26" s="502"/>
      <c r="D26" s="209"/>
      <c r="E26" s="520"/>
      <c r="F26" s="515"/>
      <c r="G26" s="525"/>
      <c r="H26" s="517"/>
      <c r="I26" s="276" t="s">
        <v>525</v>
      </c>
      <c r="J26" s="535"/>
      <c r="K26" s="536"/>
      <c r="L26" s="536"/>
      <c r="M26" s="536"/>
      <c r="N26" s="536"/>
      <c r="O26" s="536"/>
      <c r="P26" s="536"/>
      <c r="Q26" s="536"/>
      <c r="R26" s="536"/>
      <c r="S26" s="536"/>
      <c r="T26" s="536"/>
      <c r="U26" s="537"/>
      <c r="X26" s="193"/>
      <c r="Y26" s="193"/>
    </row>
    <row r="27" spans="1:25" s="192" customFormat="1" ht="15" customHeight="1">
      <c r="A27" s="502"/>
      <c r="B27" s="191"/>
      <c r="C27" s="502"/>
      <c r="D27" s="209"/>
      <c r="E27" s="520"/>
      <c r="F27" s="526"/>
      <c r="G27" s="527"/>
      <c r="H27" s="528"/>
      <c r="I27" s="281" t="s">
        <v>526</v>
      </c>
      <c r="J27" s="541"/>
      <c r="K27" s="542"/>
      <c r="L27" s="542"/>
      <c r="M27" s="542"/>
      <c r="N27" s="542"/>
      <c r="O27" s="542"/>
      <c r="P27" s="542"/>
      <c r="Q27" s="542"/>
      <c r="R27" s="542"/>
      <c r="S27" s="542"/>
      <c r="T27" s="542"/>
      <c r="U27" s="543"/>
      <c r="X27" s="193"/>
      <c r="Y27" s="193"/>
    </row>
    <row r="28" spans="1:25" s="192" customFormat="1" ht="15" customHeight="1">
      <c r="A28" s="502"/>
      <c r="B28" s="191"/>
      <c r="C28" s="502"/>
      <c r="D28" s="209"/>
      <c r="E28" s="520"/>
      <c r="F28" s="515" t="s">
        <v>18</v>
      </c>
      <c r="G28" s="525"/>
      <c r="H28" s="517"/>
      <c r="I28" s="284" t="s">
        <v>529</v>
      </c>
      <c r="J28" s="549" t="s">
        <v>495</v>
      </c>
      <c r="K28" s="550"/>
      <c r="L28" s="550"/>
      <c r="M28" s="550"/>
      <c r="N28" s="550"/>
      <c r="O28" s="550"/>
      <c r="P28" s="550"/>
      <c r="Q28" s="550"/>
      <c r="R28" s="550"/>
      <c r="S28" s="550"/>
      <c r="T28" s="550"/>
      <c r="U28" s="318" t="s">
        <v>20</v>
      </c>
      <c r="X28" s="193"/>
      <c r="Y28" s="193"/>
    </row>
    <row r="29" spans="1:25" s="192" customFormat="1" ht="15" customHeight="1">
      <c r="A29" s="502"/>
      <c r="B29" s="191"/>
      <c r="C29" s="502"/>
      <c r="D29" s="209"/>
      <c r="E29" s="521"/>
      <c r="F29" s="546"/>
      <c r="G29" s="547"/>
      <c r="H29" s="548"/>
      <c r="I29" s="170" t="s">
        <v>528</v>
      </c>
      <c r="J29" s="538" t="s">
        <v>494</v>
      </c>
      <c r="K29" s="539"/>
      <c r="L29" s="539"/>
      <c r="M29" s="539"/>
      <c r="N29" s="539"/>
      <c r="O29" s="539"/>
      <c r="P29" s="539"/>
      <c r="Q29" s="539"/>
      <c r="R29" s="539"/>
      <c r="S29" s="539"/>
      <c r="T29" s="539"/>
      <c r="U29" s="210" t="s">
        <v>20</v>
      </c>
      <c r="X29" s="193"/>
      <c r="Y29" s="193"/>
    </row>
    <row r="30" spans="1:25" s="192" customFormat="1" ht="15" customHeight="1">
      <c r="A30" s="502"/>
      <c r="B30" s="191"/>
      <c r="C30" s="502"/>
      <c r="D30" s="209"/>
      <c r="E30" s="519">
        <v>2</v>
      </c>
      <c r="F30" s="522" t="s">
        <v>23</v>
      </c>
      <c r="G30" s="523"/>
      <c r="H30" s="524"/>
      <c r="I30" s="276" t="s">
        <v>138</v>
      </c>
      <c r="J30" s="529" t="s">
        <v>488</v>
      </c>
      <c r="K30" s="530"/>
      <c r="L30" s="530"/>
      <c r="M30" s="530"/>
      <c r="N30" s="530"/>
      <c r="O30" s="530"/>
      <c r="P30" s="530"/>
      <c r="Q30" s="530"/>
      <c r="R30" s="530"/>
      <c r="S30" s="530"/>
      <c r="T30" s="530"/>
      <c r="U30" s="531"/>
      <c r="X30" s="193"/>
      <c r="Y30" s="193"/>
    </row>
    <row r="31" spans="1:25" s="192" customFormat="1" ht="15" customHeight="1">
      <c r="A31" s="502"/>
      <c r="B31" s="191"/>
      <c r="C31" s="502"/>
      <c r="D31" s="209"/>
      <c r="E31" s="521"/>
      <c r="F31" s="546"/>
      <c r="G31" s="547"/>
      <c r="H31" s="548"/>
      <c r="I31" s="277" t="s">
        <v>139</v>
      </c>
      <c r="J31" s="532" t="s">
        <v>467</v>
      </c>
      <c r="K31" s="533"/>
      <c r="L31" s="533"/>
      <c r="M31" s="533"/>
      <c r="N31" s="533"/>
      <c r="O31" s="533"/>
      <c r="P31" s="533"/>
      <c r="Q31" s="533"/>
      <c r="R31" s="533"/>
      <c r="S31" s="533"/>
      <c r="T31" s="544" t="s">
        <v>459</v>
      </c>
      <c r="U31" s="545"/>
      <c r="V31" s="211"/>
      <c r="X31" s="193"/>
      <c r="Y31" s="193"/>
    </row>
    <row r="32" spans="1:25" s="192" customFormat="1" ht="15" customHeight="1">
      <c r="A32" s="502"/>
      <c r="B32" s="191"/>
      <c r="C32" s="502"/>
      <c r="D32" s="209"/>
      <c r="E32" s="519">
        <v>3</v>
      </c>
      <c r="F32" s="522" t="s">
        <v>26</v>
      </c>
      <c r="G32" s="523"/>
      <c r="H32" s="524"/>
      <c r="I32" s="279" t="s">
        <v>138</v>
      </c>
      <c r="J32" s="529" t="s">
        <v>468</v>
      </c>
      <c r="K32" s="530"/>
      <c r="L32" s="530"/>
      <c r="M32" s="530"/>
      <c r="N32" s="530"/>
      <c r="O32" s="530"/>
      <c r="P32" s="530"/>
      <c r="Q32" s="530"/>
      <c r="R32" s="530"/>
      <c r="S32" s="530"/>
      <c r="T32" s="530"/>
      <c r="U32" s="531"/>
      <c r="X32" s="193"/>
      <c r="Y32" s="193"/>
    </row>
    <row r="33" spans="1:25" s="192" customFormat="1" ht="15" customHeight="1">
      <c r="A33" s="502"/>
      <c r="B33" s="191"/>
      <c r="C33" s="502"/>
      <c r="D33" s="209"/>
      <c r="E33" s="521"/>
      <c r="F33" s="546"/>
      <c r="G33" s="547"/>
      <c r="H33" s="548"/>
      <c r="I33" s="275" t="s">
        <v>139</v>
      </c>
      <c r="J33" s="533" t="s">
        <v>489</v>
      </c>
      <c r="K33" s="533"/>
      <c r="L33" s="533"/>
      <c r="M33" s="533"/>
      <c r="N33" s="533"/>
      <c r="O33" s="533"/>
      <c r="P33" s="533"/>
      <c r="Q33" s="533"/>
      <c r="R33" s="533"/>
      <c r="S33" s="533"/>
      <c r="T33" s="533"/>
      <c r="U33" s="534"/>
      <c r="X33" s="193"/>
      <c r="Y33" s="193"/>
    </row>
    <row r="34" spans="1:25" s="192" customFormat="1" ht="15" customHeight="1">
      <c r="A34" s="502"/>
      <c r="B34" s="552"/>
      <c r="C34" s="502"/>
      <c r="D34" s="209"/>
      <c r="E34" s="519">
        <v>4</v>
      </c>
      <c r="F34" s="522" t="s">
        <v>231</v>
      </c>
      <c r="G34" s="523"/>
      <c r="H34" s="524"/>
      <c r="I34" s="562" t="s">
        <v>532</v>
      </c>
      <c r="J34" s="562"/>
      <c r="K34" s="562"/>
      <c r="L34" s="562"/>
      <c r="M34" s="562"/>
      <c r="N34" s="562"/>
      <c r="O34" s="562"/>
      <c r="P34" s="562"/>
      <c r="Q34" s="562"/>
      <c r="R34" s="562"/>
      <c r="S34" s="562"/>
      <c r="T34" s="562"/>
      <c r="U34" s="563"/>
      <c r="X34" s="551" t="str">
        <f>IF(AND(I34&lt;&gt;"",COUNTIF(I34,"*福岡市*")=0),"※「福岡市」が入力されていません","")</f>
        <v/>
      </c>
      <c r="Y34" s="193"/>
    </row>
    <row r="35" spans="1:25" s="192" customFormat="1" ht="15" customHeight="1">
      <c r="A35" s="502"/>
      <c r="B35" s="552"/>
      <c r="C35" s="502"/>
      <c r="D35" s="209"/>
      <c r="E35" s="520"/>
      <c r="F35" s="515"/>
      <c r="G35" s="516"/>
      <c r="H35" s="517"/>
      <c r="I35" s="564"/>
      <c r="J35" s="564"/>
      <c r="K35" s="564"/>
      <c r="L35" s="564"/>
      <c r="M35" s="564"/>
      <c r="N35" s="564"/>
      <c r="O35" s="564"/>
      <c r="P35" s="564"/>
      <c r="Q35" s="564"/>
      <c r="R35" s="564"/>
      <c r="S35" s="564"/>
      <c r="T35" s="564"/>
      <c r="U35" s="565"/>
      <c r="X35" s="551"/>
      <c r="Y35" s="193"/>
    </row>
    <row r="36" spans="1:25" s="192" customFormat="1" ht="15" customHeight="1">
      <c r="A36" s="502"/>
      <c r="B36" s="552"/>
      <c r="C36" s="502"/>
      <c r="D36" s="209"/>
      <c r="E36" s="520"/>
      <c r="F36" s="515"/>
      <c r="G36" s="516"/>
      <c r="H36" s="517"/>
      <c r="I36" s="553"/>
      <c r="J36" s="553"/>
      <c r="K36" s="553"/>
      <c r="L36" s="553"/>
      <c r="M36" s="553"/>
      <c r="N36" s="553"/>
      <c r="O36" s="553"/>
      <c r="P36" s="553"/>
      <c r="Q36" s="553"/>
      <c r="R36" s="553"/>
      <c r="S36" s="553"/>
      <c r="T36" s="553"/>
      <c r="U36" s="554"/>
      <c r="X36" s="551" t="str">
        <f>IF(AND(I36&lt;&gt;"",COUNTIF(I36,"*福岡市*")=0),"※「福岡市」が入力されていません","")</f>
        <v/>
      </c>
      <c r="Y36" s="193"/>
    </row>
    <row r="37" spans="1:25" s="192" customFormat="1" ht="15" customHeight="1">
      <c r="A37" s="502"/>
      <c r="B37" s="552"/>
      <c r="C37" s="502"/>
      <c r="D37" s="209"/>
      <c r="E37" s="520"/>
      <c r="F37" s="515"/>
      <c r="G37" s="525"/>
      <c r="H37" s="517"/>
      <c r="I37" s="555"/>
      <c r="J37" s="555"/>
      <c r="K37" s="555"/>
      <c r="L37" s="555"/>
      <c r="M37" s="555"/>
      <c r="N37" s="555"/>
      <c r="O37" s="555"/>
      <c r="P37" s="555"/>
      <c r="Q37" s="555"/>
      <c r="R37" s="555"/>
      <c r="S37" s="555"/>
      <c r="T37" s="555"/>
      <c r="U37" s="554"/>
      <c r="X37" s="551"/>
      <c r="Y37" s="193"/>
    </row>
    <row r="38" spans="1:25" s="192" customFormat="1" ht="15" customHeight="1">
      <c r="A38" s="502"/>
      <c r="B38" s="191"/>
      <c r="C38" s="190"/>
      <c r="D38" s="209"/>
      <c r="E38" s="520"/>
      <c r="F38" s="556" t="s">
        <v>346</v>
      </c>
      <c r="G38" s="557"/>
      <c r="H38" s="558"/>
      <c r="I38" s="285" t="s">
        <v>19</v>
      </c>
      <c r="J38" s="286"/>
      <c r="K38" s="559" t="s">
        <v>474</v>
      </c>
      <c r="L38" s="559"/>
      <c r="M38" s="560">
        <v>33</v>
      </c>
      <c r="N38" s="560"/>
      <c r="O38" s="559" t="s">
        <v>364</v>
      </c>
      <c r="P38" s="559"/>
      <c r="Q38" s="312">
        <v>35</v>
      </c>
      <c r="R38" s="313" t="s">
        <v>365</v>
      </c>
      <c r="S38" s="314">
        <v>24.5</v>
      </c>
      <c r="T38" s="315" t="s">
        <v>475</v>
      </c>
      <c r="U38" s="316" t="s">
        <v>20</v>
      </c>
      <c r="X38" s="193"/>
      <c r="Y38" s="193"/>
    </row>
    <row r="39" spans="1:25" s="192" customFormat="1" ht="15" customHeight="1">
      <c r="A39" s="502"/>
      <c r="B39" s="191"/>
      <c r="C39" s="190"/>
      <c r="D39" s="209"/>
      <c r="E39" s="521"/>
      <c r="F39" s="546"/>
      <c r="G39" s="547"/>
      <c r="H39" s="548"/>
      <c r="I39" s="213" t="s">
        <v>19</v>
      </c>
      <c r="K39" s="561" t="s">
        <v>473</v>
      </c>
      <c r="L39" s="561"/>
      <c r="M39" s="566">
        <v>130</v>
      </c>
      <c r="N39" s="566"/>
      <c r="O39" s="561" t="s">
        <v>364</v>
      </c>
      <c r="P39" s="561"/>
      <c r="Q39" s="214">
        <v>24</v>
      </c>
      <c r="R39" s="215" t="s">
        <v>365</v>
      </c>
      <c r="S39" s="216">
        <v>6.2</v>
      </c>
      <c r="T39" s="217" t="s">
        <v>475</v>
      </c>
      <c r="U39" s="218" t="s">
        <v>20</v>
      </c>
      <c r="X39" s="118"/>
      <c r="Y39" s="219"/>
    </row>
    <row r="40" spans="1:25" s="192" customFormat="1" ht="15" customHeight="1">
      <c r="A40" s="502"/>
      <c r="B40" s="191"/>
      <c r="C40" s="502"/>
      <c r="D40" s="209"/>
      <c r="E40" s="519">
        <v>5</v>
      </c>
      <c r="F40" s="522" t="s">
        <v>32</v>
      </c>
      <c r="G40" s="523"/>
      <c r="H40" s="524"/>
      <c r="I40" s="573">
        <v>5000</v>
      </c>
      <c r="J40" s="574"/>
      <c r="K40" s="574"/>
      <c r="L40" s="574"/>
      <c r="M40" s="574"/>
      <c r="N40" s="574"/>
      <c r="O40" s="574"/>
      <c r="P40" s="574"/>
      <c r="Q40" s="574"/>
      <c r="R40" s="574"/>
      <c r="S40" s="575" t="s">
        <v>33</v>
      </c>
      <c r="T40" s="575"/>
      <c r="U40" s="220"/>
      <c r="X40" s="193"/>
      <c r="Y40" s="193"/>
    </row>
    <row r="41" spans="1:25" s="192" customFormat="1" ht="15" customHeight="1">
      <c r="A41" s="502"/>
      <c r="B41" s="191"/>
      <c r="C41" s="502"/>
      <c r="D41" s="209"/>
      <c r="E41" s="521"/>
      <c r="F41" s="546"/>
      <c r="G41" s="547"/>
      <c r="H41" s="548"/>
      <c r="I41" s="576" t="s">
        <v>496</v>
      </c>
      <c r="J41" s="577"/>
      <c r="K41" s="577"/>
      <c r="L41" s="577"/>
      <c r="M41" s="577"/>
      <c r="N41" s="577"/>
      <c r="O41" s="577"/>
      <c r="P41" s="577"/>
      <c r="Q41" s="577"/>
      <c r="R41" s="577"/>
      <c r="S41" s="578" t="s">
        <v>33</v>
      </c>
      <c r="T41" s="578"/>
      <c r="U41" s="208"/>
      <c r="X41" s="219" t="s">
        <v>37</v>
      </c>
      <c r="Y41" s="193"/>
    </row>
    <row r="42" spans="1:25" s="192" customFormat="1" ht="15" customHeight="1">
      <c r="A42" s="190"/>
      <c r="B42" s="191"/>
      <c r="C42" s="190"/>
      <c r="D42" s="190"/>
      <c r="E42" s="221">
        <v>6</v>
      </c>
      <c r="F42" s="567" t="s">
        <v>35</v>
      </c>
      <c r="G42" s="568"/>
      <c r="H42" s="569"/>
      <c r="I42" s="570" t="s">
        <v>49</v>
      </c>
      <c r="J42" s="571"/>
      <c r="K42" s="571"/>
      <c r="L42" s="222" t="s">
        <v>19</v>
      </c>
      <c r="M42" s="572" t="s">
        <v>476</v>
      </c>
      <c r="N42" s="572"/>
      <c r="O42" s="572"/>
      <c r="P42" s="572"/>
      <c r="Q42" s="572"/>
      <c r="R42" s="572"/>
      <c r="S42" s="572"/>
      <c r="T42" s="572"/>
      <c r="U42" s="223" t="s">
        <v>20</v>
      </c>
      <c r="X42" s="193" t="s">
        <v>36</v>
      </c>
    </row>
    <row r="43" spans="1:25" s="192" customFormat="1" ht="15" customHeight="1">
      <c r="A43" s="190"/>
      <c r="B43" s="191"/>
      <c r="C43" s="190"/>
      <c r="D43" s="190"/>
      <c r="E43" s="224">
        <v>7</v>
      </c>
      <c r="F43" s="567" t="s">
        <v>39</v>
      </c>
      <c r="G43" s="568"/>
      <c r="H43" s="569"/>
      <c r="I43" s="570" t="s">
        <v>36</v>
      </c>
      <c r="J43" s="571"/>
      <c r="K43" s="571"/>
      <c r="L43" s="222" t="s">
        <v>19</v>
      </c>
      <c r="M43" s="572" t="s">
        <v>490</v>
      </c>
      <c r="N43" s="572"/>
      <c r="O43" s="572"/>
      <c r="P43" s="572"/>
      <c r="Q43" s="572"/>
      <c r="R43" s="572"/>
      <c r="S43" s="572"/>
      <c r="T43" s="572"/>
      <c r="U43" s="223" t="s">
        <v>20</v>
      </c>
      <c r="X43" s="193" t="s">
        <v>43</v>
      </c>
    </row>
    <row r="44" spans="1:25" s="192" customFormat="1" ht="15" customHeight="1">
      <c r="A44" s="502"/>
      <c r="B44" s="191"/>
      <c r="C44" s="502"/>
      <c r="D44" s="209"/>
      <c r="E44" s="519">
        <v>8</v>
      </c>
      <c r="F44" s="522" t="s">
        <v>41</v>
      </c>
      <c r="G44" s="523"/>
      <c r="H44" s="524"/>
      <c r="J44" s="579" t="s">
        <v>459</v>
      </c>
      <c r="K44" s="579"/>
      <c r="L44" s="580" t="s">
        <v>42</v>
      </c>
      <c r="M44" s="580"/>
      <c r="N44" s="580"/>
      <c r="O44" s="580"/>
      <c r="P44" s="580"/>
      <c r="Q44" s="580"/>
      <c r="R44" s="580"/>
      <c r="S44" s="580"/>
      <c r="T44" s="580"/>
      <c r="U44" s="581"/>
      <c r="X44" s="193" t="s">
        <v>45</v>
      </c>
    </row>
    <row r="45" spans="1:25" s="192" customFormat="1" ht="15" customHeight="1">
      <c r="A45" s="502"/>
      <c r="B45" s="191"/>
      <c r="C45" s="502"/>
      <c r="D45" s="209"/>
      <c r="E45" s="520"/>
      <c r="F45" s="515"/>
      <c r="G45" s="516"/>
      <c r="H45" s="517"/>
      <c r="I45" s="225"/>
      <c r="J45" s="582"/>
      <c r="K45" s="582"/>
      <c r="L45" s="583" t="s">
        <v>44</v>
      </c>
      <c r="M45" s="583"/>
      <c r="N45" s="583"/>
      <c r="O45" s="583"/>
      <c r="P45" s="583"/>
      <c r="Q45" s="583"/>
      <c r="R45" s="583"/>
      <c r="S45" s="583"/>
      <c r="T45" s="583"/>
      <c r="U45" s="584"/>
      <c r="X45" s="193" t="s">
        <v>47</v>
      </c>
    </row>
    <row r="46" spans="1:25" s="192" customFormat="1" ht="15" customHeight="1">
      <c r="A46" s="502"/>
      <c r="B46" s="191"/>
      <c r="C46" s="502"/>
      <c r="D46" s="209"/>
      <c r="E46" s="520"/>
      <c r="F46" s="515"/>
      <c r="G46" s="516"/>
      <c r="H46" s="517"/>
      <c r="J46" s="582" t="s">
        <v>459</v>
      </c>
      <c r="K46" s="582"/>
      <c r="L46" s="583" t="s">
        <v>46</v>
      </c>
      <c r="M46" s="583"/>
      <c r="N46" s="583"/>
      <c r="O46" s="583"/>
      <c r="P46" s="583"/>
      <c r="Q46" s="583"/>
      <c r="R46" s="583"/>
      <c r="S46" s="583"/>
      <c r="T46" s="583"/>
      <c r="U46" s="584"/>
      <c r="X46" s="193" t="s">
        <v>49</v>
      </c>
    </row>
    <row r="47" spans="1:25" s="192" customFormat="1" ht="15" customHeight="1">
      <c r="A47" s="502"/>
      <c r="B47" s="191"/>
      <c r="C47" s="502"/>
      <c r="D47" s="209"/>
      <c r="E47" s="521"/>
      <c r="F47" s="546"/>
      <c r="G47" s="547"/>
      <c r="H47" s="548"/>
      <c r="I47" s="226"/>
      <c r="J47" s="591"/>
      <c r="K47" s="591"/>
      <c r="L47" s="592" t="s">
        <v>48</v>
      </c>
      <c r="M47" s="592"/>
      <c r="N47" s="592"/>
      <c r="O47" s="592"/>
      <c r="P47" s="592"/>
      <c r="Q47" s="592"/>
      <c r="R47" s="592"/>
      <c r="S47" s="592"/>
      <c r="T47" s="592"/>
      <c r="U47" s="593"/>
      <c r="X47" s="193" t="s">
        <v>52</v>
      </c>
    </row>
    <row r="48" spans="1:25" s="192" customFormat="1" ht="15" customHeight="1">
      <c r="A48" s="190"/>
      <c r="B48" s="191"/>
      <c r="C48" s="190"/>
      <c r="D48" s="190"/>
      <c r="E48" s="224">
        <v>9</v>
      </c>
      <c r="F48" s="567" t="s">
        <v>51</v>
      </c>
      <c r="G48" s="568"/>
      <c r="H48" s="569"/>
      <c r="I48" s="567" t="s">
        <v>479</v>
      </c>
      <c r="J48" s="568"/>
      <c r="K48" s="568"/>
      <c r="L48" s="568"/>
      <c r="M48" s="568"/>
      <c r="N48" s="568"/>
      <c r="O48" s="594"/>
      <c r="P48" s="594"/>
      <c r="Q48" s="227" t="s">
        <v>349</v>
      </c>
      <c r="R48" s="228" t="s">
        <v>459</v>
      </c>
      <c r="S48" s="227" t="s">
        <v>347</v>
      </c>
      <c r="T48" s="595"/>
      <c r="U48" s="596"/>
      <c r="X48" s="193" t="s">
        <v>57</v>
      </c>
    </row>
    <row r="49" spans="1:25" s="192" customFormat="1" ht="15" customHeight="1">
      <c r="A49" s="502"/>
      <c r="B49" s="191"/>
      <c r="C49" s="502"/>
      <c r="D49" s="209"/>
      <c r="E49" s="229">
        <v>10</v>
      </c>
      <c r="F49" s="606" t="s">
        <v>54</v>
      </c>
      <c r="G49" s="523" t="s">
        <v>55</v>
      </c>
      <c r="H49" s="524"/>
      <c r="I49" s="609" t="s">
        <v>480</v>
      </c>
      <c r="J49" s="610"/>
      <c r="K49" s="610"/>
      <c r="L49" s="610"/>
      <c r="M49" s="610"/>
      <c r="N49" s="611"/>
      <c r="O49" s="612">
        <v>3.5</v>
      </c>
      <c r="P49" s="612"/>
      <c r="Q49" s="612"/>
      <c r="R49" s="612"/>
      <c r="S49" s="619" t="s">
        <v>56</v>
      </c>
      <c r="T49" s="619"/>
      <c r="U49" s="230"/>
      <c r="X49" s="193" t="s">
        <v>58</v>
      </c>
    </row>
    <row r="50" spans="1:25" s="192" customFormat="1" ht="15" customHeight="1">
      <c r="A50" s="502"/>
      <c r="B50" s="191"/>
      <c r="C50" s="502"/>
      <c r="D50" s="209"/>
      <c r="E50" s="620" t="s">
        <v>366</v>
      </c>
      <c r="F50" s="607"/>
      <c r="G50" s="516"/>
      <c r="H50" s="517"/>
      <c r="I50" s="597" t="s">
        <v>481</v>
      </c>
      <c r="J50" s="598"/>
      <c r="K50" s="598"/>
      <c r="L50" s="598"/>
      <c r="M50" s="598"/>
      <c r="N50" s="599"/>
      <c r="O50" s="600">
        <v>2.56</v>
      </c>
      <c r="P50" s="600"/>
      <c r="Q50" s="600"/>
      <c r="R50" s="600"/>
      <c r="S50" s="601" t="s">
        <v>56</v>
      </c>
      <c r="T50" s="601"/>
      <c r="U50" s="231"/>
      <c r="X50" s="193" t="s">
        <v>59</v>
      </c>
    </row>
    <row r="51" spans="1:25" s="192" customFormat="1" ht="15" customHeight="1">
      <c r="A51" s="502"/>
      <c r="B51" s="191"/>
      <c r="C51" s="502"/>
      <c r="D51" s="209"/>
      <c r="E51" s="620"/>
      <c r="F51" s="607"/>
      <c r="G51" s="516"/>
      <c r="H51" s="517"/>
      <c r="I51" s="597" t="s">
        <v>499</v>
      </c>
      <c r="J51" s="598"/>
      <c r="K51" s="598"/>
      <c r="L51" s="598"/>
      <c r="M51" s="598"/>
      <c r="N51" s="599"/>
      <c r="O51" s="600">
        <v>4.26</v>
      </c>
      <c r="P51" s="600"/>
      <c r="Q51" s="600"/>
      <c r="R51" s="600"/>
      <c r="S51" s="601" t="s">
        <v>56</v>
      </c>
      <c r="T51" s="601"/>
      <c r="U51" s="231"/>
      <c r="X51" s="193" t="s">
        <v>59</v>
      </c>
    </row>
    <row r="52" spans="1:25" s="192" customFormat="1" ht="15" customHeight="1">
      <c r="A52" s="502"/>
      <c r="B52" s="191"/>
      <c r="C52" s="502"/>
      <c r="D52" s="209"/>
      <c r="E52" s="620"/>
      <c r="F52" s="608"/>
      <c r="G52" s="547"/>
      <c r="H52" s="548"/>
      <c r="I52" s="602" t="s">
        <v>482</v>
      </c>
      <c r="J52" s="603"/>
      <c r="K52" s="603"/>
      <c r="L52" s="603"/>
      <c r="M52" s="603"/>
      <c r="N52" s="604"/>
      <c r="O52" s="605"/>
      <c r="P52" s="605"/>
      <c r="Q52" s="605"/>
      <c r="R52" s="605"/>
      <c r="S52" s="578" t="s">
        <v>56</v>
      </c>
      <c r="T52" s="578"/>
      <c r="U52" s="232"/>
      <c r="X52" s="193" t="s">
        <v>62</v>
      </c>
    </row>
    <row r="53" spans="1:25" s="192" customFormat="1" ht="15" customHeight="1">
      <c r="A53" s="502"/>
      <c r="B53" s="191"/>
      <c r="C53" s="502"/>
      <c r="D53" s="209"/>
      <c r="E53" s="620"/>
      <c r="F53" s="606" t="s">
        <v>61</v>
      </c>
      <c r="G53" s="614" t="s">
        <v>478</v>
      </c>
      <c r="H53" s="524"/>
      <c r="I53" s="609"/>
      <c r="J53" s="610"/>
      <c r="K53" s="610"/>
      <c r="L53" s="610"/>
      <c r="M53" s="610"/>
      <c r="N53" s="610"/>
      <c r="O53" s="612">
        <v>3500</v>
      </c>
      <c r="P53" s="612"/>
      <c r="Q53" s="612"/>
      <c r="R53" s="612"/>
      <c r="S53" s="575" t="s">
        <v>33</v>
      </c>
      <c r="T53" s="575"/>
      <c r="U53" s="230"/>
      <c r="X53" s="193"/>
    </row>
    <row r="54" spans="1:25" s="192" customFormat="1" ht="15" customHeight="1">
      <c r="A54" s="502"/>
      <c r="B54" s="191"/>
      <c r="C54" s="502"/>
      <c r="D54" s="209"/>
      <c r="E54" s="620"/>
      <c r="F54" s="608"/>
      <c r="G54" s="547"/>
      <c r="H54" s="548"/>
      <c r="I54" s="615" t="s">
        <v>63</v>
      </c>
      <c r="J54" s="616"/>
      <c r="K54" s="616"/>
      <c r="L54" s="616"/>
      <c r="M54" s="616"/>
      <c r="N54" s="617"/>
      <c r="O54" s="618">
        <v>3000</v>
      </c>
      <c r="P54" s="618"/>
      <c r="Q54" s="618"/>
      <c r="R54" s="618"/>
      <c r="S54" s="613" t="s">
        <v>64</v>
      </c>
      <c r="T54" s="613"/>
      <c r="U54" s="233"/>
      <c r="X54" s="193"/>
      <c r="Y54" s="193"/>
    </row>
    <row r="55" spans="1:25" s="192" customFormat="1" ht="15" customHeight="1">
      <c r="A55" s="502"/>
      <c r="B55" s="191"/>
      <c r="C55" s="502"/>
      <c r="D55" s="209"/>
      <c r="E55" s="620"/>
      <c r="F55" s="606" t="s">
        <v>66</v>
      </c>
      <c r="G55" s="523" t="s">
        <v>67</v>
      </c>
      <c r="H55" s="524"/>
      <c r="I55" s="609" t="s">
        <v>484</v>
      </c>
      <c r="J55" s="610"/>
      <c r="K55" s="610"/>
      <c r="L55" s="610"/>
      <c r="M55" s="610"/>
      <c r="N55" s="611"/>
      <c r="O55" s="612">
        <v>1500</v>
      </c>
      <c r="P55" s="612"/>
      <c r="Q55" s="612"/>
      <c r="R55" s="612"/>
      <c r="S55" s="575" t="s">
        <v>68</v>
      </c>
      <c r="T55" s="575"/>
      <c r="U55" s="230"/>
      <c r="X55" s="193"/>
      <c r="Y55" s="193"/>
    </row>
    <row r="56" spans="1:25" s="192" customFormat="1" ht="15" customHeight="1">
      <c r="A56" s="502"/>
      <c r="B56" s="191"/>
      <c r="C56" s="502"/>
      <c r="D56" s="209"/>
      <c r="E56" s="620"/>
      <c r="F56" s="608"/>
      <c r="G56" s="547"/>
      <c r="H56" s="548"/>
      <c r="I56" s="602" t="s">
        <v>483</v>
      </c>
      <c r="J56" s="603"/>
      <c r="K56" s="603"/>
      <c r="L56" s="603"/>
      <c r="M56" s="603"/>
      <c r="N56" s="604"/>
      <c r="O56" s="605">
        <v>2800</v>
      </c>
      <c r="P56" s="605"/>
      <c r="Q56" s="605"/>
      <c r="R56" s="605"/>
      <c r="S56" s="613" t="s">
        <v>68</v>
      </c>
      <c r="T56" s="613"/>
      <c r="U56" s="232"/>
      <c r="X56" s="193"/>
      <c r="Y56" s="193"/>
    </row>
    <row r="57" spans="1:25" s="234" customFormat="1" ht="15" customHeight="1">
      <c r="A57" s="502"/>
      <c r="B57" s="191"/>
      <c r="C57" s="502"/>
      <c r="D57" s="209"/>
      <c r="E57" s="620"/>
      <c r="F57" s="606" t="s">
        <v>70</v>
      </c>
      <c r="G57" s="523" t="s">
        <v>71</v>
      </c>
      <c r="H57" s="524"/>
      <c r="I57" s="224" t="s">
        <v>72</v>
      </c>
      <c r="J57" s="585" t="s">
        <v>73</v>
      </c>
      <c r="K57" s="585"/>
      <c r="L57" s="585"/>
      <c r="M57" s="585"/>
      <c r="N57" s="585"/>
      <c r="O57" s="585"/>
      <c r="P57" s="585"/>
      <c r="Q57" s="585" t="s">
        <v>74</v>
      </c>
      <c r="R57" s="585"/>
      <c r="S57" s="585" t="s">
        <v>75</v>
      </c>
      <c r="T57" s="585"/>
      <c r="U57" s="585"/>
      <c r="X57" s="235"/>
      <c r="Y57" s="235"/>
    </row>
    <row r="58" spans="1:25" s="234" customFormat="1" ht="15" customHeight="1">
      <c r="A58" s="502"/>
      <c r="B58" s="191"/>
      <c r="C58" s="502"/>
      <c r="D58" s="209"/>
      <c r="E58" s="620"/>
      <c r="F58" s="607"/>
      <c r="G58" s="516"/>
      <c r="H58" s="517"/>
      <c r="I58" s="236">
        <v>1</v>
      </c>
      <c r="J58" s="622" t="s">
        <v>546</v>
      </c>
      <c r="K58" s="623"/>
      <c r="L58" s="623"/>
      <c r="M58" s="623"/>
      <c r="N58" s="623"/>
      <c r="O58" s="623"/>
      <c r="P58" s="624"/>
      <c r="Q58" s="237">
        <v>1.5</v>
      </c>
      <c r="R58" s="238" t="s">
        <v>76</v>
      </c>
      <c r="S58" s="237">
        <v>5</v>
      </c>
      <c r="T58" s="239" t="s">
        <v>76</v>
      </c>
      <c r="U58" s="240"/>
      <c r="X58" s="235"/>
      <c r="Y58" s="235"/>
    </row>
    <row r="59" spans="1:25" s="234" customFormat="1" ht="15" customHeight="1">
      <c r="A59" s="502"/>
      <c r="B59" s="191"/>
      <c r="C59" s="502"/>
      <c r="D59" s="209"/>
      <c r="E59" s="620"/>
      <c r="F59" s="607"/>
      <c r="G59" s="516"/>
      <c r="H59" s="517"/>
      <c r="I59" s="241">
        <v>2</v>
      </c>
      <c r="J59" s="625" t="s">
        <v>547</v>
      </c>
      <c r="K59" s="626"/>
      <c r="L59" s="626"/>
      <c r="M59" s="626"/>
      <c r="N59" s="626"/>
      <c r="O59" s="626"/>
      <c r="P59" s="627"/>
      <c r="Q59" s="237">
        <v>2</v>
      </c>
      <c r="R59" s="242" t="s">
        <v>76</v>
      </c>
      <c r="S59" s="237">
        <v>5.5</v>
      </c>
      <c r="T59" s="243" t="s">
        <v>76</v>
      </c>
      <c r="U59" s="244"/>
      <c r="X59" s="235"/>
      <c r="Y59" s="235"/>
    </row>
    <row r="60" spans="1:25" s="234" customFormat="1" ht="15" customHeight="1">
      <c r="A60" s="502"/>
      <c r="B60" s="191"/>
      <c r="C60" s="502"/>
      <c r="D60" s="209"/>
      <c r="E60" s="620"/>
      <c r="F60" s="607"/>
      <c r="G60" s="516"/>
      <c r="H60" s="517"/>
      <c r="I60" s="241">
        <v>3</v>
      </c>
      <c r="J60" s="625" t="s">
        <v>497</v>
      </c>
      <c r="K60" s="626"/>
      <c r="L60" s="626"/>
      <c r="M60" s="626"/>
      <c r="N60" s="626"/>
      <c r="O60" s="626"/>
      <c r="P60" s="627"/>
      <c r="Q60" s="237">
        <v>2.5</v>
      </c>
      <c r="R60" s="242" t="s">
        <v>76</v>
      </c>
      <c r="S60" s="237">
        <v>6</v>
      </c>
      <c r="T60" s="243" t="s">
        <v>76</v>
      </c>
      <c r="U60" s="244"/>
      <c r="X60" s="235"/>
      <c r="Y60" s="235"/>
    </row>
    <row r="61" spans="1:25" s="234" customFormat="1" ht="15" customHeight="1">
      <c r="A61" s="502"/>
      <c r="B61" s="191"/>
      <c r="C61" s="502"/>
      <c r="D61" s="209"/>
      <c r="E61" s="620"/>
      <c r="F61" s="607"/>
      <c r="G61" s="516"/>
      <c r="H61" s="517"/>
      <c r="I61" s="241">
        <v>4</v>
      </c>
      <c r="J61" s="625" t="s">
        <v>498</v>
      </c>
      <c r="K61" s="626"/>
      <c r="L61" s="626"/>
      <c r="M61" s="626"/>
      <c r="N61" s="626"/>
      <c r="O61" s="626"/>
      <c r="P61" s="627"/>
      <c r="Q61" s="237">
        <v>3</v>
      </c>
      <c r="R61" s="242" t="s">
        <v>76</v>
      </c>
      <c r="S61" s="237">
        <v>6.5</v>
      </c>
      <c r="T61" s="243" t="s">
        <v>76</v>
      </c>
      <c r="U61" s="244"/>
      <c r="X61" s="235"/>
      <c r="Y61" s="235"/>
    </row>
    <row r="62" spans="1:25" s="234" customFormat="1" ht="15" customHeight="1">
      <c r="A62" s="502"/>
      <c r="B62" s="191"/>
      <c r="C62" s="502"/>
      <c r="D62" s="209"/>
      <c r="E62" s="620"/>
      <c r="F62" s="607"/>
      <c r="G62" s="516"/>
      <c r="H62" s="517"/>
      <c r="I62" s="241">
        <v>5</v>
      </c>
      <c r="J62" s="625" t="s">
        <v>548</v>
      </c>
      <c r="K62" s="626"/>
      <c r="L62" s="626"/>
      <c r="M62" s="626"/>
      <c r="N62" s="626"/>
      <c r="O62" s="626"/>
      <c r="P62" s="627"/>
      <c r="Q62" s="237">
        <v>3.5</v>
      </c>
      <c r="R62" s="242" t="s">
        <v>76</v>
      </c>
      <c r="S62" s="237">
        <v>7</v>
      </c>
      <c r="T62" s="243" t="s">
        <v>76</v>
      </c>
      <c r="U62" s="244"/>
      <c r="X62" s="235"/>
      <c r="Y62" s="235"/>
    </row>
    <row r="63" spans="1:25" s="234" customFormat="1" ht="15" customHeight="1">
      <c r="A63" s="502"/>
      <c r="B63" s="191"/>
      <c r="C63" s="502"/>
      <c r="D63" s="209"/>
      <c r="E63" s="620"/>
      <c r="F63" s="607"/>
      <c r="G63" s="516"/>
      <c r="H63" s="517"/>
      <c r="I63" s="241">
        <v>6</v>
      </c>
      <c r="J63" s="625"/>
      <c r="K63" s="626"/>
      <c r="L63" s="626"/>
      <c r="M63" s="626"/>
      <c r="N63" s="626"/>
      <c r="O63" s="626"/>
      <c r="P63" s="627"/>
      <c r="Q63" s="237"/>
      <c r="R63" s="242" t="s">
        <v>76</v>
      </c>
      <c r="S63" s="237"/>
      <c r="T63" s="243" t="s">
        <v>76</v>
      </c>
      <c r="U63" s="240"/>
      <c r="X63" s="235"/>
      <c r="Y63" s="235"/>
    </row>
    <row r="64" spans="1:25" s="234" customFormat="1" ht="15" customHeight="1">
      <c r="A64" s="502"/>
      <c r="B64" s="191"/>
      <c r="C64" s="502"/>
      <c r="D64" s="209"/>
      <c r="E64" s="620"/>
      <c r="F64" s="607"/>
      <c r="G64" s="516"/>
      <c r="H64" s="517"/>
      <c r="I64" s="241">
        <v>7</v>
      </c>
      <c r="J64" s="625"/>
      <c r="K64" s="626"/>
      <c r="L64" s="626"/>
      <c r="M64" s="626"/>
      <c r="N64" s="626"/>
      <c r="O64" s="626"/>
      <c r="P64" s="627"/>
      <c r="Q64" s="237"/>
      <c r="R64" s="242" t="s">
        <v>76</v>
      </c>
      <c r="S64" s="237"/>
      <c r="T64" s="243" t="s">
        <v>76</v>
      </c>
      <c r="U64" s="244"/>
      <c r="X64" s="235"/>
      <c r="Y64" s="235"/>
    </row>
    <row r="65" spans="1:25" s="234" customFormat="1" ht="15" customHeight="1">
      <c r="A65" s="502"/>
      <c r="B65" s="191"/>
      <c r="C65" s="502"/>
      <c r="D65" s="209"/>
      <c r="E65" s="620"/>
      <c r="F65" s="608"/>
      <c r="G65" s="547"/>
      <c r="H65" s="548"/>
      <c r="I65" s="245">
        <v>8</v>
      </c>
      <c r="J65" s="628"/>
      <c r="K65" s="629"/>
      <c r="L65" s="629"/>
      <c r="M65" s="629"/>
      <c r="N65" s="629"/>
      <c r="O65" s="629"/>
      <c r="P65" s="630"/>
      <c r="Q65" s="246"/>
      <c r="R65" s="247" t="s">
        <v>76</v>
      </c>
      <c r="S65" s="246"/>
      <c r="T65" s="248" t="s">
        <v>76</v>
      </c>
      <c r="U65" s="249"/>
      <c r="X65" s="235"/>
      <c r="Y65" s="235"/>
    </row>
    <row r="66" spans="1:25" s="234" customFormat="1" ht="15" customHeight="1">
      <c r="A66" s="502"/>
      <c r="B66" s="191"/>
      <c r="C66" s="502"/>
      <c r="D66" s="209"/>
      <c r="E66" s="620"/>
      <c r="F66" s="606" t="s">
        <v>78</v>
      </c>
      <c r="G66" s="523" t="s">
        <v>79</v>
      </c>
      <c r="H66" s="524"/>
      <c r="I66" s="224" t="s">
        <v>72</v>
      </c>
      <c r="J66" s="585" t="s">
        <v>73</v>
      </c>
      <c r="K66" s="585"/>
      <c r="L66" s="585"/>
      <c r="M66" s="585"/>
      <c r="N66" s="585"/>
      <c r="O66" s="585"/>
      <c r="P66" s="585"/>
      <c r="Q66" s="585" t="s">
        <v>74</v>
      </c>
      <c r="R66" s="585"/>
      <c r="S66" s="585" t="s">
        <v>75</v>
      </c>
      <c r="T66" s="585"/>
      <c r="U66" s="585"/>
      <c r="X66" s="235"/>
      <c r="Y66" s="235"/>
    </row>
    <row r="67" spans="1:25" s="234" customFormat="1" ht="15" customHeight="1">
      <c r="A67" s="502"/>
      <c r="B67" s="191"/>
      <c r="C67" s="502"/>
      <c r="D67" s="209"/>
      <c r="E67" s="620"/>
      <c r="F67" s="607"/>
      <c r="G67" s="516"/>
      <c r="H67" s="517"/>
      <c r="I67" s="236">
        <v>1</v>
      </c>
      <c r="J67" s="586" t="s">
        <v>549</v>
      </c>
      <c r="K67" s="586"/>
      <c r="L67" s="586"/>
      <c r="M67" s="586"/>
      <c r="N67" s="586"/>
      <c r="O67" s="586"/>
      <c r="P67" s="587"/>
      <c r="Q67" s="252">
        <v>1.5</v>
      </c>
      <c r="R67" s="238" t="s">
        <v>76</v>
      </c>
      <c r="S67" s="250">
        <v>4</v>
      </c>
      <c r="T67" s="239" t="s">
        <v>76</v>
      </c>
      <c r="U67" s="251"/>
      <c r="X67" s="235"/>
      <c r="Y67" s="235"/>
    </row>
    <row r="68" spans="1:25" s="234" customFormat="1" ht="15" customHeight="1">
      <c r="A68" s="502"/>
      <c r="B68" s="191"/>
      <c r="C68" s="502"/>
      <c r="D68" s="209"/>
      <c r="E68" s="620"/>
      <c r="F68" s="607"/>
      <c r="G68" s="516"/>
      <c r="H68" s="517"/>
      <c r="I68" s="241">
        <v>2</v>
      </c>
      <c r="J68" s="588" t="s">
        <v>491</v>
      </c>
      <c r="K68" s="589"/>
      <c r="L68" s="589"/>
      <c r="M68" s="589"/>
      <c r="N68" s="589"/>
      <c r="O68" s="589"/>
      <c r="P68" s="590"/>
      <c r="Q68" s="252">
        <v>2</v>
      </c>
      <c r="R68" s="242" t="s">
        <v>76</v>
      </c>
      <c r="S68" s="252">
        <v>4.5</v>
      </c>
      <c r="T68" s="243" t="s">
        <v>76</v>
      </c>
      <c r="U68" s="244"/>
      <c r="X68" s="235"/>
      <c r="Y68" s="235"/>
    </row>
    <row r="69" spans="1:25" s="234" customFormat="1" ht="15" customHeight="1">
      <c r="A69" s="502"/>
      <c r="B69" s="191"/>
      <c r="C69" s="502"/>
      <c r="D69" s="209"/>
      <c r="E69" s="620"/>
      <c r="F69" s="607"/>
      <c r="G69" s="516"/>
      <c r="H69" s="517"/>
      <c r="I69" s="241">
        <v>3</v>
      </c>
      <c r="J69" s="589" t="s">
        <v>492</v>
      </c>
      <c r="K69" s="589"/>
      <c r="L69" s="589"/>
      <c r="M69" s="589"/>
      <c r="N69" s="589"/>
      <c r="O69" s="589"/>
      <c r="P69" s="590"/>
      <c r="Q69" s="252">
        <v>2.5</v>
      </c>
      <c r="R69" s="242" t="s">
        <v>76</v>
      </c>
      <c r="S69" s="252">
        <v>5</v>
      </c>
      <c r="T69" s="243" t="s">
        <v>76</v>
      </c>
      <c r="U69" s="244"/>
      <c r="X69" s="235"/>
      <c r="Y69" s="235"/>
    </row>
    <row r="70" spans="1:25" s="234" customFormat="1" ht="15" customHeight="1">
      <c r="A70" s="502"/>
      <c r="B70" s="191"/>
      <c r="C70" s="502"/>
      <c r="D70" s="209"/>
      <c r="E70" s="620"/>
      <c r="F70" s="607"/>
      <c r="G70" s="516"/>
      <c r="H70" s="517"/>
      <c r="I70" s="241">
        <v>4</v>
      </c>
      <c r="J70" s="589" t="s">
        <v>550</v>
      </c>
      <c r="K70" s="589"/>
      <c r="L70" s="589"/>
      <c r="M70" s="589"/>
      <c r="N70" s="589"/>
      <c r="O70" s="589"/>
      <c r="P70" s="590"/>
      <c r="Q70" s="252">
        <v>3</v>
      </c>
      <c r="R70" s="242" t="s">
        <v>76</v>
      </c>
      <c r="S70" s="252">
        <v>5.5</v>
      </c>
      <c r="T70" s="243" t="s">
        <v>76</v>
      </c>
      <c r="U70" s="244"/>
      <c r="X70" s="235"/>
      <c r="Y70" s="235"/>
    </row>
    <row r="71" spans="1:25" s="234" customFormat="1" ht="15" customHeight="1">
      <c r="A71" s="502"/>
      <c r="B71" s="191"/>
      <c r="C71" s="502"/>
      <c r="D71" s="209"/>
      <c r="E71" s="620"/>
      <c r="F71" s="608"/>
      <c r="G71" s="547"/>
      <c r="H71" s="548"/>
      <c r="I71" s="245">
        <v>5</v>
      </c>
      <c r="J71" s="631"/>
      <c r="K71" s="631"/>
      <c r="L71" s="631"/>
      <c r="M71" s="631"/>
      <c r="N71" s="631"/>
      <c r="O71" s="631"/>
      <c r="P71" s="632"/>
      <c r="Q71" s="253"/>
      <c r="R71" s="247" t="s">
        <v>76</v>
      </c>
      <c r="S71" s="253"/>
      <c r="T71" s="248" t="s">
        <v>76</v>
      </c>
      <c r="U71" s="254"/>
      <c r="X71" s="235"/>
      <c r="Y71" s="235"/>
    </row>
    <row r="72" spans="1:25" s="234" customFormat="1" ht="15" customHeight="1">
      <c r="A72" s="502"/>
      <c r="B72" s="191"/>
      <c r="C72" s="502"/>
      <c r="D72" s="209"/>
      <c r="E72" s="620"/>
      <c r="F72" s="606" t="s">
        <v>81</v>
      </c>
      <c r="G72" s="523" t="s">
        <v>82</v>
      </c>
      <c r="H72" s="524"/>
      <c r="I72" s="224" t="s">
        <v>72</v>
      </c>
      <c r="J72" s="585" t="s">
        <v>73</v>
      </c>
      <c r="K72" s="585"/>
      <c r="L72" s="585"/>
      <c r="M72" s="585"/>
      <c r="N72" s="585"/>
      <c r="O72" s="585"/>
      <c r="P72" s="585"/>
      <c r="Q72" s="633" t="s">
        <v>237</v>
      </c>
      <c r="R72" s="635"/>
      <c r="S72" s="633" t="s">
        <v>75</v>
      </c>
      <c r="T72" s="634"/>
      <c r="U72" s="635"/>
      <c r="X72" s="235"/>
      <c r="Y72" s="235"/>
    </row>
    <row r="73" spans="1:25" s="234" customFormat="1" ht="15" customHeight="1">
      <c r="A73" s="502"/>
      <c r="B73" s="191"/>
      <c r="C73" s="502"/>
      <c r="D73" s="209"/>
      <c r="E73" s="620"/>
      <c r="F73" s="607"/>
      <c r="G73" s="516"/>
      <c r="H73" s="517"/>
      <c r="I73" s="236">
        <v>1</v>
      </c>
      <c r="J73" s="586" t="s">
        <v>551</v>
      </c>
      <c r="K73" s="586"/>
      <c r="L73" s="586"/>
      <c r="M73" s="586"/>
      <c r="N73" s="586"/>
      <c r="O73" s="586"/>
      <c r="P73" s="636"/>
      <c r="Q73" s="255">
        <v>5</v>
      </c>
      <c r="R73" s="256" t="s">
        <v>83</v>
      </c>
      <c r="S73" s="250">
        <v>10</v>
      </c>
      <c r="T73" s="257" t="s">
        <v>56</v>
      </c>
      <c r="U73" s="251"/>
      <c r="X73" s="235"/>
      <c r="Y73" s="235"/>
    </row>
    <row r="74" spans="1:25" s="234" customFormat="1" ht="15" customHeight="1">
      <c r="A74" s="502"/>
      <c r="B74" s="191"/>
      <c r="C74" s="502"/>
      <c r="D74" s="209"/>
      <c r="E74" s="620"/>
      <c r="F74" s="607"/>
      <c r="G74" s="516"/>
      <c r="H74" s="517"/>
      <c r="I74" s="241">
        <v>2</v>
      </c>
      <c r="J74" s="589" t="s">
        <v>552</v>
      </c>
      <c r="K74" s="589"/>
      <c r="L74" s="589"/>
      <c r="M74" s="589"/>
      <c r="N74" s="589"/>
      <c r="O74" s="589"/>
      <c r="P74" s="637"/>
      <c r="Q74" s="258">
        <v>5.5</v>
      </c>
      <c r="R74" s="259" t="s">
        <v>83</v>
      </c>
      <c r="S74" s="252">
        <v>20</v>
      </c>
      <c r="T74" s="260" t="s">
        <v>56</v>
      </c>
      <c r="U74" s="244"/>
      <c r="X74" s="235"/>
      <c r="Y74" s="235"/>
    </row>
    <row r="75" spans="1:25" s="234" customFormat="1" ht="15" customHeight="1">
      <c r="A75" s="502"/>
      <c r="B75" s="191"/>
      <c r="C75" s="502"/>
      <c r="D75" s="209"/>
      <c r="E75" s="620"/>
      <c r="F75" s="607"/>
      <c r="G75" s="516"/>
      <c r="H75" s="517"/>
      <c r="I75" s="241">
        <v>3</v>
      </c>
      <c r="J75" s="589"/>
      <c r="K75" s="589"/>
      <c r="L75" s="589"/>
      <c r="M75" s="589"/>
      <c r="N75" s="589"/>
      <c r="O75" s="589"/>
      <c r="P75" s="637"/>
      <c r="Q75" s="258"/>
      <c r="R75" s="259" t="s">
        <v>83</v>
      </c>
      <c r="S75" s="252"/>
      <c r="T75" s="260" t="s">
        <v>56</v>
      </c>
      <c r="U75" s="244"/>
      <c r="X75" s="235"/>
      <c r="Y75" s="235"/>
    </row>
    <row r="76" spans="1:25" s="234" customFormat="1" ht="15" customHeight="1">
      <c r="A76" s="502"/>
      <c r="B76" s="191"/>
      <c r="C76" s="502"/>
      <c r="D76" s="209"/>
      <c r="E76" s="620"/>
      <c r="F76" s="607"/>
      <c r="G76" s="516"/>
      <c r="H76" s="517"/>
      <c r="I76" s="241">
        <v>4</v>
      </c>
      <c r="J76" s="589"/>
      <c r="K76" s="589"/>
      <c r="L76" s="589"/>
      <c r="M76" s="589"/>
      <c r="N76" s="589"/>
      <c r="O76" s="589"/>
      <c r="P76" s="637"/>
      <c r="Q76" s="258"/>
      <c r="R76" s="259" t="s">
        <v>83</v>
      </c>
      <c r="S76" s="252"/>
      <c r="T76" s="260" t="s">
        <v>56</v>
      </c>
      <c r="U76" s="244"/>
      <c r="X76" s="235"/>
      <c r="Y76" s="235"/>
    </row>
    <row r="77" spans="1:25" s="234" customFormat="1" ht="15" customHeight="1">
      <c r="A77" s="502"/>
      <c r="B77" s="191"/>
      <c r="C77" s="502"/>
      <c r="D77" s="209"/>
      <c r="E77" s="620"/>
      <c r="F77" s="608"/>
      <c r="G77" s="547"/>
      <c r="H77" s="548"/>
      <c r="I77" s="245">
        <v>5</v>
      </c>
      <c r="J77" s="631"/>
      <c r="K77" s="631"/>
      <c r="L77" s="631"/>
      <c r="M77" s="631"/>
      <c r="N77" s="631"/>
      <c r="O77" s="631"/>
      <c r="P77" s="638"/>
      <c r="Q77" s="261"/>
      <c r="R77" s="262" t="s">
        <v>83</v>
      </c>
      <c r="S77" s="263"/>
      <c r="T77" s="264" t="s">
        <v>56</v>
      </c>
      <c r="U77" s="254"/>
      <c r="X77" s="235"/>
      <c r="Y77" s="235"/>
    </row>
    <row r="78" spans="1:25" s="192" customFormat="1" ht="15" customHeight="1">
      <c r="A78" s="190"/>
      <c r="B78" s="191"/>
      <c r="C78" s="190"/>
      <c r="D78" s="190"/>
      <c r="E78" s="620"/>
      <c r="F78" s="265" t="s">
        <v>85</v>
      </c>
      <c r="G78" s="568" t="s">
        <v>86</v>
      </c>
      <c r="H78" s="568"/>
      <c r="I78" s="569"/>
      <c r="J78" s="639" t="s">
        <v>466</v>
      </c>
      <c r="K78" s="640"/>
      <c r="L78" s="640"/>
      <c r="M78" s="640"/>
      <c r="N78" s="640"/>
      <c r="O78" s="640"/>
      <c r="P78" s="640"/>
      <c r="Q78" s="640"/>
      <c r="R78" s="640"/>
      <c r="S78" s="640"/>
      <c r="T78" s="640"/>
      <c r="U78" s="641"/>
      <c r="X78" s="193"/>
      <c r="Y78" s="193"/>
    </row>
    <row r="79" spans="1:25" s="192" customFormat="1" ht="15" customHeight="1">
      <c r="A79" s="190"/>
      <c r="B79" s="191"/>
      <c r="C79" s="190"/>
      <c r="D79" s="190"/>
      <c r="E79" s="620"/>
      <c r="F79" s="266" t="s">
        <v>88</v>
      </c>
      <c r="G79" s="568" t="s">
        <v>89</v>
      </c>
      <c r="H79" s="568"/>
      <c r="I79" s="569"/>
      <c r="J79" s="639" t="s">
        <v>463</v>
      </c>
      <c r="K79" s="640"/>
      <c r="L79" s="640"/>
      <c r="M79" s="640"/>
      <c r="N79" s="640"/>
      <c r="O79" s="640"/>
      <c r="P79" s="640"/>
      <c r="Q79" s="640"/>
      <c r="R79" s="640"/>
      <c r="S79" s="640"/>
      <c r="T79" s="640"/>
      <c r="U79" s="641"/>
      <c r="X79" s="193"/>
      <c r="Y79" s="193"/>
    </row>
    <row r="80" spans="1:25" s="192" customFormat="1" ht="15" customHeight="1">
      <c r="A80" s="190"/>
      <c r="B80" s="191"/>
      <c r="C80" s="190"/>
      <c r="D80" s="190"/>
      <c r="E80" s="620"/>
      <c r="F80" s="266" t="s">
        <v>91</v>
      </c>
      <c r="G80" s="568" t="s">
        <v>582</v>
      </c>
      <c r="H80" s="568"/>
      <c r="I80" s="569"/>
      <c r="J80" s="639" t="s">
        <v>464</v>
      </c>
      <c r="K80" s="640"/>
      <c r="L80" s="640"/>
      <c r="M80" s="640"/>
      <c r="N80" s="640"/>
      <c r="O80" s="640"/>
      <c r="P80" s="640"/>
      <c r="Q80" s="640"/>
      <c r="R80" s="640"/>
      <c r="S80" s="640"/>
      <c r="T80" s="640"/>
      <c r="U80" s="641"/>
      <c r="X80" s="193"/>
      <c r="Y80" s="193"/>
    </row>
    <row r="81" spans="1:25" s="192" customFormat="1" ht="15" customHeight="1">
      <c r="A81" s="190"/>
      <c r="B81" s="191"/>
      <c r="C81" s="190"/>
      <c r="D81" s="190"/>
      <c r="E81" s="620"/>
      <c r="F81" s="266" t="s">
        <v>93</v>
      </c>
      <c r="G81" s="568" t="s">
        <v>94</v>
      </c>
      <c r="H81" s="568"/>
      <c r="I81" s="569"/>
      <c r="J81" s="639" t="s">
        <v>465</v>
      </c>
      <c r="K81" s="640"/>
      <c r="L81" s="640"/>
      <c r="M81" s="640"/>
      <c r="N81" s="640"/>
      <c r="O81" s="640"/>
      <c r="P81" s="640"/>
      <c r="Q81" s="640"/>
      <c r="R81" s="640"/>
      <c r="S81" s="640"/>
      <c r="T81" s="640"/>
      <c r="U81" s="641"/>
      <c r="X81" s="193"/>
      <c r="Y81" s="193"/>
    </row>
    <row r="82" spans="1:25" s="192" customFormat="1" ht="15" customHeight="1">
      <c r="A82" s="190"/>
      <c r="B82" s="191"/>
      <c r="C82" s="190"/>
      <c r="D82" s="190"/>
      <c r="E82" s="620"/>
      <c r="F82" s="266" t="s">
        <v>96</v>
      </c>
      <c r="G82" s="568" t="s">
        <v>97</v>
      </c>
      <c r="H82" s="568"/>
      <c r="I82" s="569"/>
      <c r="J82" s="642">
        <v>46143</v>
      </c>
      <c r="K82" s="642"/>
      <c r="L82" s="642"/>
      <c r="M82" s="642"/>
      <c r="N82" s="642"/>
      <c r="O82" s="643"/>
      <c r="P82" s="644"/>
      <c r="Q82" s="644"/>
      <c r="R82" s="644"/>
      <c r="S82" s="644"/>
      <c r="T82" s="644"/>
      <c r="U82" s="645"/>
      <c r="X82" s="193"/>
      <c r="Y82" s="193"/>
    </row>
    <row r="83" spans="1:25" s="192" customFormat="1" ht="15" customHeight="1">
      <c r="A83" s="190"/>
      <c r="B83" s="191"/>
      <c r="C83" s="190"/>
      <c r="D83" s="190"/>
      <c r="E83" s="620"/>
      <c r="F83" s="266" t="s">
        <v>99</v>
      </c>
      <c r="G83" s="568" t="s">
        <v>100</v>
      </c>
      <c r="H83" s="568"/>
      <c r="I83" s="569"/>
      <c r="J83" s="642">
        <v>46407</v>
      </c>
      <c r="K83" s="642"/>
      <c r="L83" s="642"/>
      <c r="M83" s="642"/>
      <c r="N83" s="642"/>
      <c r="O83" s="643"/>
      <c r="P83" s="644"/>
      <c r="Q83" s="644"/>
      <c r="R83" s="644"/>
      <c r="S83" s="644"/>
      <c r="T83" s="644"/>
      <c r="U83" s="645"/>
      <c r="X83" s="193"/>
      <c r="Y83" s="193"/>
    </row>
    <row r="84" spans="1:25" s="192" customFormat="1" ht="15" customHeight="1">
      <c r="A84" s="190"/>
      <c r="B84" s="191"/>
      <c r="C84" s="190"/>
      <c r="D84" s="190"/>
      <c r="E84" s="621"/>
      <c r="F84" s="266" t="s">
        <v>102</v>
      </c>
      <c r="G84" s="568" t="s">
        <v>103</v>
      </c>
      <c r="H84" s="568"/>
      <c r="I84" s="569"/>
      <c r="J84" s="658" t="s">
        <v>104</v>
      </c>
      <c r="K84" s="659"/>
      <c r="L84" s="659"/>
      <c r="M84" s="659"/>
      <c r="N84" s="659"/>
      <c r="O84" s="659"/>
      <c r="P84" s="659"/>
      <c r="Q84" s="659"/>
      <c r="R84" s="659"/>
      <c r="S84" s="659"/>
      <c r="T84" s="659"/>
      <c r="U84" s="660"/>
      <c r="X84" s="193"/>
      <c r="Y84" s="193"/>
    </row>
    <row r="85" spans="1:25" s="192" customFormat="1" ht="15" customHeight="1">
      <c r="A85" s="190"/>
      <c r="B85" s="191"/>
      <c r="C85" s="190"/>
      <c r="D85" s="190"/>
      <c r="E85" s="224">
        <v>11</v>
      </c>
      <c r="F85" s="567" t="s">
        <v>106</v>
      </c>
      <c r="G85" s="568"/>
      <c r="H85" s="568"/>
      <c r="I85" s="569"/>
      <c r="J85" s="639" t="s">
        <v>493</v>
      </c>
      <c r="K85" s="640"/>
      <c r="L85" s="640"/>
      <c r="M85" s="640"/>
      <c r="N85" s="640"/>
      <c r="O85" s="640"/>
      <c r="P85" s="640"/>
      <c r="Q85" s="640"/>
      <c r="R85" s="640"/>
      <c r="S85" s="640"/>
      <c r="T85" s="640"/>
      <c r="U85" s="641"/>
      <c r="X85" s="193"/>
      <c r="Y85" s="193"/>
    </row>
    <row r="86" spans="1:25" s="192" customFormat="1" ht="25.05" customHeight="1">
      <c r="A86" s="190"/>
      <c r="B86" s="191"/>
      <c r="C86" s="190"/>
      <c r="D86" s="190"/>
      <c r="E86" s="633" t="s">
        <v>107</v>
      </c>
      <c r="F86" s="634"/>
      <c r="G86" s="635"/>
      <c r="H86" s="633" t="s">
        <v>108</v>
      </c>
      <c r="I86" s="635"/>
      <c r="J86" s="633" t="s">
        <v>109</v>
      </c>
      <c r="K86" s="634"/>
      <c r="L86" s="634"/>
      <c r="M86" s="634"/>
      <c r="N86" s="634"/>
      <c r="O86" s="634"/>
      <c r="P86" s="634"/>
      <c r="Q86" s="635"/>
      <c r="R86" s="633" t="s">
        <v>110</v>
      </c>
      <c r="S86" s="634"/>
      <c r="T86" s="634"/>
      <c r="U86" s="635"/>
      <c r="X86" s="193"/>
      <c r="Y86" s="193"/>
    </row>
    <row r="87" spans="1:25" s="192" customFormat="1" ht="25.05" customHeight="1">
      <c r="A87" s="190"/>
      <c r="B87" s="191"/>
      <c r="C87" s="190"/>
      <c r="D87" s="190"/>
      <c r="E87" s="646" t="s">
        <v>111</v>
      </c>
      <c r="F87" s="647"/>
      <c r="G87" s="648"/>
      <c r="H87" s="606"/>
      <c r="I87" s="649"/>
      <c r="J87" s="606"/>
      <c r="K87" s="652"/>
      <c r="L87" s="652"/>
      <c r="M87" s="652"/>
      <c r="N87" s="652"/>
      <c r="O87" s="652"/>
      <c r="P87" s="652"/>
      <c r="Q87" s="649"/>
      <c r="R87" s="646" t="s">
        <v>112</v>
      </c>
      <c r="S87" s="647"/>
      <c r="T87" s="647"/>
      <c r="U87" s="648"/>
      <c r="X87" s="193"/>
      <c r="Y87" s="193"/>
    </row>
    <row r="88" spans="1:25" s="192" customFormat="1" ht="25.05" customHeight="1">
      <c r="A88" s="190"/>
      <c r="B88" s="191"/>
      <c r="C88" s="190"/>
      <c r="D88" s="190"/>
      <c r="E88" s="646" t="s">
        <v>113</v>
      </c>
      <c r="F88" s="647"/>
      <c r="G88" s="648"/>
      <c r="H88" s="607"/>
      <c r="I88" s="650"/>
      <c r="J88" s="607"/>
      <c r="K88" s="653"/>
      <c r="L88" s="653"/>
      <c r="M88" s="653"/>
      <c r="N88" s="653"/>
      <c r="O88" s="653"/>
      <c r="P88" s="653"/>
      <c r="Q88" s="650"/>
      <c r="R88" s="646" t="s">
        <v>114</v>
      </c>
      <c r="S88" s="647"/>
      <c r="T88" s="647"/>
      <c r="U88" s="648"/>
      <c r="X88" s="193"/>
      <c r="Y88" s="193"/>
    </row>
    <row r="89" spans="1:25" s="192" customFormat="1" ht="25.05" customHeight="1">
      <c r="A89" s="190"/>
      <c r="B89" s="191"/>
      <c r="C89" s="190"/>
      <c r="D89" s="190"/>
      <c r="E89" s="655" t="s">
        <v>115</v>
      </c>
      <c r="F89" s="656"/>
      <c r="G89" s="657"/>
      <c r="H89" s="608"/>
      <c r="I89" s="651"/>
      <c r="J89" s="608"/>
      <c r="K89" s="654"/>
      <c r="L89" s="654"/>
      <c r="M89" s="654"/>
      <c r="N89" s="654"/>
      <c r="O89" s="654"/>
      <c r="P89" s="654"/>
      <c r="Q89" s="651"/>
      <c r="R89" s="655" t="s">
        <v>115</v>
      </c>
      <c r="S89" s="656"/>
      <c r="T89" s="656"/>
      <c r="U89" s="657"/>
      <c r="X89" s="193"/>
      <c r="Y89" s="193"/>
    </row>
    <row r="90" spans="1:25" s="192" customFormat="1" ht="15.6" customHeight="1">
      <c r="A90" s="190"/>
      <c r="B90" s="191"/>
      <c r="C90" s="190"/>
      <c r="D90" s="190"/>
      <c r="J90" s="195"/>
      <c r="K90" s="195"/>
      <c r="L90" s="195"/>
      <c r="X90" s="193"/>
      <c r="Y90" s="193"/>
    </row>
    <row r="91" spans="1:25" s="192" customFormat="1" ht="13.2">
      <c r="A91" s="190"/>
      <c r="B91" s="191"/>
      <c r="C91" s="190"/>
      <c r="D91" s="190"/>
      <c r="E91" s="503" t="s">
        <v>116</v>
      </c>
      <c r="F91" s="503"/>
      <c r="G91" s="503"/>
      <c r="J91" s="195"/>
      <c r="K91" s="195"/>
      <c r="L91" s="195"/>
      <c r="X91" s="193"/>
      <c r="Y91" s="193"/>
    </row>
    <row r="92" spans="1:25" s="202" customFormat="1" ht="12">
      <c r="A92" s="212"/>
      <c r="B92" s="191"/>
      <c r="C92" s="212"/>
      <c r="D92" s="212"/>
      <c r="E92" s="291">
        <v>1</v>
      </c>
      <c r="F92" s="661" t="s">
        <v>117</v>
      </c>
      <c r="G92" s="661"/>
      <c r="H92" s="661"/>
      <c r="I92" s="661"/>
      <c r="J92" s="661"/>
      <c r="K92" s="661"/>
      <c r="L92" s="661"/>
      <c r="M92" s="661"/>
      <c r="N92" s="661"/>
      <c r="O92" s="661"/>
      <c r="P92" s="661"/>
      <c r="Q92" s="661"/>
      <c r="R92" s="661"/>
      <c r="S92" s="661"/>
      <c r="T92" s="661"/>
      <c r="U92" s="661"/>
      <c r="X92" s="193"/>
      <c r="Y92" s="193"/>
    </row>
    <row r="93" spans="1:25" s="202" customFormat="1" ht="25.05" customHeight="1">
      <c r="A93" s="212"/>
      <c r="B93" s="191"/>
      <c r="C93" s="212"/>
      <c r="D93" s="212"/>
      <c r="E93" s="291">
        <v>2</v>
      </c>
      <c r="F93" s="500" t="s">
        <v>585</v>
      </c>
      <c r="G93" s="500"/>
      <c r="H93" s="500"/>
      <c r="I93" s="500"/>
      <c r="J93" s="500"/>
      <c r="K93" s="500"/>
      <c r="L93" s="500"/>
      <c r="M93" s="500"/>
      <c r="N93" s="500"/>
      <c r="O93" s="500"/>
      <c r="P93" s="500"/>
      <c r="Q93" s="500"/>
      <c r="R93" s="500"/>
      <c r="S93" s="500"/>
      <c r="T93" s="500"/>
      <c r="U93" s="500"/>
      <c r="X93" s="193"/>
      <c r="Y93" s="193"/>
    </row>
    <row r="94" spans="1:25" s="202" customFormat="1" ht="12">
      <c r="A94" s="212"/>
      <c r="B94" s="191"/>
      <c r="C94" s="212"/>
      <c r="D94" s="212"/>
      <c r="E94" s="291">
        <v>3</v>
      </c>
      <c r="F94" s="661" t="s">
        <v>118</v>
      </c>
      <c r="G94" s="661"/>
      <c r="H94" s="661"/>
      <c r="I94" s="661"/>
      <c r="J94" s="661"/>
      <c r="K94" s="661"/>
      <c r="L94" s="661"/>
      <c r="M94" s="661"/>
      <c r="N94" s="661"/>
      <c r="O94" s="661"/>
      <c r="P94" s="661"/>
      <c r="Q94" s="661"/>
      <c r="R94" s="661"/>
      <c r="S94" s="661"/>
      <c r="T94" s="661"/>
      <c r="U94" s="661"/>
      <c r="X94" s="193"/>
      <c r="Y94" s="193"/>
    </row>
    <row r="95" spans="1:25" s="202" customFormat="1" ht="12.6" customHeight="1">
      <c r="A95" s="212"/>
      <c r="B95" s="191"/>
      <c r="C95" s="212"/>
      <c r="D95" s="212"/>
      <c r="E95" s="291">
        <v>4</v>
      </c>
      <c r="F95" s="661" t="s">
        <v>119</v>
      </c>
      <c r="G95" s="661"/>
      <c r="H95" s="661"/>
      <c r="I95" s="661"/>
      <c r="J95" s="661"/>
      <c r="K95" s="661"/>
      <c r="L95" s="661"/>
      <c r="M95" s="661"/>
      <c r="N95" s="661"/>
      <c r="O95" s="661"/>
      <c r="P95" s="661"/>
      <c r="Q95" s="661"/>
      <c r="R95" s="661"/>
      <c r="S95" s="661"/>
      <c r="T95" s="661"/>
      <c r="U95" s="661"/>
      <c r="X95" s="193"/>
      <c r="Y95" s="193"/>
    </row>
    <row r="96" spans="1:25" s="202" customFormat="1" ht="12">
      <c r="A96" s="212"/>
      <c r="B96" s="191"/>
      <c r="C96" s="212"/>
      <c r="D96" s="212"/>
      <c r="E96" s="291">
        <v>5</v>
      </c>
      <c r="F96" s="661" t="s">
        <v>120</v>
      </c>
      <c r="G96" s="661"/>
      <c r="H96" s="661"/>
      <c r="I96" s="661"/>
      <c r="J96" s="661"/>
      <c r="K96" s="661"/>
      <c r="L96" s="661"/>
      <c r="M96" s="661"/>
      <c r="N96" s="661"/>
      <c r="O96" s="661"/>
      <c r="P96" s="661"/>
      <c r="Q96" s="661"/>
      <c r="R96" s="661"/>
      <c r="S96" s="661"/>
      <c r="T96" s="661"/>
      <c r="U96" s="661"/>
      <c r="X96" s="193"/>
      <c r="Y96" s="193"/>
    </row>
    <row r="97" spans="1:25" s="202" customFormat="1" ht="12">
      <c r="A97" s="212"/>
      <c r="B97" s="191"/>
      <c r="C97" s="212"/>
      <c r="D97" s="212"/>
      <c r="E97" s="291">
        <v>6</v>
      </c>
      <c r="F97" s="661" t="s">
        <v>121</v>
      </c>
      <c r="G97" s="661"/>
      <c r="H97" s="661"/>
      <c r="I97" s="661"/>
      <c r="J97" s="661"/>
      <c r="K97" s="661"/>
      <c r="L97" s="661"/>
      <c r="M97" s="661"/>
      <c r="N97" s="661"/>
      <c r="O97" s="661"/>
      <c r="P97" s="661"/>
      <c r="Q97" s="661"/>
      <c r="R97" s="661"/>
      <c r="S97" s="661"/>
      <c r="T97" s="661"/>
      <c r="U97" s="661"/>
      <c r="X97" s="193"/>
      <c r="Y97" s="193"/>
    </row>
    <row r="98" spans="1:25" s="202" customFormat="1" ht="12">
      <c r="A98" s="212"/>
      <c r="B98" s="191"/>
      <c r="C98" s="212"/>
      <c r="D98" s="212"/>
      <c r="E98" s="291">
        <v>7</v>
      </c>
      <c r="F98" s="661" t="s">
        <v>122</v>
      </c>
      <c r="G98" s="661"/>
      <c r="H98" s="661"/>
      <c r="I98" s="661"/>
      <c r="J98" s="661"/>
      <c r="K98" s="661"/>
      <c r="L98" s="661"/>
      <c r="M98" s="661"/>
      <c r="N98" s="661"/>
      <c r="O98" s="661"/>
      <c r="P98" s="661"/>
      <c r="Q98" s="661"/>
      <c r="R98" s="661"/>
      <c r="S98" s="661"/>
      <c r="T98" s="661"/>
      <c r="U98" s="661"/>
      <c r="X98" s="193"/>
      <c r="Y98" s="193"/>
    </row>
    <row r="99" spans="1:25" s="202" customFormat="1" ht="11.4" customHeight="1">
      <c r="A99" s="212"/>
      <c r="B99" s="191"/>
      <c r="C99" s="212"/>
      <c r="D99" s="212"/>
      <c r="E99" s="291">
        <v>8</v>
      </c>
      <c r="F99" s="661" t="s">
        <v>123</v>
      </c>
      <c r="G99" s="661"/>
      <c r="H99" s="661"/>
      <c r="I99" s="661"/>
      <c r="J99" s="661"/>
      <c r="K99" s="661"/>
      <c r="L99" s="661"/>
      <c r="M99" s="661"/>
      <c r="N99" s="661"/>
      <c r="O99" s="661"/>
      <c r="P99" s="661"/>
      <c r="Q99" s="661"/>
      <c r="R99" s="661"/>
      <c r="S99" s="661"/>
      <c r="T99" s="661"/>
      <c r="U99" s="661"/>
      <c r="X99" s="193"/>
      <c r="Y99" s="193"/>
    </row>
    <row r="100" spans="1:25" s="202" customFormat="1" ht="25.05" customHeight="1">
      <c r="A100" s="212"/>
      <c r="B100" s="191"/>
      <c r="C100" s="212"/>
      <c r="D100" s="212"/>
      <c r="E100" s="291">
        <v>9</v>
      </c>
      <c r="F100" s="661" t="s">
        <v>124</v>
      </c>
      <c r="G100" s="661"/>
      <c r="H100" s="661"/>
      <c r="I100" s="661"/>
      <c r="J100" s="661"/>
      <c r="K100" s="661"/>
      <c r="L100" s="661"/>
      <c r="M100" s="661"/>
      <c r="N100" s="661"/>
      <c r="O100" s="661"/>
      <c r="P100" s="661"/>
      <c r="Q100" s="661"/>
      <c r="R100" s="661"/>
      <c r="S100" s="661"/>
      <c r="T100" s="661"/>
      <c r="U100" s="661"/>
      <c r="X100" s="193"/>
      <c r="Y100" s="193"/>
    </row>
    <row r="101" spans="1:25" s="202" customFormat="1" ht="12">
      <c r="A101" s="212"/>
      <c r="B101" s="191"/>
      <c r="C101" s="212"/>
      <c r="D101" s="212"/>
      <c r="E101" s="291">
        <v>10</v>
      </c>
      <c r="F101" s="661" t="s">
        <v>125</v>
      </c>
      <c r="G101" s="661"/>
      <c r="H101" s="661"/>
      <c r="I101" s="661"/>
      <c r="J101" s="661"/>
      <c r="K101" s="661"/>
      <c r="L101" s="661"/>
      <c r="M101" s="661"/>
      <c r="N101" s="661"/>
      <c r="O101" s="661"/>
      <c r="P101" s="661"/>
      <c r="Q101" s="661"/>
      <c r="R101" s="661"/>
      <c r="S101" s="661"/>
      <c r="T101" s="661"/>
      <c r="U101" s="661"/>
      <c r="X101" s="193"/>
      <c r="Y101" s="193"/>
    </row>
    <row r="102" spans="1:25" s="192" customFormat="1" ht="15.6" customHeight="1">
      <c r="A102" s="190"/>
      <c r="B102" s="191"/>
      <c r="C102" s="190"/>
      <c r="D102" s="190"/>
      <c r="J102" s="195"/>
      <c r="K102" s="195"/>
      <c r="L102" s="195"/>
      <c r="X102" s="193"/>
      <c r="Y102" s="193"/>
    </row>
    <row r="103" spans="1:25" s="192" customFormat="1" ht="15.6" customHeight="1">
      <c r="A103" s="190"/>
      <c r="B103" s="191"/>
      <c r="C103" s="190"/>
      <c r="D103" s="190"/>
      <c r="J103" s="195"/>
      <c r="K103" s="195"/>
      <c r="L103" s="195"/>
      <c r="X103" s="193"/>
      <c r="Y103" s="193"/>
    </row>
    <row r="104" spans="1:25" s="192" customFormat="1" ht="15.6" customHeight="1">
      <c r="A104" s="190"/>
      <c r="B104" s="191"/>
      <c r="C104" s="190"/>
      <c r="D104" s="190"/>
      <c r="J104" s="195"/>
      <c r="K104" s="195"/>
      <c r="L104" s="195"/>
      <c r="X104" s="193"/>
      <c r="Y104" s="193"/>
    </row>
    <row r="105" spans="1:25" s="192" customFormat="1" ht="15.6" customHeight="1">
      <c r="A105" s="190"/>
      <c r="B105" s="191"/>
      <c r="C105" s="190"/>
      <c r="D105" s="190"/>
      <c r="J105" s="195"/>
      <c r="K105" s="195"/>
      <c r="L105" s="195"/>
      <c r="X105" s="193"/>
      <c r="Y105" s="193"/>
    </row>
    <row r="106" spans="1:25" s="192" customFormat="1" ht="15.6" customHeight="1">
      <c r="A106" s="190"/>
      <c r="B106" s="191"/>
      <c r="C106" s="190"/>
      <c r="D106" s="190"/>
      <c r="J106" s="195"/>
      <c r="K106" s="195"/>
      <c r="L106" s="195"/>
      <c r="X106" s="193"/>
      <c r="Y106" s="193"/>
    </row>
    <row r="107" spans="1:25" s="192" customFormat="1" ht="15.6" customHeight="1">
      <c r="A107" s="190"/>
      <c r="B107" s="191"/>
      <c r="C107" s="190"/>
      <c r="D107" s="190"/>
      <c r="J107" s="195"/>
      <c r="K107" s="195"/>
      <c r="L107" s="195"/>
      <c r="X107" s="193"/>
      <c r="Y107" s="193"/>
    </row>
    <row r="108" spans="1:25" s="192" customFormat="1" ht="15.6" customHeight="1">
      <c r="A108" s="190"/>
      <c r="B108" s="191"/>
      <c r="C108" s="190"/>
      <c r="D108" s="190"/>
      <c r="J108" s="195"/>
      <c r="K108" s="195"/>
      <c r="L108" s="195"/>
      <c r="X108" s="193"/>
      <c r="Y108" s="193"/>
    </row>
    <row r="109" spans="1:25" s="192" customFormat="1" ht="15.6" customHeight="1">
      <c r="A109" s="190"/>
      <c r="B109" s="191"/>
      <c r="C109" s="190"/>
      <c r="D109" s="190"/>
      <c r="J109" s="195"/>
      <c r="K109" s="195"/>
      <c r="L109" s="195"/>
      <c r="X109" s="193"/>
      <c r="Y109" s="193"/>
    </row>
    <row r="110" spans="1:25" s="192" customFormat="1" ht="15.6" customHeight="1">
      <c r="A110" s="190"/>
      <c r="B110" s="191"/>
      <c r="C110" s="190"/>
      <c r="D110" s="190"/>
      <c r="J110" s="195"/>
      <c r="K110" s="195"/>
      <c r="L110" s="195"/>
      <c r="X110" s="193"/>
      <c r="Y110" s="193"/>
    </row>
    <row r="111" spans="1:25" s="192" customFormat="1" ht="15.6" customHeight="1">
      <c r="A111" s="190"/>
      <c r="B111" s="191"/>
      <c r="C111" s="190"/>
      <c r="D111" s="190"/>
      <c r="J111" s="195"/>
      <c r="K111" s="195"/>
      <c r="L111" s="195"/>
      <c r="X111" s="193"/>
      <c r="Y111" s="193"/>
    </row>
    <row r="112" spans="1:25" s="192" customFormat="1" ht="15.6" customHeight="1">
      <c r="A112" s="190"/>
      <c r="B112" s="191"/>
      <c r="C112" s="190"/>
      <c r="D112" s="190"/>
      <c r="J112" s="195"/>
      <c r="K112" s="195"/>
      <c r="L112" s="195"/>
      <c r="X112" s="193"/>
      <c r="Y112" s="193"/>
    </row>
    <row r="113" spans="1:25" s="192" customFormat="1" ht="15.6" customHeight="1" collapsed="1">
      <c r="A113" s="190"/>
      <c r="B113" s="191"/>
      <c r="C113" s="190"/>
      <c r="D113" s="190"/>
      <c r="J113" s="195"/>
      <c r="K113" s="195"/>
      <c r="L113" s="195"/>
      <c r="X113" s="193"/>
      <c r="Y113" s="193"/>
    </row>
    <row r="114" spans="1:25" s="192" customFormat="1" ht="15.6" customHeight="1" collapsed="1">
      <c r="A114" s="190"/>
      <c r="B114" s="191"/>
      <c r="C114" s="190"/>
      <c r="D114" s="190"/>
      <c r="J114" s="195"/>
      <c r="K114" s="195"/>
      <c r="L114" s="195"/>
      <c r="X114" s="193"/>
      <c r="Y114" s="193"/>
    </row>
    <row r="115" spans="1:25" s="192" customFormat="1" ht="15.6" customHeight="1">
      <c r="A115" s="190"/>
      <c r="B115" s="191"/>
      <c r="C115" s="190"/>
      <c r="D115" s="190"/>
      <c r="J115" s="195"/>
      <c r="K115" s="195"/>
      <c r="L115" s="195"/>
      <c r="X115" s="193"/>
      <c r="Y115" s="193"/>
    </row>
    <row r="116" spans="1:25" s="192" customFormat="1" ht="15.6" customHeight="1">
      <c r="A116" s="190"/>
      <c r="B116" s="191"/>
      <c r="C116" s="190"/>
      <c r="D116" s="190"/>
      <c r="J116" s="195"/>
      <c r="K116" s="195"/>
      <c r="L116" s="195"/>
      <c r="X116" s="193"/>
      <c r="Y116" s="193"/>
    </row>
    <row r="117" spans="1:25" s="192" customFormat="1" ht="15.6" customHeight="1">
      <c r="A117" s="190"/>
      <c r="B117" s="191"/>
      <c r="C117" s="190"/>
      <c r="D117" s="190"/>
      <c r="J117" s="195"/>
      <c r="K117" s="195"/>
      <c r="L117" s="195"/>
      <c r="X117" s="193"/>
      <c r="Y117" s="193"/>
    </row>
    <row r="118" spans="1:25" s="192" customFormat="1" ht="15.6" customHeight="1">
      <c r="A118" s="190"/>
      <c r="B118" s="191"/>
      <c r="C118" s="190"/>
      <c r="D118" s="190"/>
      <c r="G118" s="267"/>
      <c r="J118" s="195"/>
      <c r="K118" s="195"/>
      <c r="L118" s="195"/>
      <c r="X118" s="193"/>
      <c r="Y118" s="193"/>
    </row>
  </sheetData>
  <sheetProtection sheet="1" objects="1" scenarios="1"/>
  <mergeCells count="223">
    <mergeCell ref="F97:U97"/>
    <mergeCell ref="F98:U98"/>
    <mergeCell ref="F99:U99"/>
    <mergeCell ref="F100:U100"/>
    <mergeCell ref="F101:U101"/>
    <mergeCell ref="E91:G91"/>
    <mergeCell ref="F92:U92"/>
    <mergeCell ref="F93:U93"/>
    <mergeCell ref="F94:U94"/>
    <mergeCell ref="F95:U95"/>
    <mergeCell ref="F96:U96"/>
    <mergeCell ref="E87:G87"/>
    <mergeCell ref="H87:I89"/>
    <mergeCell ref="J87:Q89"/>
    <mergeCell ref="R87:U87"/>
    <mergeCell ref="E88:G88"/>
    <mergeCell ref="R88:U88"/>
    <mergeCell ref="E89:G89"/>
    <mergeCell ref="R89:U89"/>
    <mergeCell ref="G84:I84"/>
    <mergeCell ref="J84:U84"/>
    <mergeCell ref="F85:I85"/>
    <mergeCell ref="J85:U85"/>
    <mergeCell ref="E86:G86"/>
    <mergeCell ref="H86:I86"/>
    <mergeCell ref="J86:Q86"/>
    <mergeCell ref="R86:U86"/>
    <mergeCell ref="G81:I81"/>
    <mergeCell ref="J81:U81"/>
    <mergeCell ref="G82:I82"/>
    <mergeCell ref="J82:O82"/>
    <mergeCell ref="P82:U82"/>
    <mergeCell ref="G83:I83"/>
    <mergeCell ref="J83:O83"/>
    <mergeCell ref="P83:U83"/>
    <mergeCell ref="G78:I78"/>
    <mergeCell ref="J78:U78"/>
    <mergeCell ref="G79:I79"/>
    <mergeCell ref="J79:U79"/>
    <mergeCell ref="G80:I80"/>
    <mergeCell ref="J80:U80"/>
    <mergeCell ref="S72:U72"/>
    <mergeCell ref="J73:P73"/>
    <mergeCell ref="J74:P74"/>
    <mergeCell ref="J75:P75"/>
    <mergeCell ref="J76:P76"/>
    <mergeCell ref="J77:P77"/>
    <mergeCell ref="A72:A77"/>
    <mergeCell ref="C72:C77"/>
    <mergeCell ref="F72:F77"/>
    <mergeCell ref="G72:H77"/>
    <mergeCell ref="J72:P72"/>
    <mergeCell ref="Q72:R72"/>
    <mergeCell ref="J69:P69"/>
    <mergeCell ref="J70:P70"/>
    <mergeCell ref="J71:P71"/>
    <mergeCell ref="A66:A71"/>
    <mergeCell ref="C66:C71"/>
    <mergeCell ref="F66:F71"/>
    <mergeCell ref="G66:H71"/>
    <mergeCell ref="J66:P66"/>
    <mergeCell ref="Q66:R66"/>
    <mergeCell ref="A57:A65"/>
    <mergeCell ref="C57:C65"/>
    <mergeCell ref="F57:F65"/>
    <mergeCell ref="G57:H65"/>
    <mergeCell ref="J57:P57"/>
    <mergeCell ref="Q57:R57"/>
    <mergeCell ref="S57:U57"/>
    <mergeCell ref="J58:P58"/>
    <mergeCell ref="J59:P59"/>
    <mergeCell ref="J60:P60"/>
    <mergeCell ref="J61:P61"/>
    <mergeCell ref="J62:P62"/>
    <mergeCell ref="J63:P63"/>
    <mergeCell ref="J64:P64"/>
    <mergeCell ref="J65:P65"/>
    <mergeCell ref="A49:A52"/>
    <mergeCell ref="C49:C52"/>
    <mergeCell ref="S54:T54"/>
    <mergeCell ref="A55:A56"/>
    <mergeCell ref="C55:C56"/>
    <mergeCell ref="F55:F56"/>
    <mergeCell ref="G55:H56"/>
    <mergeCell ref="I55:N55"/>
    <mergeCell ref="O55:R55"/>
    <mergeCell ref="S55:T55"/>
    <mergeCell ref="I56:N56"/>
    <mergeCell ref="O56:R56"/>
    <mergeCell ref="S56:T56"/>
    <mergeCell ref="A53:A54"/>
    <mergeCell ref="C53:C54"/>
    <mergeCell ref="F53:F54"/>
    <mergeCell ref="G53:H54"/>
    <mergeCell ref="I53:N53"/>
    <mergeCell ref="O53:R53"/>
    <mergeCell ref="S53:T53"/>
    <mergeCell ref="I54:N54"/>
    <mergeCell ref="O54:R54"/>
    <mergeCell ref="S49:T49"/>
    <mergeCell ref="E50:E84"/>
    <mergeCell ref="S66:U66"/>
    <mergeCell ref="J67:P67"/>
    <mergeCell ref="J68:P68"/>
    <mergeCell ref="J47:K47"/>
    <mergeCell ref="L47:U47"/>
    <mergeCell ref="F48:H48"/>
    <mergeCell ref="I48:N48"/>
    <mergeCell ref="O48:P48"/>
    <mergeCell ref="T48:U48"/>
    <mergeCell ref="I50:N50"/>
    <mergeCell ref="O50:R50"/>
    <mergeCell ref="S50:T50"/>
    <mergeCell ref="I51:N51"/>
    <mergeCell ref="O51:R51"/>
    <mergeCell ref="S51:T51"/>
    <mergeCell ref="I52:N52"/>
    <mergeCell ref="O52:R52"/>
    <mergeCell ref="F49:F52"/>
    <mergeCell ref="G49:H52"/>
    <mergeCell ref="I49:N49"/>
    <mergeCell ref="O49:R49"/>
    <mergeCell ref="S52:T52"/>
    <mergeCell ref="A44:A47"/>
    <mergeCell ref="C44:C47"/>
    <mergeCell ref="E44:E47"/>
    <mergeCell ref="F44:H47"/>
    <mergeCell ref="J44:K44"/>
    <mergeCell ref="L44:U44"/>
    <mergeCell ref="J45:K45"/>
    <mergeCell ref="L45:U45"/>
    <mergeCell ref="J46:K46"/>
    <mergeCell ref="L46:U46"/>
    <mergeCell ref="F42:H42"/>
    <mergeCell ref="I42:K42"/>
    <mergeCell ref="M42:T42"/>
    <mergeCell ref="F43:H43"/>
    <mergeCell ref="I43:K43"/>
    <mergeCell ref="M43:T43"/>
    <mergeCell ref="A40:A41"/>
    <mergeCell ref="C40:C41"/>
    <mergeCell ref="E40:E41"/>
    <mergeCell ref="F40:H41"/>
    <mergeCell ref="I40:R40"/>
    <mergeCell ref="S40:T40"/>
    <mergeCell ref="I41:R41"/>
    <mergeCell ref="S41:T41"/>
    <mergeCell ref="X34:X35"/>
    <mergeCell ref="B36:B37"/>
    <mergeCell ref="I36:U37"/>
    <mergeCell ref="X36:X37"/>
    <mergeCell ref="A38:A39"/>
    <mergeCell ref="F38:H39"/>
    <mergeCell ref="K38:L38"/>
    <mergeCell ref="M38:N38"/>
    <mergeCell ref="O38:P38"/>
    <mergeCell ref="K39:L39"/>
    <mergeCell ref="A34:A37"/>
    <mergeCell ref="B34:B35"/>
    <mergeCell ref="C34:C37"/>
    <mergeCell ref="E34:E39"/>
    <mergeCell ref="F34:H37"/>
    <mergeCell ref="I34:U35"/>
    <mergeCell ref="M39:N39"/>
    <mergeCell ref="O39:P39"/>
    <mergeCell ref="J31:S31"/>
    <mergeCell ref="T31:U31"/>
    <mergeCell ref="A32:A33"/>
    <mergeCell ref="C32:C33"/>
    <mergeCell ref="E32:E33"/>
    <mergeCell ref="F32:H33"/>
    <mergeCell ref="J32:U32"/>
    <mergeCell ref="J33:U33"/>
    <mergeCell ref="A28:A29"/>
    <mergeCell ref="C28:C29"/>
    <mergeCell ref="F28:H29"/>
    <mergeCell ref="J28:T28"/>
    <mergeCell ref="J29:T29"/>
    <mergeCell ref="A30:A31"/>
    <mergeCell ref="C30:C31"/>
    <mergeCell ref="E30:E31"/>
    <mergeCell ref="F30:H31"/>
    <mergeCell ref="J30:U30"/>
    <mergeCell ref="A22:A27"/>
    <mergeCell ref="C22:C27"/>
    <mergeCell ref="E22:E29"/>
    <mergeCell ref="F22:H27"/>
    <mergeCell ref="J22:U22"/>
    <mergeCell ref="J23:U23"/>
    <mergeCell ref="J24:U24"/>
    <mergeCell ref="J25:U25"/>
    <mergeCell ref="J26:U26"/>
    <mergeCell ref="J27:U27"/>
    <mergeCell ref="E6:U6"/>
    <mergeCell ref="A8:A9"/>
    <mergeCell ref="C8:C9"/>
    <mergeCell ref="E8:I9"/>
    <mergeCell ref="J8:K8"/>
    <mergeCell ref="L8:N8"/>
    <mergeCell ref="O8:Q9"/>
    <mergeCell ref="F15:G15"/>
    <mergeCell ref="A18:A20"/>
    <mergeCell ref="C18:C20"/>
    <mergeCell ref="G18:Q18"/>
    <mergeCell ref="G19:Q19"/>
    <mergeCell ref="G20:Q20"/>
    <mergeCell ref="R8:U9"/>
    <mergeCell ref="J9:K9"/>
    <mergeCell ref="L9:N9"/>
    <mergeCell ref="E10:Q10"/>
    <mergeCell ref="F12:G12"/>
    <mergeCell ref="G13:I13"/>
    <mergeCell ref="F17:H17"/>
    <mergeCell ref="D1:V1"/>
    <mergeCell ref="A3:A5"/>
    <mergeCell ref="C3:C5"/>
    <mergeCell ref="E3:G4"/>
    <mergeCell ref="O3:Q3"/>
    <mergeCell ref="R3:U3"/>
    <mergeCell ref="X3:X5"/>
    <mergeCell ref="R4:U4"/>
    <mergeCell ref="R5:U5"/>
    <mergeCell ref="H2:N5"/>
  </mergeCells>
  <phoneticPr fontId="1"/>
  <conditionalFormatting sqref="G20:Q20">
    <cfRule type="expression" dxfId="10" priority="1">
      <formula>$G$19&lt;&gt;""</formula>
    </cfRule>
  </conditionalFormatting>
  <dataValidations count="9">
    <dataValidation type="decimal" operator="greaterThanOrEqual" allowBlank="1" showInputMessage="1" showErrorMessage="1" sqref="S58:S65 Q73:Q77 Q58:Q65 S67:S71 S73:S77 Q67:Q71" xr:uid="{62EED0DE-ACBA-4251-B34B-ED31FE7C27FA}">
      <formula1>0</formula1>
    </dataValidation>
    <dataValidation errorStyle="warning" operator="greaterThanOrEqual" allowBlank="1" showInputMessage="1" showErrorMessage="1" error="0以上の数字を入れてください。" sqref="M42:T43 I41:R41" xr:uid="{A8D40696-7B21-40BB-8B7C-DEA0AA466354}"/>
    <dataValidation type="list" allowBlank="1" showInputMessage="1" showErrorMessage="1" sqref="I42:K43" xr:uid="{673E37FD-162A-4F95-B35D-835EA22A6472}">
      <formula1>$X$42:$X$55</formula1>
    </dataValidation>
    <dataValidation type="list" allowBlank="1" showInputMessage="1" showErrorMessage="1" sqref="T31:U31 J44:K47 O48:P48 R48 J8:K9" xr:uid="{44F6E164-5907-4541-BFFF-FBA7138F63E5}">
      <formula1>"○"</formula1>
    </dataValidation>
    <dataValidation type="whole" allowBlank="1" showInputMessage="1" showErrorMessage="1" sqref="M38:N39" xr:uid="{F07E8595-3A1D-4167-B347-36F6B8AC7CE3}">
      <formula1>0</formula1>
      <formula2>180</formula2>
    </dataValidation>
    <dataValidation type="whole" allowBlank="1" showInputMessage="1" showErrorMessage="1" error="0～59の整数を入れてください。" sqref="Q38:Q39" xr:uid="{4A09B157-6326-4351-8C59-F596A097ED89}">
      <formula1>0</formula1>
      <formula2>59</formula2>
    </dataValidation>
    <dataValidation type="decimal" allowBlank="1" showInputMessage="1" showErrorMessage="1" error="0～60の数字を入れてください。" sqref="S38:S39" xr:uid="{7161D107-4237-4E19-9CE4-9A86CFCDFD1F}">
      <formula1>0</formula1>
      <formula2>59.9999999999</formula2>
    </dataValidation>
    <dataValidation type="decimal" errorStyle="warning" operator="greaterThanOrEqual" allowBlank="1" showInputMessage="1" showErrorMessage="1" error="0以上の数字を入れてください。" sqref="I40:R40 O49:R56" xr:uid="{CE237256-5894-4DF4-A334-310C7BAC58E4}">
      <formula1>0</formula1>
    </dataValidation>
    <dataValidation errorStyle="warning" operator="greaterThanOrEqual" allowBlank="1" showInputMessage="1" showErrorMessage="1" error="日付を入れてください" sqref="P82:U83" xr:uid="{E01C0CAD-FBCC-4364-AC60-8B010D909A8E}"/>
  </dataValidations>
  <pageMargins left="0.59055118110236227" right="0.39370078740157483" top="0.39370078740157483" bottom="0.39370078740157483" header="0.31496062992125984" footer="0.31496062992125984"/>
  <pageSetup paperSize="9" fitToHeight="2" pageOrder="overThenDown" orientation="portrait" blackAndWhite="1" r:id="rId1"/>
  <rowBreaks count="1" manualBreakCount="1">
    <brk id="56" min="3" max="21"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A97EF-68CF-436D-AF9E-FDE1BC7CF8B4}">
  <sheetPr codeName="Sheet4">
    <tabColor theme="2"/>
  </sheetPr>
  <dimension ref="B1:K50"/>
  <sheetViews>
    <sheetView view="pageBreakPreview" zoomScaleNormal="100" zoomScaleSheetLayoutView="100" workbookViewId="0">
      <selection activeCell="B1" sqref="B1"/>
    </sheetView>
  </sheetViews>
  <sheetFormatPr defaultColWidth="8.69921875" defaultRowHeight="28.2" customHeight="1"/>
  <cols>
    <col min="1" max="1" width="0.8984375" style="21" customWidth="1"/>
    <col min="2" max="2" width="2.69921875" style="19" customWidth="1"/>
    <col min="3" max="3" width="3.09765625" style="21" customWidth="1"/>
    <col min="4" max="4" width="6.796875" style="21" bestFit="1" customWidth="1"/>
    <col min="5" max="5" width="11.09765625" style="21" bestFit="1" customWidth="1"/>
    <col min="6" max="6" width="60" style="21" customWidth="1"/>
    <col min="7" max="7" width="3.19921875" style="19" bestFit="1" customWidth="1"/>
    <col min="8" max="8" width="7.59765625" style="19" customWidth="1"/>
    <col min="9" max="9" width="9.796875" style="21" customWidth="1"/>
    <col min="10" max="16384" width="8.69921875" style="21"/>
  </cols>
  <sheetData>
    <row r="1" spans="2:8" ht="28.2" customHeight="1">
      <c r="B1" s="23" t="s">
        <v>126</v>
      </c>
    </row>
    <row r="2" spans="2:8" ht="30" customHeight="1">
      <c r="B2" s="687" t="s">
        <v>586</v>
      </c>
      <c r="C2" s="687"/>
      <c r="D2" s="687"/>
      <c r="E2" s="687"/>
      <c r="F2" s="687"/>
      <c r="G2" s="687"/>
      <c r="H2" s="282"/>
    </row>
    <row r="3" spans="2:8" ht="18.45" customHeight="1">
      <c r="B3" s="687" t="s">
        <v>557</v>
      </c>
      <c r="C3" s="687"/>
      <c r="D3" s="687"/>
      <c r="E3" s="687"/>
      <c r="F3" s="687"/>
      <c r="G3" s="282"/>
      <c r="H3" s="282"/>
    </row>
    <row r="4" spans="2:8" s="33" customFormat="1" ht="13.95" customHeight="1">
      <c r="B4" s="32"/>
      <c r="C4" s="33" t="s">
        <v>350</v>
      </c>
      <c r="G4" s="34"/>
      <c r="H4" s="34"/>
    </row>
    <row r="5" spans="2:8" s="33" customFormat="1" ht="14.4" customHeight="1">
      <c r="B5" s="32"/>
      <c r="D5" s="35" t="s">
        <v>353</v>
      </c>
      <c r="E5" s="36" t="s">
        <v>351</v>
      </c>
      <c r="G5" s="34"/>
      <c r="H5" s="34"/>
    </row>
    <row r="6" spans="2:8" s="33" customFormat="1" ht="14.4" customHeight="1">
      <c r="B6" s="32"/>
      <c r="D6" s="37" t="s">
        <v>354</v>
      </c>
      <c r="E6" s="36" t="s">
        <v>352</v>
      </c>
      <c r="G6" s="34"/>
      <c r="H6" s="34"/>
    </row>
    <row r="7" spans="2:8" s="33" customFormat="1" ht="13.95" customHeight="1">
      <c r="B7" s="32"/>
      <c r="C7" s="33" t="s">
        <v>558</v>
      </c>
      <c r="G7" s="34"/>
      <c r="H7" s="34"/>
    </row>
    <row r="8" spans="2:8" s="33" customFormat="1" ht="13.95" customHeight="1">
      <c r="B8" s="32"/>
      <c r="C8" s="33" t="s">
        <v>559</v>
      </c>
      <c r="G8" s="34"/>
      <c r="H8" s="34"/>
    </row>
    <row r="9" spans="2:8" s="33" customFormat="1" ht="35.4" customHeight="1">
      <c r="B9" s="688" t="s">
        <v>560</v>
      </c>
      <c r="C9" s="688"/>
      <c r="D9" s="688"/>
      <c r="E9" s="688"/>
      <c r="F9" s="688"/>
      <c r="G9" s="688"/>
      <c r="H9" s="283"/>
    </row>
    <row r="10" spans="2:8" s="33" customFormat="1" ht="14.4" customHeight="1">
      <c r="B10" s="32"/>
      <c r="C10" s="668" t="s">
        <v>355</v>
      </c>
      <c r="D10" s="668"/>
      <c r="E10" s="668"/>
      <c r="F10" s="38" t="s">
        <v>369</v>
      </c>
      <c r="G10" s="39"/>
      <c r="H10" s="39"/>
    </row>
    <row r="11" spans="2:8" s="33" customFormat="1" ht="14.4" customHeight="1">
      <c r="B11" s="32"/>
      <c r="C11" s="668" t="s">
        <v>356</v>
      </c>
      <c r="D11" s="668"/>
      <c r="E11" s="668"/>
      <c r="F11" s="38" t="s">
        <v>329</v>
      </c>
      <c r="G11" s="39"/>
      <c r="H11" s="39"/>
    </row>
    <row r="12" spans="2:8" s="33" customFormat="1" ht="14.4" customHeight="1">
      <c r="B12" s="32"/>
      <c r="C12" s="668" t="s">
        <v>357</v>
      </c>
      <c r="D12" s="668"/>
      <c r="E12" s="668"/>
      <c r="F12" s="38" t="s">
        <v>370</v>
      </c>
      <c r="G12" s="39"/>
      <c r="H12" s="39"/>
    </row>
    <row r="13" spans="2:8" ht="7.8" customHeight="1">
      <c r="B13" s="21"/>
      <c r="G13" s="21"/>
      <c r="H13" s="21"/>
    </row>
    <row r="14" spans="2:8" ht="28.2" customHeight="1">
      <c r="B14" s="332" t="s">
        <v>470</v>
      </c>
      <c r="C14" s="672" t="s">
        <v>127</v>
      </c>
      <c r="D14" s="672"/>
      <c r="E14" s="672"/>
      <c r="F14" s="333" t="s">
        <v>128</v>
      </c>
      <c r="G14" s="332" t="s">
        <v>129</v>
      </c>
      <c r="H14" s="333" t="s">
        <v>130</v>
      </c>
    </row>
    <row r="15" spans="2:8" ht="15" customHeight="1">
      <c r="B15" s="694" t="s">
        <v>1</v>
      </c>
      <c r="C15" s="673" t="s">
        <v>4</v>
      </c>
      <c r="D15" s="674"/>
      <c r="E15" s="16" t="s">
        <v>131</v>
      </c>
      <c r="F15" s="663" t="s">
        <v>471</v>
      </c>
      <c r="G15" s="669" t="s">
        <v>24</v>
      </c>
      <c r="H15" s="669" t="s">
        <v>132</v>
      </c>
    </row>
    <row r="16" spans="2:8" ht="15" customHeight="1">
      <c r="B16" s="694"/>
      <c r="C16" s="675"/>
      <c r="D16" s="676"/>
      <c r="E16" s="17" t="s">
        <v>21</v>
      </c>
      <c r="F16" s="663"/>
      <c r="G16" s="671"/>
      <c r="H16" s="671"/>
    </row>
    <row r="17" spans="2:11" ht="15" customHeight="1">
      <c r="B17" s="694"/>
      <c r="C17" s="677"/>
      <c r="D17" s="678"/>
      <c r="E17" s="16" t="s">
        <v>133</v>
      </c>
      <c r="F17" s="663"/>
      <c r="G17" s="670"/>
      <c r="H17" s="670"/>
    </row>
    <row r="18" spans="2:11" ht="45" customHeight="1">
      <c r="B18" s="18" t="s">
        <v>7</v>
      </c>
      <c r="C18" s="665" t="s">
        <v>134</v>
      </c>
      <c r="D18" s="665"/>
      <c r="E18" s="665"/>
      <c r="F18" s="327" t="s">
        <v>368</v>
      </c>
      <c r="G18" s="68" t="s">
        <v>24</v>
      </c>
      <c r="H18" s="69" t="s">
        <v>135</v>
      </c>
    </row>
    <row r="19" spans="2:11" ht="26.4" customHeight="1">
      <c r="B19" s="18" t="s">
        <v>11</v>
      </c>
      <c r="C19" s="665" t="s">
        <v>10</v>
      </c>
      <c r="D19" s="665"/>
      <c r="E19" s="665"/>
      <c r="F19" s="328" t="s">
        <v>442</v>
      </c>
      <c r="G19" s="69" t="s">
        <v>24</v>
      </c>
      <c r="H19" s="69" t="s">
        <v>477</v>
      </c>
    </row>
    <row r="20" spans="2:11" ht="45" customHeight="1">
      <c r="B20" s="18" t="s">
        <v>14</v>
      </c>
      <c r="C20" s="665" t="s">
        <v>136</v>
      </c>
      <c r="D20" s="665"/>
      <c r="E20" s="665"/>
      <c r="F20" s="327" t="s">
        <v>561</v>
      </c>
      <c r="G20" s="68" t="s">
        <v>24</v>
      </c>
      <c r="H20" s="69" t="s">
        <v>132</v>
      </c>
    </row>
    <row r="21" spans="2:11" ht="57" customHeight="1">
      <c r="B21" s="689" t="s">
        <v>15</v>
      </c>
      <c r="C21" s="679" t="s">
        <v>137</v>
      </c>
      <c r="D21" s="680"/>
      <c r="E21" s="17" t="s">
        <v>138</v>
      </c>
      <c r="F21" s="683" t="s">
        <v>562</v>
      </c>
      <c r="G21" s="669" t="s">
        <v>24</v>
      </c>
      <c r="H21" s="69" t="s">
        <v>132</v>
      </c>
    </row>
    <row r="22" spans="2:11" ht="146.4" customHeight="1">
      <c r="B22" s="690"/>
      <c r="C22" s="681"/>
      <c r="D22" s="682"/>
      <c r="E22" s="17" t="s">
        <v>139</v>
      </c>
      <c r="F22" s="684"/>
      <c r="G22" s="670"/>
      <c r="H22" s="69" t="s">
        <v>132</v>
      </c>
    </row>
    <row r="23" spans="2:11" ht="17.399999999999999" customHeight="1">
      <c r="B23" s="689" t="s">
        <v>17</v>
      </c>
      <c r="C23" s="679" t="s">
        <v>140</v>
      </c>
      <c r="D23" s="680"/>
      <c r="E23" s="17" t="s">
        <v>138</v>
      </c>
      <c r="F23" s="663" t="s">
        <v>519</v>
      </c>
      <c r="G23" s="685" t="s">
        <v>141</v>
      </c>
      <c r="H23" s="69" t="s">
        <v>132</v>
      </c>
    </row>
    <row r="24" spans="2:11" ht="17.399999999999999" customHeight="1">
      <c r="B24" s="690"/>
      <c r="C24" s="681"/>
      <c r="D24" s="682"/>
      <c r="E24" s="17" t="s">
        <v>21</v>
      </c>
      <c r="F24" s="663"/>
      <c r="G24" s="686"/>
      <c r="H24" s="69" t="s">
        <v>132</v>
      </c>
    </row>
    <row r="25" spans="2:11" ht="54" customHeight="1">
      <c r="B25" s="689" t="s">
        <v>22</v>
      </c>
      <c r="C25" s="673" t="s">
        <v>142</v>
      </c>
      <c r="D25" s="674"/>
      <c r="E25" s="322" t="s">
        <v>138</v>
      </c>
      <c r="F25" s="663" t="s">
        <v>566</v>
      </c>
      <c r="G25" s="669" t="s">
        <v>24</v>
      </c>
      <c r="H25" s="69" t="s">
        <v>132</v>
      </c>
    </row>
    <row r="26" spans="2:11" ht="54" customHeight="1">
      <c r="B26" s="690"/>
      <c r="C26" s="677"/>
      <c r="D26" s="678"/>
      <c r="E26" s="322" t="s">
        <v>21</v>
      </c>
      <c r="F26" s="663"/>
      <c r="G26" s="670"/>
      <c r="H26" s="68" t="s">
        <v>143</v>
      </c>
    </row>
    <row r="27" spans="2:11" ht="36" customHeight="1">
      <c r="B27" s="689" t="s">
        <v>25</v>
      </c>
      <c r="C27" s="673" t="s">
        <v>144</v>
      </c>
      <c r="D27" s="674"/>
      <c r="E27" s="17" t="s">
        <v>138</v>
      </c>
      <c r="F27" s="663" t="s">
        <v>443</v>
      </c>
      <c r="G27" s="669" t="s">
        <v>24</v>
      </c>
      <c r="H27" s="69" t="s">
        <v>132</v>
      </c>
    </row>
    <row r="28" spans="2:11" ht="30.6" customHeight="1">
      <c r="B28" s="690"/>
      <c r="C28" s="677"/>
      <c r="D28" s="678"/>
      <c r="E28" s="17" t="s">
        <v>21</v>
      </c>
      <c r="F28" s="663"/>
      <c r="G28" s="670"/>
      <c r="H28" s="69" t="s">
        <v>132</v>
      </c>
    </row>
    <row r="29" spans="2:11" ht="141.6" customHeight="1">
      <c r="B29" s="326" t="s">
        <v>27</v>
      </c>
      <c r="C29" s="662" t="s">
        <v>145</v>
      </c>
      <c r="D29" s="662"/>
      <c r="E29" s="662"/>
      <c r="F29" s="327" t="s">
        <v>587</v>
      </c>
      <c r="G29" s="68" t="s">
        <v>24</v>
      </c>
      <c r="H29" s="69" t="s">
        <v>132</v>
      </c>
      <c r="K29" s="20"/>
    </row>
    <row r="30" spans="2:11" ht="104.4" customHeight="1">
      <c r="B30" s="18" t="s">
        <v>28</v>
      </c>
      <c r="C30" s="662" t="s">
        <v>564</v>
      </c>
      <c r="D30" s="662"/>
      <c r="E30" s="665"/>
      <c r="F30" s="327" t="s">
        <v>563</v>
      </c>
      <c r="G30" s="68" t="s">
        <v>24</v>
      </c>
      <c r="H30" s="68" t="s">
        <v>146</v>
      </c>
    </row>
    <row r="31" spans="2:11" ht="101.4" customHeight="1">
      <c r="B31" s="22" t="s">
        <v>31</v>
      </c>
      <c r="C31" s="664" t="s">
        <v>147</v>
      </c>
      <c r="D31" s="664"/>
      <c r="E31" s="664"/>
      <c r="F31" s="329" t="s">
        <v>565</v>
      </c>
      <c r="G31" s="70" t="s">
        <v>24</v>
      </c>
      <c r="H31" s="70" t="s">
        <v>148</v>
      </c>
    </row>
    <row r="32" spans="2:11" ht="31.2" customHeight="1">
      <c r="B32" s="18" t="s">
        <v>34</v>
      </c>
      <c r="C32" s="662" t="s">
        <v>149</v>
      </c>
      <c r="D32" s="662"/>
      <c r="E32" s="665"/>
      <c r="F32" s="666" t="s">
        <v>568</v>
      </c>
      <c r="G32" s="68" t="s">
        <v>24</v>
      </c>
      <c r="H32" s="68" t="s">
        <v>150</v>
      </c>
    </row>
    <row r="33" spans="2:8" ht="31.2" customHeight="1">
      <c r="B33" s="18" t="s">
        <v>38</v>
      </c>
      <c r="C33" s="662" t="s">
        <v>151</v>
      </c>
      <c r="D33" s="662"/>
      <c r="E33" s="665"/>
      <c r="F33" s="667"/>
      <c r="G33" s="68" t="s">
        <v>24</v>
      </c>
      <c r="H33" s="68" t="s">
        <v>150</v>
      </c>
    </row>
    <row r="34" spans="2:8" ht="120" customHeight="1">
      <c r="B34" s="18" t="s">
        <v>40</v>
      </c>
      <c r="C34" s="665" t="s">
        <v>152</v>
      </c>
      <c r="D34" s="665"/>
      <c r="E34" s="665"/>
      <c r="F34" s="330" t="s">
        <v>569</v>
      </c>
      <c r="G34" s="68" t="s">
        <v>24</v>
      </c>
      <c r="H34" s="68" t="s">
        <v>367</v>
      </c>
    </row>
    <row r="35" spans="2:8" ht="90" customHeight="1">
      <c r="B35" s="18" t="s">
        <v>50</v>
      </c>
      <c r="C35" s="665" t="s">
        <v>153</v>
      </c>
      <c r="D35" s="665"/>
      <c r="E35" s="665"/>
      <c r="F35" s="327" t="s">
        <v>567</v>
      </c>
      <c r="G35" s="68" t="s">
        <v>24</v>
      </c>
      <c r="H35" s="69" t="s">
        <v>135</v>
      </c>
    </row>
    <row r="36" spans="2:8" ht="255" customHeight="1">
      <c r="B36" s="18" t="s">
        <v>53</v>
      </c>
      <c r="C36" s="662" t="s">
        <v>154</v>
      </c>
      <c r="D36" s="662"/>
      <c r="E36" s="662"/>
      <c r="F36" s="327" t="s">
        <v>570</v>
      </c>
      <c r="G36" s="68" t="s">
        <v>24</v>
      </c>
      <c r="H36" s="68" t="s">
        <v>155</v>
      </c>
    </row>
    <row r="37" spans="2:8" ht="76.5" customHeight="1">
      <c r="B37" s="18" t="s">
        <v>60</v>
      </c>
      <c r="C37" s="662" t="s">
        <v>533</v>
      </c>
      <c r="D37" s="662"/>
      <c r="E37" s="662"/>
      <c r="F37" s="327" t="s">
        <v>520</v>
      </c>
      <c r="G37" s="68" t="s">
        <v>24</v>
      </c>
      <c r="H37" s="68" t="s">
        <v>155</v>
      </c>
    </row>
    <row r="38" spans="2:8" ht="28.2" customHeight="1">
      <c r="B38" s="18" t="s">
        <v>65</v>
      </c>
      <c r="C38" s="662" t="s">
        <v>156</v>
      </c>
      <c r="D38" s="662"/>
      <c r="E38" s="662"/>
      <c r="F38" s="328" t="s">
        <v>157</v>
      </c>
      <c r="G38" s="69" t="s">
        <v>24</v>
      </c>
      <c r="H38" s="68" t="s">
        <v>155</v>
      </c>
    </row>
    <row r="39" spans="2:8" ht="187.5" customHeight="1">
      <c r="B39" s="18" t="s">
        <v>69</v>
      </c>
      <c r="C39" s="662" t="s">
        <v>158</v>
      </c>
      <c r="D39" s="662"/>
      <c r="E39" s="665"/>
      <c r="F39" s="327" t="s">
        <v>571</v>
      </c>
      <c r="G39" s="669" t="s">
        <v>159</v>
      </c>
      <c r="H39" s="68" t="s">
        <v>160</v>
      </c>
    </row>
    <row r="40" spans="2:8" ht="69" customHeight="1">
      <c r="B40" s="18" t="s">
        <v>77</v>
      </c>
      <c r="C40" s="662" t="s">
        <v>161</v>
      </c>
      <c r="D40" s="662"/>
      <c r="E40" s="662"/>
      <c r="F40" s="327" t="s">
        <v>544</v>
      </c>
      <c r="G40" s="671"/>
      <c r="H40" s="68" t="s">
        <v>160</v>
      </c>
    </row>
    <row r="41" spans="2:8" ht="57" customHeight="1">
      <c r="B41" s="18" t="s">
        <v>80</v>
      </c>
      <c r="C41" s="691" t="s">
        <v>162</v>
      </c>
      <c r="D41" s="692"/>
      <c r="E41" s="693"/>
      <c r="F41" s="327" t="s">
        <v>545</v>
      </c>
      <c r="G41" s="671"/>
      <c r="H41" s="68" t="s">
        <v>160</v>
      </c>
    </row>
    <row r="42" spans="2:8" ht="45.6" customHeight="1">
      <c r="B42" s="18" t="s">
        <v>84</v>
      </c>
      <c r="C42" s="662" t="s">
        <v>163</v>
      </c>
      <c r="D42" s="662"/>
      <c r="E42" s="662"/>
      <c r="F42" s="327" t="s">
        <v>358</v>
      </c>
      <c r="G42" s="671"/>
      <c r="H42" s="69" t="s">
        <v>132</v>
      </c>
    </row>
    <row r="43" spans="2:8" ht="45.6" customHeight="1">
      <c r="B43" s="18" t="s">
        <v>87</v>
      </c>
      <c r="C43" s="662" t="s">
        <v>164</v>
      </c>
      <c r="D43" s="662"/>
      <c r="E43" s="662"/>
      <c r="F43" s="327" t="s">
        <v>359</v>
      </c>
      <c r="G43" s="671"/>
      <c r="H43" s="69" t="s">
        <v>132</v>
      </c>
    </row>
    <row r="44" spans="2:8" ht="35.4" customHeight="1">
      <c r="B44" s="18" t="s">
        <v>90</v>
      </c>
      <c r="C44" s="662" t="s">
        <v>165</v>
      </c>
      <c r="D44" s="662"/>
      <c r="E44" s="662"/>
      <c r="F44" s="327" t="s">
        <v>166</v>
      </c>
      <c r="G44" s="671"/>
      <c r="H44" s="69" t="s">
        <v>132</v>
      </c>
    </row>
    <row r="45" spans="2:8" ht="35.4" customHeight="1">
      <c r="B45" s="18" t="s">
        <v>92</v>
      </c>
      <c r="C45" s="662" t="s">
        <v>167</v>
      </c>
      <c r="D45" s="662"/>
      <c r="E45" s="662"/>
      <c r="F45" s="328" t="s">
        <v>168</v>
      </c>
      <c r="G45" s="670"/>
      <c r="H45" s="69" t="s">
        <v>132</v>
      </c>
    </row>
    <row r="46" spans="2:8" ht="35.4" customHeight="1">
      <c r="B46" s="18" t="s">
        <v>95</v>
      </c>
      <c r="C46" s="662" t="s">
        <v>169</v>
      </c>
      <c r="D46" s="662"/>
      <c r="E46" s="662"/>
      <c r="F46" s="328" t="s">
        <v>170</v>
      </c>
      <c r="G46" s="69" t="s">
        <v>24</v>
      </c>
      <c r="H46" s="69" t="s">
        <v>477</v>
      </c>
    </row>
    <row r="47" spans="2:8" ht="35.4" customHeight="1">
      <c r="B47" s="18" t="s">
        <v>98</v>
      </c>
      <c r="C47" s="662" t="s">
        <v>171</v>
      </c>
      <c r="D47" s="662"/>
      <c r="E47" s="662"/>
      <c r="F47" s="327" t="s">
        <v>172</v>
      </c>
      <c r="G47" s="68" t="s">
        <v>24</v>
      </c>
      <c r="H47" s="69" t="s">
        <v>477</v>
      </c>
    </row>
    <row r="48" spans="2:8" ht="35.4" customHeight="1">
      <c r="B48" s="18" t="s">
        <v>101</v>
      </c>
      <c r="C48" s="662" t="s">
        <v>173</v>
      </c>
      <c r="D48" s="662"/>
      <c r="E48" s="662"/>
      <c r="F48" s="328" t="s">
        <v>174</v>
      </c>
      <c r="G48" s="68" t="s">
        <v>555</v>
      </c>
      <c r="H48" s="69" t="s">
        <v>175</v>
      </c>
    </row>
    <row r="49" spans="2:8" ht="35.4" customHeight="1">
      <c r="B49" s="18" t="s">
        <v>105</v>
      </c>
      <c r="C49" s="662" t="s">
        <v>176</v>
      </c>
      <c r="D49" s="662"/>
      <c r="E49" s="662"/>
      <c r="F49" s="327" t="s">
        <v>521</v>
      </c>
      <c r="G49" s="331" t="s">
        <v>159</v>
      </c>
      <c r="H49" s="69" t="s">
        <v>132</v>
      </c>
    </row>
    <row r="50" spans="2:8" ht="12.45" customHeight="1"/>
  </sheetData>
  <sheetProtection sheet="1" objects="1" scenarios="1"/>
  <customSheetViews>
    <customSheetView guid="{E6164D94-CB40-4C69-A4C7-27A352D06812}" showPageBreaks="1" printArea="1" view="pageBreakPreview">
      <selection activeCell="F9" sqref="F9"/>
      <rowBreaks count="2" manualBreakCount="2">
        <brk id="27" min="1" max="6" man="1"/>
        <brk id="34" min="1" max="6" man="1"/>
      </rowBreaks>
      <pageMargins left="0.39370078740157483" right="0.39370078740157483" top="0.59055118110236227" bottom="0.39370078740157483" header="0.31496062992125984" footer="0.31496062992125984"/>
      <pageSetup paperSize="9" orientation="portrait" r:id="rId1"/>
    </customSheetView>
  </customSheetViews>
  <mergeCells count="54">
    <mergeCell ref="B2:G2"/>
    <mergeCell ref="B3:F3"/>
    <mergeCell ref="B9:G9"/>
    <mergeCell ref="G39:G45"/>
    <mergeCell ref="B25:B26"/>
    <mergeCell ref="B27:B28"/>
    <mergeCell ref="G27:G28"/>
    <mergeCell ref="G15:G17"/>
    <mergeCell ref="C41:E41"/>
    <mergeCell ref="B15:B17"/>
    <mergeCell ref="B21:B22"/>
    <mergeCell ref="B23:B24"/>
    <mergeCell ref="C38:E38"/>
    <mergeCell ref="F27:F28"/>
    <mergeCell ref="C29:E29"/>
    <mergeCell ref="C27:D28"/>
    <mergeCell ref="C37:E37"/>
    <mergeCell ref="C30:E30"/>
    <mergeCell ref="H15:H17"/>
    <mergeCell ref="C14:E14"/>
    <mergeCell ref="C20:E20"/>
    <mergeCell ref="C19:E19"/>
    <mergeCell ref="C18:E18"/>
    <mergeCell ref="C15:D17"/>
    <mergeCell ref="C23:D24"/>
    <mergeCell ref="C25:D26"/>
    <mergeCell ref="C21:D22"/>
    <mergeCell ref="F15:F17"/>
    <mergeCell ref="F21:F22"/>
    <mergeCell ref="F23:F24"/>
    <mergeCell ref="G23:G24"/>
    <mergeCell ref="G25:G26"/>
    <mergeCell ref="C49:E49"/>
    <mergeCell ref="C39:E39"/>
    <mergeCell ref="C40:E40"/>
    <mergeCell ref="C43:E43"/>
    <mergeCell ref="C42:E42"/>
    <mergeCell ref="C44:E44"/>
    <mergeCell ref="C45:E45"/>
    <mergeCell ref="C46:E46"/>
    <mergeCell ref="C47:E47"/>
    <mergeCell ref="C48:E48"/>
    <mergeCell ref="C12:E12"/>
    <mergeCell ref="C11:E11"/>
    <mergeCell ref="C10:E10"/>
    <mergeCell ref="G21:G22"/>
    <mergeCell ref="C35:E35"/>
    <mergeCell ref="C36:E36"/>
    <mergeCell ref="F25:F26"/>
    <mergeCell ref="C31:E31"/>
    <mergeCell ref="C32:E32"/>
    <mergeCell ref="C33:E33"/>
    <mergeCell ref="C34:E34"/>
    <mergeCell ref="F32:F33"/>
  </mergeCells>
  <phoneticPr fontId="1"/>
  <pageMargins left="0.39370078740157483" right="0.39370078740157483" top="0.59055118110236227" bottom="0.39370078740157483" header="0.31496062992125984" footer="0.31496062992125984"/>
  <pageSetup paperSize="9" fitToHeight="4" orientation="portrait" r:id="rId2"/>
  <rowBreaks count="3" manualBreakCount="3">
    <brk id="24" max="16383" man="1"/>
    <brk id="33" max="6" man="1"/>
    <brk id="38" max="6" man="1"/>
  </rowBreak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D7316-B070-4106-B9B8-32134B065DDB}">
  <sheetPr codeName="Sheet5">
    <tabColor theme="2"/>
    <pageSetUpPr fitToPage="1"/>
  </sheetPr>
  <dimension ref="B1:G35"/>
  <sheetViews>
    <sheetView view="pageBreakPreview" zoomScaleNormal="115" zoomScaleSheetLayoutView="100" workbookViewId="0">
      <selection activeCell="B1" sqref="B1"/>
    </sheetView>
  </sheetViews>
  <sheetFormatPr defaultColWidth="8.69921875" defaultRowHeight="12"/>
  <cols>
    <col min="1" max="1" width="1.69921875" style="293" customWidth="1"/>
    <col min="2" max="2" width="3.19921875" style="294" bestFit="1" customWidth="1"/>
    <col min="3" max="3" width="56.19921875" style="293" customWidth="1"/>
    <col min="4" max="4" width="6.5" style="294" customWidth="1"/>
    <col min="5" max="5" width="72.296875" style="295" customWidth="1"/>
    <col min="6" max="6" width="40.3984375" style="295" customWidth="1"/>
    <col min="7" max="7" width="14.3984375" style="293" customWidth="1"/>
    <col min="8" max="16384" width="8.69921875" style="293"/>
  </cols>
  <sheetData>
    <row r="1" spans="2:7" ht="14.4">
      <c r="B1" s="292" t="s">
        <v>177</v>
      </c>
    </row>
    <row r="2" spans="2:7" ht="16.2" customHeight="1">
      <c r="B2" s="296"/>
      <c r="C2" s="296" t="s">
        <v>178</v>
      </c>
      <c r="D2" s="296" t="s">
        <v>179</v>
      </c>
      <c r="E2" s="297" t="s">
        <v>180</v>
      </c>
      <c r="F2" s="297" t="s">
        <v>181</v>
      </c>
      <c r="G2" s="296" t="s">
        <v>182</v>
      </c>
    </row>
    <row r="3" spans="2:7" ht="57.6" customHeight="1">
      <c r="B3" s="298">
        <v>1</v>
      </c>
      <c r="C3" s="299" t="s">
        <v>534</v>
      </c>
      <c r="D3" s="298" t="s">
        <v>24</v>
      </c>
      <c r="E3" s="299" t="s">
        <v>537</v>
      </c>
      <c r="F3" s="299"/>
      <c r="G3" s="300"/>
    </row>
    <row r="4" spans="2:7">
      <c r="B4" s="699">
        <v>2</v>
      </c>
      <c r="C4" s="301" t="s">
        <v>183</v>
      </c>
      <c r="D4" s="701" t="s">
        <v>24</v>
      </c>
      <c r="E4" s="697" t="s">
        <v>572</v>
      </c>
      <c r="F4" s="701"/>
      <c r="G4" s="699"/>
    </row>
    <row r="5" spans="2:7" ht="133.19999999999999" customHeight="1">
      <c r="B5" s="700"/>
      <c r="C5" s="302" t="s">
        <v>539</v>
      </c>
      <c r="D5" s="702"/>
      <c r="E5" s="698"/>
      <c r="F5" s="702"/>
      <c r="G5" s="700"/>
    </row>
    <row r="6" spans="2:7">
      <c r="B6" s="699">
        <v>3</v>
      </c>
      <c r="C6" s="303" t="s">
        <v>184</v>
      </c>
      <c r="D6" s="701" t="s">
        <v>24</v>
      </c>
      <c r="E6" s="697" t="s">
        <v>573</v>
      </c>
      <c r="F6" s="697"/>
      <c r="G6" s="695"/>
    </row>
    <row r="7" spans="2:7" ht="159" customHeight="1">
      <c r="B7" s="700"/>
      <c r="C7" s="302" t="s">
        <v>535</v>
      </c>
      <c r="D7" s="702"/>
      <c r="E7" s="698"/>
      <c r="F7" s="698"/>
      <c r="G7" s="696"/>
    </row>
    <row r="8" spans="2:7">
      <c r="B8" s="699">
        <v>4</v>
      </c>
      <c r="C8" s="304" t="s">
        <v>185</v>
      </c>
      <c r="D8" s="701" t="s">
        <v>24</v>
      </c>
      <c r="E8" s="697" t="s">
        <v>574</v>
      </c>
      <c r="F8" s="697"/>
      <c r="G8" s="695"/>
    </row>
    <row r="9" spans="2:7" ht="50.4" customHeight="1">
      <c r="B9" s="700"/>
      <c r="C9" s="305" t="s">
        <v>540</v>
      </c>
      <c r="D9" s="702"/>
      <c r="E9" s="698"/>
      <c r="F9" s="698"/>
      <c r="G9" s="696"/>
    </row>
    <row r="10" spans="2:7">
      <c r="B10" s="699">
        <v>5</v>
      </c>
      <c r="C10" s="304" t="s">
        <v>186</v>
      </c>
      <c r="D10" s="701" t="s">
        <v>24</v>
      </c>
      <c r="E10" s="697" t="s">
        <v>575</v>
      </c>
      <c r="F10" s="697"/>
      <c r="G10" s="695"/>
    </row>
    <row r="11" spans="2:7" ht="54.6" customHeight="1">
      <c r="B11" s="700"/>
      <c r="C11" s="302" t="s">
        <v>536</v>
      </c>
      <c r="D11" s="702"/>
      <c r="E11" s="698"/>
      <c r="F11" s="698"/>
      <c r="G11" s="696"/>
    </row>
    <row r="12" spans="2:7">
      <c r="B12" s="709">
        <v>6</v>
      </c>
      <c r="C12" s="306" t="s">
        <v>187</v>
      </c>
      <c r="D12" s="708" t="s">
        <v>446</v>
      </c>
      <c r="E12" s="707" t="s">
        <v>576</v>
      </c>
      <c r="F12" s="707"/>
      <c r="G12" s="706"/>
    </row>
    <row r="13" spans="2:7" ht="195.6" customHeight="1">
      <c r="B13" s="709"/>
      <c r="C13" s="299" t="s">
        <v>448</v>
      </c>
      <c r="D13" s="708"/>
      <c r="E13" s="707"/>
      <c r="F13" s="707"/>
      <c r="G13" s="706"/>
    </row>
    <row r="14" spans="2:7" ht="28.8" customHeight="1">
      <c r="B14" s="298">
        <v>7</v>
      </c>
      <c r="C14" s="306" t="s">
        <v>577</v>
      </c>
      <c r="D14" s="307" t="s">
        <v>447</v>
      </c>
      <c r="E14" s="299" t="s">
        <v>445</v>
      </c>
      <c r="F14" s="299"/>
      <c r="G14" s="300"/>
    </row>
    <row r="15" spans="2:7" ht="43.2" customHeight="1">
      <c r="B15" s="298">
        <v>8</v>
      </c>
      <c r="C15" s="306" t="s">
        <v>444</v>
      </c>
      <c r="D15" s="298" t="s">
        <v>447</v>
      </c>
      <c r="E15" s="299" t="s">
        <v>541</v>
      </c>
      <c r="F15" s="299"/>
      <c r="G15" s="300"/>
    </row>
    <row r="16" spans="2:7" ht="53.4" customHeight="1">
      <c r="B16" s="298">
        <v>9</v>
      </c>
      <c r="C16" s="306" t="s">
        <v>188</v>
      </c>
      <c r="D16" s="307" t="s">
        <v>189</v>
      </c>
      <c r="E16" s="299" t="s">
        <v>543</v>
      </c>
      <c r="F16" s="299"/>
      <c r="G16" s="300"/>
    </row>
    <row r="17" spans="2:7" ht="124.2" customHeight="1">
      <c r="B17" s="298">
        <v>10</v>
      </c>
      <c r="C17" s="306" t="s">
        <v>190</v>
      </c>
      <c r="D17" s="307" t="s">
        <v>24</v>
      </c>
      <c r="E17" s="299" t="s">
        <v>452</v>
      </c>
      <c r="F17" s="299" t="s">
        <v>578</v>
      </c>
      <c r="G17" s="300"/>
    </row>
    <row r="18" spans="2:7" ht="38.4" customHeight="1">
      <c r="B18" s="703" t="s">
        <v>538</v>
      </c>
      <c r="C18" s="704"/>
      <c r="D18" s="704"/>
      <c r="E18" s="704"/>
      <c r="F18" s="704"/>
      <c r="G18" s="705"/>
    </row>
    <row r="19" spans="2:7" ht="35.4" customHeight="1">
      <c r="B19" s="298">
        <v>11</v>
      </c>
      <c r="C19" s="306" t="s">
        <v>191</v>
      </c>
      <c r="D19" s="307" t="s">
        <v>24</v>
      </c>
      <c r="E19" s="299" t="s">
        <v>192</v>
      </c>
      <c r="F19" s="299"/>
      <c r="G19" s="299" t="s">
        <v>193</v>
      </c>
    </row>
    <row r="20" spans="2:7" ht="35.4" customHeight="1">
      <c r="B20" s="298">
        <v>12</v>
      </c>
      <c r="C20" s="306" t="s">
        <v>194</v>
      </c>
      <c r="D20" s="307" t="s">
        <v>24</v>
      </c>
      <c r="E20" s="299" t="s">
        <v>195</v>
      </c>
      <c r="F20" s="299" t="s">
        <v>196</v>
      </c>
      <c r="G20" s="300" t="s">
        <v>197</v>
      </c>
    </row>
    <row r="21" spans="2:7" ht="35.4" customHeight="1">
      <c r="B21" s="298">
        <v>13</v>
      </c>
      <c r="C21" s="306" t="s">
        <v>198</v>
      </c>
      <c r="D21" s="307" t="s">
        <v>24</v>
      </c>
      <c r="E21" s="299" t="s">
        <v>199</v>
      </c>
      <c r="F21" s="299"/>
      <c r="G21" s="300"/>
    </row>
    <row r="22" spans="2:7" ht="110.4" customHeight="1">
      <c r="B22" s="298">
        <v>14</v>
      </c>
      <c r="C22" s="306" t="s">
        <v>200</v>
      </c>
      <c r="D22" s="307" t="s">
        <v>24</v>
      </c>
      <c r="E22" s="299" t="s">
        <v>449</v>
      </c>
      <c r="F22" s="299" t="s">
        <v>201</v>
      </c>
      <c r="G22" s="299" t="s">
        <v>197</v>
      </c>
    </row>
    <row r="23" spans="2:7" ht="40.200000000000003" customHeight="1">
      <c r="B23" s="298">
        <v>15</v>
      </c>
      <c r="C23" s="306" t="s">
        <v>202</v>
      </c>
      <c r="D23" s="307" t="s">
        <v>24</v>
      </c>
      <c r="E23" s="299" t="s">
        <v>450</v>
      </c>
      <c r="F23" s="299" t="s">
        <v>203</v>
      </c>
      <c r="G23" s="300"/>
    </row>
    <row r="24" spans="2:7" ht="70.2" customHeight="1">
      <c r="B24" s="298">
        <v>16</v>
      </c>
      <c r="C24" s="306" t="s">
        <v>204</v>
      </c>
      <c r="D24" s="307" t="s">
        <v>189</v>
      </c>
      <c r="E24" s="299" t="s">
        <v>205</v>
      </c>
      <c r="F24" s="299"/>
      <c r="G24" s="300" t="s">
        <v>206</v>
      </c>
    </row>
    <row r="25" spans="2:7" ht="43.95" customHeight="1">
      <c r="B25" s="298">
        <v>17</v>
      </c>
      <c r="C25" s="306" t="s">
        <v>207</v>
      </c>
      <c r="D25" s="307" t="s">
        <v>189</v>
      </c>
      <c r="E25" s="299" t="s">
        <v>208</v>
      </c>
      <c r="F25" s="299"/>
      <c r="G25" s="300" t="s">
        <v>209</v>
      </c>
    </row>
    <row r="26" spans="2:7" ht="68.400000000000006" customHeight="1">
      <c r="B26" s="298">
        <v>18</v>
      </c>
      <c r="C26" s="306" t="s">
        <v>210</v>
      </c>
      <c r="D26" s="307" t="s">
        <v>189</v>
      </c>
      <c r="E26" s="299" t="s">
        <v>211</v>
      </c>
      <c r="F26" s="299" t="s">
        <v>212</v>
      </c>
      <c r="G26" s="300" t="s">
        <v>209</v>
      </c>
    </row>
    <row r="27" spans="2:7" ht="99.6" customHeight="1">
      <c r="B27" s="298">
        <v>19</v>
      </c>
      <c r="C27" s="306" t="s">
        <v>213</v>
      </c>
      <c r="D27" s="307" t="s">
        <v>189</v>
      </c>
      <c r="E27" s="299" t="s">
        <v>214</v>
      </c>
      <c r="F27" s="299"/>
      <c r="G27" s="300" t="s">
        <v>209</v>
      </c>
    </row>
    <row r="28" spans="2:7" ht="53.4" customHeight="1">
      <c r="B28" s="298">
        <v>20</v>
      </c>
      <c r="C28" s="306" t="s">
        <v>215</v>
      </c>
      <c r="D28" s="307" t="s">
        <v>189</v>
      </c>
      <c r="E28" s="299" t="s">
        <v>216</v>
      </c>
      <c r="F28" s="299"/>
      <c r="G28" s="300" t="s">
        <v>209</v>
      </c>
    </row>
    <row r="29" spans="2:7" ht="70.2" customHeight="1">
      <c r="B29" s="298">
        <v>21</v>
      </c>
      <c r="C29" s="306" t="s">
        <v>217</v>
      </c>
      <c r="D29" s="307" t="s">
        <v>189</v>
      </c>
      <c r="E29" s="299" t="s">
        <v>218</v>
      </c>
      <c r="F29" s="299"/>
      <c r="G29" s="300" t="s">
        <v>209</v>
      </c>
    </row>
    <row r="30" spans="2:7" ht="49.95" customHeight="1">
      <c r="B30" s="298">
        <v>22</v>
      </c>
      <c r="C30" s="306" t="s">
        <v>219</v>
      </c>
      <c r="D30" s="307" t="s">
        <v>189</v>
      </c>
      <c r="E30" s="299" t="s">
        <v>220</v>
      </c>
      <c r="F30" s="299" t="s">
        <v>221</v>
      </c>
      <c r="G30" s="300" t="s">
        <v>209</v>
      </c>
    </row>
    <row r="31" spans="2:7" ht="61.95" customHeight="1">
      <c r="B31" s="298">
        <v>23</v>
      </c>
      <c r="C31" s="306" t="s">
        <v>222</v>
      </c>
      <c r="D31" s="307" t="s">
        <v>24</v>
      </c>
      <c r="E31" s="299" t="s">
        <v>223</v>
      </c>
      <c r="F31" s="299" t="s">
        <v>451</v>
      </c>
      <c r="G31" s="300" t="s">
        <v>206</v>
      </c>
    </row>
    <row r="32" spans="2:7" ht="56.4" customHeight="1">
      <c r="B32" s="298">
        <v>24</v>
      </c>
      <c r="C32" s="306" t="s">
        <v>224</v>
      </c>
      <c r="D32" s="307" t="s">
        <v>189</v>
      </c>
      <c r="E32" s="299" t="s">
        <v>225</v>
      </c>
      <c r="F32" s="299"/>
      <c r="G32" s="300"/>
    </row>
    <row r="33" spans="2:7" ht="67.95" customHeight="1">
      <c r="B33" s="298">
        <v>25</v>
      </c>
      <c r="C33" s="306" t="s">
        <v>226</v>
      </c>
      <c r="D33" s="307" t="s">
        <v>189</v>
      </c>
      <c r="E33" s="299" t="s">
        <v>542</v>
      </c>
      <c r="F33" s="299"/>
      <c r="G33" s="300"/>
    </row>
    <row r="34" spans="2:7" ht="47.4" customHeight="1">
      <c r="B34" s="298">
        <v>26</v>
      </c>
      <c r="C34" s="306" t="s">
        <v>227</v>
      </c>
      <c r="D34" s="307" t="s">
        <v>24</v>
      </c>
      <c r="E34" s="299" t="s">
        <v>228</v>
      </c>
      <c r="F34" s="299"/>
      <c r="G34" s="300"/>
    </row>
    <row r="35" spans="2:7" ht="47.4" customHeight="1">
      <c r="B35" s="298">
        <v>29</v>
      </c>
      <c r="C35" s="306" t="s">
        <v>229</v>
      </c>
      <c r="D35" s="307" t="s">
        <v>189</v>
      </c>
      <c r="E35" s="299"/>
      <c r="F35" s="299"/>
      <c r="G35" s="300"/>
    </row>
  </sheetData>
  <sheetProtection sheet="1" objects="1" scenarios="1"/>
  <customSheetViews>
    <customSheetView guid="{E6164D94-CB40-4C69-A4C7-27A352D06812}" showPageBreaks="1" fitToPage="1" view="pageBreakPreview" topLeftCell="A24">
      <selection activeCell="E12" sqref="B12:G29"/>
      <rowBreaks count="1" manualBreakCount="1">
        <brk id="15" max="16383" man="1"/>
      </rowBreaks>
      <pageMargins left="0.39370078740157483" right="0.39370078740157483" top="0.59055118110236227" bottom="0.39370078740157483" header="0.31496062992125984" footer="0.31496062992125984"/>
      <pageSetup paperSize="9" scale="66" fitToHeight="0" orientation="landscape" r:id="rId1"/>
    </customSheetView>
  </customSheetViews>
  <mergeCells count="26">
    <mergeCell ref="B18:G18"/>
    <mergeCell ref="D8:D9"/>
    <mergeCell ref="E8:E9"/>
    <mergeCell ref="B8:B9"/>
    <mergeCell ref="G8:G9"/>
    <mergeCell ref="F8:F9"/>
    <mergeCell ref="G12:G13"/>
    <mergeCell ref="F12:F13"/>
    <mergeCell ref="D12:D13"/>
    <mergeCell ref="E12:E13"/>
    <mergeCell ref="B12:B13"/>
    <mergeCell ref="B10:B11"/>
    <mergeCell ref="D10:D11"/>
    <mergeCell ref="E10:E11"/>
    <mergeCell ref="F10:F11"/>
    <mergeCell ref="G10:G11"/>
    <mergeCell ref="B4:B5"/>
    <mergeCell ref="D4:D5"/>
    <mergeCell ref="E4:E5"/>
    <mergeCell ref="F4:F5"/>
    <mergeCell ref="G4:G5"/>
    <mergeCell ref="G6:G7"/>
    <mergeCell ref="F6:F7"/>
    <mergeCell ref="E6:E7"/>
    <mergeCell ref="B6:B7"/>
    <mergeCell ref="D6:D7"/>
  </mergeCells>
  <phoneticPr fontId="1"/>
  <pageMargins left="0.39370078740157483" right="0.39370078740157483" top="0.39370078740157483" bottom="0.39370078740157483" header="0.31496062992125984" footer="0.31496062992125984"/>
  <pageSetup paperSize="9" scale="65" fitToHeight="0" orientation="landscape" r:id="rId2"/>
  <rowBreaks count="2" manualBreakCount="2">
    <brk id="14" max="6" man="1"/>
    <brk id="26" max="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94D19-1B3D-42D8-A2C5-8657E7537553}">
  <sheetPr codeName="Sheet6"/>
  <dimension ref="A1:BU50"/>
  <sheetViews>
    <sheetView showZeros="0" view="pageBreakPreview" zoomScaleNormal="100" zoomScaleSheetLayoutView="100" workbookViewId="0">
      <pane xSplit="9" ySplit="3" topLeftCell="J4" activePane="bottomRight" state="frozen"/>
      <selection activeCell="F40" sqref="F40:H41"/>
      <selection pane="topRight" activeCell="F40" sqref="F40:H41"/>
      <selection pane="bottomLeft" activeCell="F40" sqref="F40:H41"/>
      <selection pane="bottomRight" activeCell="C13" sqref="C13:D13"/>
    </sheetView>
  </sheetViews>
  <sheetFormatPr defaultColWidth="8.69921875" defaultRowHeight="15" customHeight="1"/>
  <cols>
    <col min="1" max="1" width="5" style="14" customWidth="1"/>
    <col min="2" max="2" width="4.19921875" style="15" customWidth="1"/>
    <col min="3" max="3" width="10.69921875" style="14" customWidth="1"/>
    <col min="4" max="4" width="17" style="14" customWidth="1"/>
    <col min="5" max="8" width="8.69921875" style="14"/>
    <col min="9" max="9" width="4.19921875" style="14" customWidth="1"/>
    <col min="10" max="10" width="4.19921875" style="175" customWidth="1"/>
    <col min="11" max="13" width="9.69921875" style="172" customWidth="1"/>
    <col min="14" max="16" width="9.69921875" style="174" customWidth="1"/>
    <col min="17" max="34" width="9.69921875" style="175" customWidth="1"/>
    <col min="35" max="73" width="8.69921875" style="175"/>
    <col min="74" max="16384" width="8.69921875" style="14"/>
  </cols>
  <sheetData>
    <row r="1" spans="1:73" ht="15" customHeight="1">
      <c r="A1" s="721" t="s">
        <v>513</v>
      </c>
      <c r="B1" s="721"/>
      <c r="C1" s="721"/>
      <c r="D1" s="721"/>
      <c r="E1" s="721"/>
      <c r="F1" s="721"/>
      <c r="G1" s="721"/>
      <c r="H1" s="721"/>
      <c r="I1" s="721"/>
    </row>
    <row r="2" spans="1:73" ht="15" customHeight="1">
      <c r="A2" s="722" t="s">
        <v>232</v>
      </c>
      <c r="B2" s="722"/>
      <c r="C2" s="722"/>
      <c r="D2" s="722"/>
      <c r="E2" s="722"/>
      <c r="F2" s="334"/>
      <c r="G2" s="334"/>
      <c r="H2" s="334"/>
      <c r="I2" s="334"/>
    </row>
    <row r="3" spans="1:73" s="12" customFormat="1" ht="15" customHeight="1">
      <c r="A3" s="12" t="s">
        <v>230</v>
      </c>
      <c r="J3" s="172"/>
      <c r="K3" s="172"/>
      <c r="L3" s="172"/>
      <c r="M3" s="172"/>
      <c r="N3" s="172"/>
      <c r="O3" s="172"/>
      <c r="P3" s="172"/>
      <c r="Q3" s="172"/>
      <c r="R3" s="172"/>
      <c r="S3" s="172"/>
      <c r="T3" s="172"/>
      <c r="U3" s="172"/>
      <c r="V3" s="172"/>
      <c r="W3" s="172"/>
      <c r="X3" s="172"/>
      <c r="Y3" s="172"/>
      <c r="Z3" s="172"/>
      <c r="AA3" s="172"/>
      <c r="AB3" s="172"/>
      <c r="AC3" s="172"/>
      <c r="AD3" s="172"/>
      <c r="AE3" s="172"/>
      <c r="AF3" s="172"/>
      <c r="AG3" s="172"/>
      <c r="AH3" s="172"/>
      <c r="AI3" s="172"/>
      <c r="AJ3" s="172"/>
      <c r="AK3" s="172"/>
      <c r="AL3" s="172"/>
      <c r="AM3" s="172"/>
      <c r="AN3" s="172"/>
      <c r="AO3" s="172"/>
      <c r="AP3" s="172"/>
      <c r="AQ3" s="172"/>
      <c r="AR3" s="172"/>
      <c r="AS3" s="172"/>
      <c r="AT3" s="172"/>
      <c r="AU3" s="172"/>
      <c r="AV3" s="172"/>
      <c r="AW3" s="172"/>
      <c r="AX3" s="172"/>
      <c r="AY3" s="172"/>
      <c r="AZ3" s="172"/>
      <c r="BA3" s="172"/>
      <c r="BB3" s="172"/>
      <c r="BC3" s="172"/>
      <c r="BD3" s="172"/>
      <c r="BE3" s="172"/>
      <c r="BF3" s="172"/>
      <c r="BG3" s="172"/>
      <c r="BH3" s="172"/>
      <c r="BI3" s="172"/>
      <c r="BJ3" s="172"/>
      <c r="BK3" s="172"/>
      <c r="BL3" s="172"/>
      <c r="BM3" s="172"/>
      <c r="BN3" s="172"/>
      <c r="BO3" s="172"/>
      <c r="BP3" s="172"/>
      <c r="BQ3" s="172"/>
      <c r="BR3" s="172"/>
      <c r="BS3" s="172"/>
      <c r="BT3" s="172"/>
      <c r="BU3" s="172"/>
    </row>
    <row r="4" spans="1:73" s="12" customFormat="1" ht="15" customHeight="1">
      <c r="B4" s="724" t="s">
        <v>472</v>
      </c>
      <c r="C4" s="724"/>
      <c r="E4" s="13"/>
      <c r="F4" s="13"/>
      <c r="G4" s="13"/>
      <c r="H4" s="13"/>
      <c r="J4" s="173"/>
      <c r="K4" s="173"/>
      <c r="L4" s="173"/>
      <c r="M4" s="173"/>
      <c r="N4" s="173"/>
      <c r="O4" s="173"/>
      <c r="P4" s="173"/>
      <c r="Q4" s="173"/>
      <c r="R4" s="173"/>
      <c r="S4" s="173"/>
      <c r="T4" s="173"/>
      <c r="U4" s="173"/>
      <c r="V4" s="173"/>
      <c r="W4" s="173"/>
      <c r="X4" s="173"/>
      <c r="Y4" s="173"/>
      <c r="Z4" s="173"/>
      <c r="AA4" s="173"/>
      <c r="AB4" s="173"/>
      <c r="AC4" s="173"/>
      <c r="AD4" s="173"/>
      <c r="AE4" s="173"/>
      <c r="AF4" s="173"/>
      <c r="AG4" s="173"/>
      <c r="AH4" s="173"/>
      <c r="AI4" s="173"/>
      <c r="AJ4" s="173"/>
      <c r="AK4" s="173"/>
      <c r="AL4" s="173"/>
      <c r="AM4" s="172"/>
      <c r="AN4" s="172"/>
      <c r="AO4" s="172"/>
      <c r="AP4" s="172"/>
      <c r="AQ4" s="172"/>
      <c r="AR4" s="172"/>
      <c r="AS4" s="172"/>
      <c r="AT4" s="172"/>
      <c r="AU4" s="172"/>
      <c r="AV4" s="172"/>
      <c r="AW4" s="172"/>
      <c r="AX4" s="172"/>
      <c r="AY4" s="172"/>
      <c r="AZ4" s="172"/>
      <c r="BA4" s="172"/>
      <c r="BB4" s="172"/>
      <c r="BC4" s="172"/>
      <c r="BD4" s="172"/>
      <c r="BE4" s="172"/>
      <c r="BF4" s="172"/>
      <c r="BG4" s="172"/>
      <c r="BH4" s="172"/>
      <c r="BI4" s="172"/>
      <c r="BJ4" s="172"/>
      <c r="BK4" s="172"/>
      <c r="BL4" s="172"/>
      <c r="BM4" s="172"/>
      <c r="BN4" s="172"/>
      <c r="BO4" s="172"/>
      <c r="BP4" s="172"/>
      <c r="BQ4" s="172"/>
      <c r="BR4" s="172"/>
      <c r="BS4" s="172"/>
      <c r="BT4" s="172"/>
      <c r="BU4" s="172"/>
    </row>
    <row r="5" spans="1:73" s="12" customFormat="1" ht="15" customHeight="1">
      <c r="B5" s="13"/>
      <c r="C5" s="723">
        <f>申請書!J22</f>
        <v>0</v>
      </c>
      <c r="D5" s="723"/>
      <c r="E5" s="723"/>
      <c r="F5" s="723"/>
      <c r="G5" s="723"/>
      <c r="H5" s="13"/>
      <c r="J5" s="173"/>
      <c r="K5" s="173"/>
      <c r="L5" s="173"/>
      <c r="M5" s="173"/>
      <c r="N5" s="173"/>
      <c r="O5" s="173"/>
      <c r="P5" s="173"/>
      <c r="Q5" s="173"/>
      <c r="R5" s="173"/>
      <c r="S5" s="173"/>
      <c r="T5" s="173"/>
      <c r="U5" s="173"/>
      <c r="V5" s="173"/>
      <c r="W5" s="173"/>
      <c r="X5" s="173"/>
      <c r="Y5" s="173"/>
      <c r="Z5" s="173"/>
      <c r="AA5" s="173"/>
      <c r="AB5" s="173"/>
      <c r="AC5" s="173"/>
      <c r="AD5" s="173"/>
      <c r="AE5" s="173"/>
      <c r="AF5" s="173"/>
      <c r="AG5" s="173"/>
      <c r="AH5" s="173"/>
      <c r="AI5" s="173"/>
      <c r="AJ5" s="173"/>
      <c r="AK5" s="173"/>
      <c r="AL5" s="173"/>
      <c r="AM5" s="172"/>
      <c r="AN5" s="172"/>
      <c r="AO5" s="172"/>
      <c r="AP5" s="172"/>
      <c r="AQ5" s="172"/>
      <c r="AR5" s="172"/>
      <c r="AS5" s="172"/>
      <c r="AT5" s="172"/>
      <c r="AU5" s="172"/>
      <c r="AV5" s="172"/>
      <c r="AW5" s="172"/>
      <c r="AX5" s="172"/>
      <c r="AY5" s="172"/>
      <c r="AZ5" s="172"/>
      <c r="BA5" s="172"/>
      <c r="BB5" s="172"/>
      <c r="BC5" s="172"/>
      <c r="BD5" s="172"/>
      <c r="BE5" s="172"/>
      <c r="BF5" s="172"/>
      <c r="BG5" s="172"/>
      <c r="BH5" s="172"/>
      <c r="BI5" s="172"/>
      <c r="BJ5" s="172"/>
      <c r="BK5" s="172"/>
      <c r="BL5" s="172"/>
      <c r="BM5" s="172"/>
      <c r="BN5" s="172"/>
      <c r="BO5" s="172"/>
      <c r="BP5" s="172"/>
      <c r="BQ5" s="172"/>
      <c r="BR5" s="172"/>
      <c r="BS5" s="172"/>
      <c r="BT5" s="172"/>
      <c r="BU5" s="172"/>
    </row>
    <row r="6" spans="1:73" s="12" customFormat="1" ht="15" customHeight="1">
      <c r="B6" s="13"/>
      <c r="C6" s="723">
        <f>申請書!J23</f>
        <v>0</v>
      </c>
      <c r="D6" s="723"/>
      <c r="E6" s="723"/>
      <c r="F6" s="723"/>
      <c r="G6" s="723"/>
      <c r="H6" s="13" t="str">
        <f>IF(申請書!J25=0,"","外")</f>
        <v/>
      </c>
      <c r="J6" s="173"/>
      <c r="K6" s="173"/>
      <c r="L6" s="173"/>
      <c r="M6" s="173"/>
      <c r="N6" s="173"/>
      <c r="O6" s="173"/>
      <c r="P6" s="173"/>
      <c r="Q6" s="173"/>
      <c r="R6" s="173"/>
      <c r="S6" s="173"/>
      <c r="T6" s="173"/>
      <c r="U6" s="173"/>
      <c r="V6" s="173"/>
      <c r="W6" s="173"/>
      <c r="X6" s="173"/>
      <c r="Y6" s="173"/>
      <c r="Z6" s="173"/>
      <c r="AA6" s="173"/>
      <c r="AB6" s="173"/>
      <c r="AC6" s="173"/>
      <c r="AD6" s="173"/>
      <c r="AE6" s="173"/>
      <c r="AF6" s="173"/>
      <c r="AG6" s="173"/>
      <c r="AH6" s="173"/>
      <c r="AI6" s="173"/>
      <c r="AJ6" s="173"/>
      <c r="AK6" s="173"/>
      <c r="AL6" s="173"/>
      <c r="AM6" s="172"/>
      <c r="AN6" s="172"/>
      <c r="AO6" s="172"/>
      <c r="AP6" s="172"/>
      <c r="AQ6" s="172"/>
      <c r="AR6" s="172"/>
      <c r="AS6" s="172"/>
      <c r="AT6" s="172"/>
      <c r="AU6" s="172"/>
      <c r="AV6" s="172"/>
      <c r="AW6" s="172"/>
      <c r="AX6" s="172"/>
      <c r="AY6" s="172"/>
      <c r="AZ6" s="172"/>
      <c r="BA6" s="172"/>
      <c r="BB6" s="172"/>
      <c r="BC6" s="172"/>
      <c r="BD6" s="172"/>
      <c r="BE6" s="172"/>
      <c r="BF6" s="172"/>
      <c r="BG6" s="172"/>
      <c r="BH6" s="172"/>
      <c r="BI6" s="172"/>
      <c r="BJ6" s="172"/>
      <c r="BK6" s="172"/>
      <c r="BL6" s="172"/>
      <c r="BM6" s="172"/>
      <c r="BN6" s="172"/>
      <c r="BO6" s="172"/>
      <c r="BP6" s="172"/>
      <c r="BQ6" s="172"/>
      <c r="BR6" s="172"/>
      <c r="BS6" s="172"/>
      <c r="BT6" s="172"/>
      <c r="BU6" s="172"/>
    </row>
    <row r="7" spans="1:73" s="12" customFormat="1" ht="15" customHeight="1">
      <c r="B7" s="724" t="s">
        <v>231</v>
      </c>
      <c r="C7" s="724"/>
      <c r="D7" s="724"/>
      <c r="E7" s="13"/>
      <c r="F7" s="13"/>
      <c r="G7" s="13"/>
      <c r="H7" s="13"/>
      <c r="J7" s="173"/>
      <c r="K7" s="173"/>
      <c r="L7" s="173"/>
      <c r="M7" s="173"/>
      <c r="N7" s="173"/>
      <c r="O7" s="173"/>
      <c r="P7" s="173"/>
      <c r="Q7" s="173"/>
      <c r="R7" s="173"/>
      <c r="S7" s="173"/>
      <c r="T7" s="173"/>
      <c r="U7" s="173"/>
      <c r="V7" s="173"/>
      <c r="W7" s="173"/>
      <c r="X7" s="173"/>
      <c r="Y7" s="173"/>
      <c r="Z7" s="173"/>
      <c r="AA7" s="173"/>
      <c r="AB7" s="173"/>
      <c r="AC7" s="173"/>
      <c r="AD7" s="173"/>
      <c r="AE7" s="173"/>
      <c r="AF7" s="173"/>
      <c r="AG7" s="173"/>
      <c r="AH7" s="173"/>
      <c r="AI7" s="173"/>
      <c r="AJ7" s="173"/>
      <c r="AK7" s="173"/>
      <c r="AL7" s="173"/>
      <c r="AM7" s="172"/>
      <c r="AN7" s="172"/>
      <c r="AO7" s="172"/>
      <c r="AP7" s="172"/>
      <c r="AQ7" s="172"/>
      <c r="AR7" s="172"/>
      <c r="AS7" s="172"/>
      <c r="AT7" s="172"/>
      <c r="AU7" s="172"/>
      <c r="AV7" s="172"/>
      <c r="AW7" s="172"/>
      <c r="AX7" s="172"/>
      <c r="AY7" s="172"/>
      <c r="AZ7" s="172"/>
      <c r="BA7" s="172"/>
      <c r="BB7" s="172"/>
      <c r="BC7" s="172"/>
      <c r="BD7" s="172"/>
      <c r="BE7" s="172"/>
      <c r="BF7" s="172"/>
      <c r="BG7" s="172"/>
      <c r="BH7" s="172"/>
      <c r="BI7" s="172"/>
      <c r="BJ7" s="172"/>
      <c r="BK7" s="172"/>
      <c r="BL7" s="172"/>
      <c r="BM7" s="172"/>
      <c r="BN7" s="172"/>
      <c r="BO7" s="172"/>
      <c r="BP7" s="172"/>
      <c r="BQ7" s="172"/>
      <c r="BR7" s="172"/>
      <c r="BS7" s="172"/>
      <c r="BT7" s="172"/>
      <c r="BU7" s="172"/>
    </row>
    <row r="8" spans="1:73" s="12" customFormat="1" ht="15" customHeight="1">
      <c r="B8" s="13"/>
      <c r="C8" s="723">
        <f>申請書!I34</f>
        <v>0</v>
      </c>
      <c r="D8" s="723"/>
      <c r="E8" s="723"/>
      <c r="F8" s="723"/>
      <c r="G8" s="723"/>
      <c r="H8" s="723"/>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172"/>
      <c r="AL8" s="172"/>
      <c r="AM8" s="172"/>
      <c r="AN8" s="172"/>
      <c r="AO8" s="172"/>
      <c r="AP8" s="172"/>
      <c r="AQ8" s="172"/>
      <c r="AR8" s="172"/>
      <c r="AS8" s="172"/>
      <c r="AT8" s="172"/>
      <c r="AU8" s="172"/>
      <c r="AV8" s="172"/>
      <c r="AW8" s="172"/>
      <c r="AX8" s="172"/>
      <c r="AY8" s="172"/>
      <c r="AZ8" s="172"/>
      <c r="BA8" s="172"/>
      <c r="BB8" s="172"/>
      <c r="BC8" s="172"/>
      <c r="BD8" s="172"/>
      <c r="BE8" s="172"/>
      <c r="BF8" s="172"/>
      <c r="BG8" s="172"/>
      <c r="BH8" s="172"/>
      <c r="BI8" s="172"/>
      <c r="BJ8" s="172"/>
      <c r="BK8" s="172"/>
      <c r="BL8" s="172"/>
      <c r="BM8" s="172"/>
      <c r="BN8" s="172"/>
      <c r="BO8" s="172"/>
      <c r="BP8" s="172"/>
      <c r="BQ8" s="172"/>
      <c r="BR8" s="172"/>
      <c r="BS8" s="172"/>
      <c r="BT8" s="172"/>
      <c r="BU8" s="172"/>
    </row>
    <row r="9" spans="1:73" s="12" customFormat="1" ht="15" customHeight="1">
      <c r="C9" s="725">
        <f>申請書!I36</f>
        <v>0</v>
      </c>
      <c r="D9" s="725"/>
      <c r="E9" s="725"/>
      <c r="F9" s="725"/>
      <c r="G9" s="725"/>
      <c r="H9" s="725"/>
      <c r="J9" s="172"/>
      <c r="K9" s="172"/>
      <c r="L9" s="172"/>
      <c r="M9" s="172"/>
      <c r="N9" s="174"/>
      <c r="O9" s="174"/>
      <c r="P9" s="174"/>
      <c r="Q9" s="175"/>
      <c r="R9" s="175"/>
      <c r="S9" s="175"/>
      <c r="T9" s="175"/>
      <c r="U9" s="175"/>
      <c r="V9" s="175"/>
      <c r="W9" s="175"/>
      <c r="X9" s="175"/>
      <c r="Y9" s="175"/>
      <c r="Z9" s="175"/>
      <c r="AA9" s="175"/>
      <c r="AB9" s="175"/>
      <c r="AC9" s="175"/>
      <c r="AD9" s="175"/>
      <c r="AE9" s="175"/>
      <c r="AF9" s="175"/>
      <c r="AG9" s="175"/>
      <c r="AH9" s="175"/>
      <c r="AI9" s="172"/>
      <c r="AJ9" s="172"/>
      <c r="AK9" s="172"/>
      <c r="AL9" s="172"/>
      <c r="AM9" s="172"/>
      <c r="AN9" s="172"/>
      <c r="AO9" s="172"/>
      <c r="AP9" s="172"/>
      <c r="AQ9" s="172"/>
      <c r="AR9" s="172"/>
      <c r="AS9" s="172"/>
      <c r="AT9" s="172"/>
      <c r="AU9" s="172"/>
      <c r="AV9" s="172"/>
      <c r="AW9" s="172"/>
      <c r="AX9" s="172"/>
      <c r="AY9" s="172"/>
      <c r="AZ9" s="172"/>
      <c r="BA9" s="172"/>
      <c r="BB9" s="172"/>
      <c r="BC9" s="172"/>
      <c r="BD9" s="172"/>
      <c r="BE9" s="172"/>
      <c r="BF9" s="172"/>
      <c r="BG9" s="172"/>
      <c r="BH9" s="172"/>
      <c r="BI9" s="172"/>
      <c r="BJ9" s="172"/>
      <c r="BK9" s="172"/>
      <c r="BL9" s="172"/>
      <c r="BM9" s="172"/>
      <c r="BN9" s="172"/>
      <c r="BO9" s="172"/>
      <c r="BP9" s="172"/>
      <c r="BQ9" s="172"/>
      <c r="BR9" s="172"/>
      <c r="BS9" s="172"/>
      <c r="BT9" s="172"/>
      <c r="BU9" s="172"/>
    </row>
    <row r="10" spans="1:73" s="12" customFormat="1" ht="15" customHeight="1">
      <c r="B10" s="171" t="s">
        <v>71</v>
      </c>
      <c r="J10" s="172"/>
      <c r="P10" s="174"/>
      <c r="Q10" s="175"/>
      <c r="R10" s="175"/>
      <c r="S10" s="175"/>
      <c r="T10" s="175"/>
      <c r="U10" s="175"/>
      <c r="V10" s="175"/>
      <c r="W10" s="175"/>
      <c r="X10" s="175"/>
      <c r="Y10" s="175"/>
      <c r="Z10" s="175"/>
      <c r="AA10" s="175"/>
      <c r="AB10" s="175"/>
      <c r="AC10" s="175"/>
      <c r="AD10" s="175"/>
      <c r="AE10" s="175"/>
      <c r="AF10" s="175"/>
      <c r="AG10" s="175"/>
      <c r="AH10" s="175"/>
      <c r="AI10" s="172"/>
      <c r="AJ10" s="172"/>
      <c r="AK10" s="172"/>
      <c r="AL10" s="172"/>
      <c r="AM10" s="172"/>
      <c r="AN10" s="172"/>
      <c r="AO10" s="172"/>
      <c r="AP10" s="172"/>
      <c r="AQ10" s="172"/>
      <c r="AR10" s="172"/>
      <c r="AS10" s="172"/>
      <c r="AT10" s="172"/>
      <c r="AU10" s="172"/>
      <c r="AV10" s="172"/>
      <c r="AW10" s="172"/>
      <c r="AX10" s="172"/>
      <c r="AY10" s="172"/>
      <c r="AZ10" s="172"/>
      <c r="BA10" s="172"/>
      <c r="BB10" s="172"/>
      <c r="BC10" s="172"/>
      <c r="BD10" s="172"/>
      <c r="BE10" s="172"/>
      <c r="BF10" s="172"/>
      <c r="BG10" s="172"/>
      <c r="BH10" s="172"/>
      <c r="BI10" s="172"/>
      <c r="BJ10" s="172"/>
      <c r="BK10" s="172"/>
      <c r="BL10" s="172"/>
      <c r="BM10" s="172"/>
      <c r="BN10" s="172"/>
      <c r="BO10" s="172"/>
      <c r="BP10" s="172"/>
      <c r="BQ10" s="172"/>
      <c r="BR10" s="172"/>
      <c r="BS10" s="172"/>
      <c r="BT10" s="172"/>
      <c r="BU10" s="172"/>
    </row>
    <row r="11" spans="1:73" ht="15" customHeight="1">
      <c r="B11" s="10" t="s">
        <v>72</v>
      </c>
      <c r="C11" s="714" t="s">
        <v>73</v>
      </c>
      <c r="D11" s="715"/>
      <c r="E11" s="714" t="s">
        <v>74</v>
      </c>
      <c r="F11" s="715"/>
      <c r="G11" s="714" t="s">
        <v>75</v>
      </c>
      <c r="H11" s="715"/>
      <c r="K11" s="14"/>
      <c r="L11" s="14"/>
      <c r="M11" s="14"/>
      <c r="N11" s="14"/>
      <c r="O11" s="14"/>
    </row>
    <row r="12" spans="1:73" ht="15" customHeight="1">
      <c r="B12" s="1">
        <v>1</v>
      </c>
      <c r="C12" s="716">
        <f>申請書!J58</f>
        <v>0</v>
      </c>
      <c r="D12" s="717"/>
      <c r="E12" s="319">
        <f>申請書!Q58</f>
        <v>0</v>
      </c>
      <c r="F12" s="2" t="s">
        <v>76</v>
      </c>
      <c r="G12" s="319">
        <f>申請書!S58</f>
        <v>0</v>
      </c>
      <c r="H12" s="2" t="s">
        <v>76</v>
      </c>
      <c r="K12" s="14"/>
      <c r="L12" s="14"/>
      <c r="M12" s="14"/>
      <c r="N12" s="14"/>
      <c r="O12" s="14"/>
    </row>
    <row r="13" spans="1:73" ht="15" customHeight="1">
      <c r="B13" s="3">
        <v>2</v>
      </c>
      <c r="C13" s="710"/>
      <c r="D13" s="711"/>
      <c r="E13" s="42"/>
      <c r="F13" s="2" t="s">
        <v>76</v>
      </c>
      <c r="G13" s="42"/>
      <c r="H13" s="2" t="s">
        <v>76</v>
      </c>
      <c r="K13" s="175"/>
      <c r="L13" s="175"/>
      <c r="M13" s="175"/>
      <c r="N13" s="175"/>
      <c r="O13" s="175"/>
    </row>
    <row r="14" spans="1:73" ht="15" customHeight="1">
      <c r="B14" s="1">
        <v>3</v>
      </c>
      <c r="C14" s="710"/>
      <c r="D14" s="711"/>
      <c r="E14" s="42"/>
      <c r="F14" s="2" t="s">
        <v>76</v>
      </c>
      <c r="G14" s="42"/>
      <c r="H14" s="2" t="s">
        <v>76</v>
      </c>
      <c r="K14" s="14"/>
      <c r="L14" s="14"/>
      <c r="M14" s="14"/>
      <c r="N14" s="14"/>
      <c r="O14" s="14"/>
    </row>
    <row r="15" spans="1:73" ht="15" customHeight="1">
      <c r="B15" s="3">
        <v>4</v>
      </c>
      <c r="C15" s="710"/>
      <c r="D15" s="711"/>
      <c r="E15" s="42"/>
      <c r="F15" s="2" t="s">
        <v>76</v>
      </c>
      <c r="G15" s="42"/>
      <c r="H15" s="2" t="s">
        <v>76</v>
      </c>
    </row>
    <row r="16" spans="1:73" ht="15" customHeight="1">
      <c r="B16" s="1">
        <v>5</v>
      </c>
      <c r="C16" s="710"/>
      <c r="D16" s="711"/>
      <c r="E16" s="42"/>
      <c r="F16" s="2" t="s">
        <v>76</v>
      </c>
      <c r="G16" s="42"/>
      <c r="H16" s="2" t="s">
        <v>76</v>
      </c>
    </row>
    <row r="17" spans="2:55" ht="15" customHeight="1">
      <c r="B17" s="3">
        <v>6</v>
      </c>
      <c r="C17" s="88"/>
      <c r="D17" s="89"/>
      <c r="E17" s="42"/>
      <c r="F17" s="2" t="s">
        <v>76</v>
      </c>
      <c r="G17" s="42"/>
      <c r="H17" s="2" t="s">
        <v>76</v>
      </c>
    </row>
    <row r="18" spans="2:55" ht="15" customHeight="1">
      <c r="B18" s="1">
        <v>7</v>
      </c>
      <c r="C18" s="88"/>
      <c r="D18" s="89"/>
      <c r="E18" s="42"/>
      <c r="F18" s="2" t="s">
        <v>76</v>
      </c>
      <c r="G18" s="42"/>
      <c r="H18" s="2" t="s">
        <v>76</v>
      </c>
    </row>
    <row r="19" spans="2:55" ht="15" customHeight="1">
      <c r="B19" s="3">
        <v>8</v>
      </c>
      <c r="C19" s="710"/>
      <c r="D19" s="711"/>
      <c r="E19" s="42"/>
      <c r="F19" s="2" t="s">
        <v>76</v>
      </c>
      <c r="G19" s="42"/>
      <c r="H19" s="2" t="s">
        <v>76</v>
      </c>
    </row>
    <row r="20" spans="2:55" ht="15" customHeight="1">
      <c r="B20" s="1">
        <v>9</v>
      </c>
      <c r="C20" s="710"/>
      <c r="D20" s="711"/>
      <c r="E20" s="42"/>
      <c r="F20" s="2" t="s">
        <v>76</v>
      </c>
      <c r="G20" s="42"/>
      <c r="H20" s="2" t="s">
        <v>76</v>
      </c>
    </row>
    <row r="21" spans="2:55" ht="15" customHeight="1">
      <c r="B21" s="3">
        <v>10</v>
      </c>
      <c r="C21" s="710"/>
      <c r="D21" s="711"/>
      <c r="E21" s="42"/>
      <c r="F21" s="2" t="s">
        <v>76</v>
      </c>
      <c r="G21" s="42"/>
      <c r="H21" s="2" t="s">
        <v>76</v>
      </c>
    </row>
    <row r="22" spans="2:55" ht="15" customHeight="1">
      <c r="B22" s="1">
        <v>11</v>
      </c>
      <c r="C22" s="710"/>
      <c r="D22" s="711"/>
      <c r="E22" s="42"/>
      <c r="F22" s="2" t="s">
        <v>76</v>
      </c>
      <c r="G22" s="42"/>
      <c r="H22" s="2" t="s">
        <v>76</v>
      </c>
    </row>
    <row r="23" spans="2:55" ht="15" customHeight="1">
      <c r="B23" s="3">
        <v>12</v>
      </c>
      <c r="C23" s="710"/>
      <c r="D23" s="711"/>
      <c r="E23" s="42"/>
      <c r="F23" s="2" t="s">
        <v>76</v>
      </c>
      <c r="G23" s="42"/>
      <c r="H23" s="2" t="s">
        <v>76</v>
      </c>
    </row>
    <row r="24" spans="2:55" ht="15" customHeight="1">
      <c r="B24" s="1">
        <v>13</v>
      </c>
      <c r="C24" s="710"/>
      <c r="D24" s="711"/>
      <c r="E24" s="42"/>
      <c r="F24" s="2" t="s">
        <v>76</v>
      </c>
      <c r="G24" s="42"/>
      <c r="H24" s="2" t="s">
        <v>76</v>
      </c>
      <c r="K24" s="718" t="s">
        <v>255</v>
      </c>
      <c r="L24" s="719"/>
      <c r="M24" s="720"/>
      <c r="N24" s="718" t="s">
        <v>256</v>
      </c>
      <c r="O24" s="719"/>
      <c r="P24" s="720"/>
      <c r="Q24" s="718" t="s">
        <v>257</v>
      </c>
      <c r="R24" s="719"/>
      <c r="S24" s="720"/>
      <c r="T24" s="718" t="s">
        <v>258</v>
      </c>
      <c r="U24" s="719"/>
      <c r="V24" s="720"/>
      <c r="W24" s="718" t="s">
        <v>259</v>
      </c>
      <c r="X24" s="719"/>
      <c r="Y24" s="720"/>
      <c r="Z24" s="718" t="s">
        <v>260</v>
      </c>
      <c r="AA24" s="719"/>
      <c r="AB24" s="720"/>
      <c r="AC24" s="718" t="s">
        <v>261</v>
      </c>
      <c r="AD24" s="719"/>
      <c r="AE24" s="720"/>
      <c r="AF24" s="718" t="s">
        <v>262</v>
      </c>
      <c r="AG24" s="719"/>
      <c r="AH24" s="720"/>
      <c r="AI24" s="718" t="s">
        <v>501</v>
      </c>
      <c r="AJ24" s="719"/>
      <c r="AK24" s="720"/>
      <c r="AL24" s="718" t="s">
        <v>502</v>
      </c>
      <c r="AM24" s="719"/>
      <c r="AN24" s="720"/>
      <c r="AO24" s="718" t="s">
        <v>503</v>
      </c>
      <c r="AP24" s="719"/>
      <c r="AQ24" s="720"/>
      <c r="AR24" s="718" t="s">
        <v>504</v>
      </c>
      <c r="AS24" s="719"/>
      <c r="AT24" s="720"/>
      <c r="AU24" s="718" t="s">
        <v>505</v>
      </c>
      <c r="AV24" s="719"/>
      <c r="AW24" s="720"/>
      <c r="AX24" s="718" t="s">
        <v>506</v>
      </c>
      <c r="AY24" s="719"/>
      <c r="AZ24" s="720"/>
      <c r="BA24" s="718" t="s">
        <v>507</v>
      </c>
      <c r="BB24" s="719"/>
      <c r="BC24" s="720"/>
    </row>
    <row r="25" spans="2:55" ht="15" customHeight="1">
      <c r="B25" s="3">
        <v>14</v>
      </c>
      <c r="C25" s="710"/>
      <c r="D25" s="711"/>
      <c r="E25" s="42"/>
      <c r="F25" s="2" t="s">
        <v>76</v>
      </c>
      <c r="G25" s="42"/>
      <c r="H25" s="2" t="s">
        <v>76</v>
      </c>
      <c r="K25" s="176" t="s">
        <v>305</v>
      </c>
      <c r="L25" s="176" t="s">
        <v>306</v>
      </c>
      <c r="M25" s="176" t="s">
        <v>307</v>
      </c>
      <c r="N25" s="176" t="s">
        <v>305</v>
      </c>
      <c r="O25" s="176" t="s">
        <v>306</v>
      </c>
      <c r="P25" s="176" t="s">
        <v>307</v>
      </c>
      <c r="Q25" s="176" t="s">
        <v>305</v>
      </c>
      <c r="R25" s="176" t="s">
        <v>306</v>
      </c>
      <c r="S25" s="176" t="s">
        <v>307</v>
      </c>
      <c r="T25" s="176" t="s">
        <v>305</v>
      </c>
      <c r="U25" s="176" t="s">
        <v>306</v>
      </c>
      <c r="V25" s="176" t="s">
        <v>307</v>
      </c>
      <c r="W25" s="176" t="s">
        <v>305</v>
      </c>
      <c r="X25" s="176" t="s">
        <v>306</v>
      </c>
      <c r="Y25" s="176" t="s">
        <v>307</v>
      </c>
      <c r="Z25" s="176" t="s">
        <v>305</v>
      </c>
      <c r="AA25" s="176" t="s">
        <v>306</v>
      </c>
      <c r="AB25" s="176" t="s">
        <v>307</v>
      </c>
      <c r="AC25" s="176" t="s">
        <v>305</v>
      </c>
      <c r="AD25" s="176" t="s">
        <v>306</v>
      </c>
      <c r="AE25" s="176" t="s">
        <v>307</v>
      </c>
      <c r="AF25" s="176" t="s">
        <v>305</v>
      </c>
      <c r="AG25" s="176" t="s">
        <v>306</v>
      </c>
      <c r="AH25" s="176" t="s">
        <v>307</v>
      </c>
      <c r="AI25" s="176" t="s">
        <v>305</v>
      </c>
      <c r="AJ25" s="176" t="s">
        <v>306</v>
      </c>
      <c r="AK25" s="176" t="s">
        <v>307</v>
      </c>
      <c r="AL25" s="176" t="s">
        <v>305</v>
      </c>
      <c r="AM25" s="176" t="s">
        <v>306</v>
      </c>
      <c r="AN25" s="176" t="s">
        <v>307</v>
      </c>
      <c r="AO25" s="176" t="s">
        <v>305</v>
      </c>
      <c r="AP25" s="176" t="s">
        <v>306</v>
      </c>
      <c r="AQ25" s="176" t="s">
        <v>307</v>
      </c>
      <c r="AR25" s="176" t="s">
        <v>305</v>
      </c>
      <c r="AS25" s="176" t="s">
        <v>306</v>
      </c>
      <c r="AT25" s="176" t="s">
        <v>307</v>
      </c>
      <c r="AU25" s="176" t="s">
        <v>305</v>
      </c>
      <c r="AV25" s="176" t="s">
        <v>306</v>
      </c>
      <c r="AW25" s="176" t="s">
        <v>307</v>
      </c>
      <c r="AX25" s="176" t="s">
        <v>305</v>
      </c>
      <c r="AY25" s="176" t="s">
        <v>306</v>
      </c>
      <c r="AZ25" s="176" t="s">
        <v>307</v>
      </c>
      <c r="BA25" s="176" t="s">
        <v>305</v>
      </c>
      <c r="BB25" s="176" t="s">
        <v>306</v>
      </c>
      <c r="BC25" s="176" t="s">
        <v>307</v>
      </c>
    </row>
    <row r="26" spans="2:55" ht="15" customHeight="1">
      <c r="B26" s="151">
        <v>15</v>
      </c>
      <c r="C26" s="712"/>
      <c r="D26" s="713"/>
      <c r="E26" s="43"/>
      <c r="F26" s="9" t="s">
        <v>76</v>
      </c>
      <c r="G26" s="43"/>
      <c r="H26" s="9" t="s">
        <v>76</v>
      </c>
      <c r="K26" s="177">
        <f>C12</f>
        <v>0</v>
      </c>
      <c r="L26" s="178">
        <f>E12</f>
        <v>0</v>
      </c>
      <c r="M26" s="178">
        <f>G12</f>
        <v>0</v>
      </c>
      <c r="N26" s="177">
        <f>C13</f>
        <v>0</v>
      </c>
      <c r="O26" s="178">
        <f>E13</f>
        <v>0</v>
      </c>
      <c r="P26" s="178">
        <f>G13</f>
        <v>0</v>
      </c>
      <c r="Q26" s="177">
        <f>C14</f>
        <v>0</v>
      </c>
      <c r="R26" s="178">
        <f>E14</f>
        <v>0</v>
      </c>
      <c r="S26" s="178">
        <f>G14</f>
        <v>0</v>
      </c>
      <c r="T26" s="177">
        <f>C15</f>
        <v>0</v>
      </c>
      <c r="U26" s="178">
        <f>E15</f>
        <v>0</v>
      </c>
      <c r="V26" s="178">
        <f>G15</f>
        <v>0</v>
      </c>
      <c r="W26" s="177">
        <f>C16</f>
        <v>0</v>
      </c>
      <c r="X26" s="178">
        <f>E16</f>
        <v>0</v>
      </c>
      <c r="Y26" s="178">
        <f>G16</f>
        <v>0</v>
      </c>
      <c r="Z26" s="177">
        <f>C17</f>
        <v>0</v>
      </c>
      <c r="AA26" s="178">
        <f>E17</f>
        <v>0</v>
      </c>
      <c r="AB26" s="178">
        <f>G17</f>
        <v>0</v>
      </c>
      <c r="AC26" s="177">
        <f>C18</f>
        <v>0</v>
      </c>
      <c r="AD26" s="178">
        <f>E18</f>
        <v>0</v>
      </c>
      <c r="AE26" s="178">
        <f>G18</f>
        <v>0</v>
      </c>
      <c r="AF26" s="177">
        <f>C19</f>
        <v>0</v>
      </c>
      <c r="AG26" s="178">
        <f>E19</f>
        <v>0</v>
      </c>
      <c r="AH26" s="178">
        <f>G19</f>
        <v>0</v>
      </c>
      <c r="AI26" s="177">
        <f>C20</f>
        <v>0</v>
      </c>
      <c r="AJ26" s="178">
        <f>E20</f>
        <v>0</v>
      </c>
      <c r="AK26" s="178">
        <f>G20</f>
        <v>0</v>
      </c>
      <c r="AL26" s="177">
        <f>C21</f>
        <v>0</v>
      </c>
      <c r="AM26" s="178">
        <f>E21</f>
        <v>0</v>
      </c>
      <c r="AN26" s="178">
        <f>G21</f>
        <v>0</v>
      </c>
      <c r="AO26" s="177">
        <f>C22</f>
        <v>0</v>
      </c>
      <c r="AP26" s="178">
        <f>E22</f>
        <v>0</v>
      </c>
      <c r="AQ26" s="178">
        <f>G22</f>
        <v>0</v>
      </c>
      <c r="AR26" s="177">
        <f>C23</f>
        <v>0</v>
      </c>
      <c r="AS26" s="178">
        <f>E23</f>
        <v>0</v>
      </c>
      <c r="AT26" s="178">
        <f>G23</f>
        <v>0</v>
      </c>
      <c r="AU26" s="177">
        <f>C24</f>
        <v>0</v>
      </c>
      <c r="AV26" s="178">
        <f>E24</f>
        <v>0</v>
      </c>
      <c r="AW26" s="178">
        <f>G24</f>
        <v>0</v>
      </c>
      <c r="AX26" s="177">
        <f>C25</f>
        <v>0</v>
      </c>
      <c r="AY26" s="178">
        <f>E25</f>
        <v>0</v>
      </c>
      <c r="AZ26" s="178">
        <f>G25</f>
        <v>0</v>
      </c>
      <c r="BA26" s="177">
        <f>C26</f>
        <v>0</v>
      </c>
      <c r="BB26" s="178">
        <f>E26</f>
        <v>0</v>
      </c>
      <c r="BC26" s="178">
        <f>G26</f>
        <v>0</v>
      </c>
    </row>
    <row r="27" spans="2:55" ht="15" customHeight="1">
      <c r="B27" s="52" t="s">
        <v>79</v>
      </c>
    </row>
    <row r="28" spans="2:55" ht="15" customHeight="1">
      <c r="B28" s="10" t="s">
        <v>72</v>
      </c>
      <c r="C28" s="714" t="s">
        <v>73</v>
      </c>
      <c r="D28" s="715"/>
      <c r="E28" s="714" t="s">
        <v>74</v>
      </c>
      <c r="F28" s="715"/>
      <c r="G28" s="714" t="s">
        <v>75</v>
      </c>
      <c r="H28" s="715"/>
    </row>
    <row r="29" spans="2:55" ht="15" customHeight="1">
      <c r="B29" s="4">
        <v>1</v>
      </c>
      <c r="C29" s="716">
        <f>申請書!J67</f>
        <v>0</v>
      </c>
      <c r="D29" s="717"/>
      <c r="E29" s="321">
        <f>申請書!Q67</f>
        <v>0</v>
      </c>
      <c r="F29" s="11" t="s">
        <v>76</v>
      </c>
      <c r="G29" s="320">
        <f>申請書!S67</f>
        <v>0</v>
      </c>
      <c r="H29" s="11" t="s">
        <v>76</v>
      </c>
    </row>
    <row r="30" spans="2:55" ht="15" customHeight="1">
      <c r="B30" s="3">
        <v>2</v>
      </c>
      <c r="C30" s="710"/>
      <c r="D30" s="711"/>
      <c r="E30" s="44"/>
      <c r="F30" s="164" t="s">
        <v>76</v>
      </c>
      <c r="G30" s="46"/>
      <c r="H30" s="164" t="s">
        <v>76</v>
      </c>
    </row>
    <row r="31" spans="2:55" ht="15" customHeight="1">
      <c r="B31" s="3">
        <v>3</v>
      </c>
      <c r="C31" s="710"/>
      <c r="D31" s="711"/>
      <c r="E31" s="44"/>
      <c r="F31" s="164" t="s">
        <v>76</v>
      </c>
      <c r="G31" s="46"/>
      <c r="H31" s="164" t="s">
        <v>76</v>
      </c>
    </row>
    <row r="32" spans="2:55" ht="15" customHeight="1">
      <c r="B32" s="3">
        <v>4</v>
      </c>
      <c r="C32" s="710"/>
      <c r="D32" s="711"/>
      <c r="E32" s="44"/>
      <c r="F32" s="164" t="s">
        <v>76</v>
      </c>
      <c r="G32" s="46"/>
      <c r="H32" s="164" t="s">
        <v>76</v>
      </c>
    </row>
    <row r="33" spans="2:40" ht="15" customHeight="1">
      <c r="B33" s="3">
        <v>5</v>
      </c>
      <c r="C33" s="710"/>
      <c r="D33" s="711"/>
      <c r="E33" s="44"/>
      <c r="F33" s="164" t="s">
        <v>76</v>
      </c>
      <c r="G33" s="46"/>
      <c r="H33" s="164" t="s">
        <v>76</v>
      </c>
    </row>
    <row r="34" spans="2:40" ht="15" customHeight="1">
      <c r="B34" s="3">
        <v>6</v>
      </c>
      <c r="C34" s="710"/>
      <c r="D34" s="711"/>
      <c r="E34" s="44"/>
      <c r="F34" s="164" t="s">
        <v>76</v>
      </c>
      <c r="G34" s="46"/>
      <c r="H34" s="164" t="s">
        <v>76</v>
      </c>
    </row>
    <row r="35" spans="2:40" ht="15" customHeight="1">
      <c r="B35" s="3">
        <v>7</v>
      </c>
      <c r="C35" s="710"/>
      <c r="D35" s="711"/>
      <c r="E35" s="44"/>
      <c r="F35" s="164" t="s">
        <v>76</v>
      </c>
      <c r="G35" s="46"/>
      <c r="H35" s="164" t="s">
        <v>76</v>
      </c>
    </row>
    <row r="36" spans="2:40" ht="15" customHeight="1">
      <c r="B36" s="3">
        <v>8</v>
      </c>
      <c r="C36" s="710"/>
      <c r="D36" s="711"/>
      <c r="E36" s="44"/>
      <c r="F36" s="164" t="s">
        <v>76</v>
      </c>
      <c r="G36" s="46"/>
      <c r="H36" s="164" t="s">
        <v>76</v>
      </c>
      <c r="K36" s="726" t="s">
        <v>263</v>
      </c>
      <c r="L36" s="727"/>
      <c r="M36" s="728"/>
      <c r="N36" s="726" t="s">
        <v>264</v>
      </c>
      <c r="O36" s="727"/>
      <c r="P36" s="728"/>
      <c r="Q36" s="726" t="s">
        <v>265</v>
      </c>
      <c r="R36" s="727"/>
      <c r="S36" s="728"/>
      <c r="T36" s="726" t="s">
        <v>266</v>
      </c>
      <c r="U36" s="727"/>
      <c r="V36" s="728"/>
      <c r="W36" s="726" t="s">
        <v>267</v>
      </c>
      <c r="X36" s="727"/>
      <c r="Y36" s="728"/>
      <c r="Z36" s="726" t="s">
        <v>508</v>
      </c>
      <c r="AA36" s="727"/>
      <c r="AB36" s="728"/>
      <c r="AC36" s="726" t="s">
        <v>509</v>
      </c>
      <c r="AD36" s="727"/>
      <c r="AE36" s="728"/>
      <c r="AF36" s="726" t="s">
        <v>510</v>
      </c>
      <c r="AG36" s="727"/>
      <c r="AH36" s="728"/>
      <c r="AI36" s="726" t="s">
        <v>511</v>
      </c>
      <c r="AJ36" s="727"/>
      <c r="AK36" s="728"/>
      <c r="AL36" s="726" t="s">
        <v>512</v>
      </c>
      <c r="AM36" s="727"/>
      <c r="AN36" s="728"/>
    </row>
    <row r="37" spans="2:40" ht="15" customHeight="1">
      <c r="B37" s="3">
        <v>9</v>
      </c>
      <c r="C37" s="710"/>
      <c r="D37" s="711"/>
      <c r="E37" s="44"/>
      <c r="F37" s="164" t="s">
        <v>76</v>
      </c>
      <c r="G37" s="46"/>
      <c r="H37" s="164" t="s">
        <v>76</v>
      </c>
      <c r="K37" s="176" t="s">
        <v>305</v>
      </c>
      <c r="L37" s="176" t="s">
        <v>306</v>
      </c>
      <c r="M37" s="176" t="s">
        <v>307</v>
      </c>
      <c r="N37" s="176" t="s">
        <v>305</v>
      </c>
      <c r="O37" s="176" t="s">
        <v>306</v>
      </c>
      <c r="P37" s="176" t="s">
        <v>307</v>
      </c>
      <c r="Q37" s="176" t="s">
        <v>305</v>
      </c>
      <c r="R37" s="176" t="s">
        <v>306</v>
      </c>
      <c r="S37" s="176" t="s">
        <v>307</v>
      </c>
      <c r="T37" s="176" t="s">
        <v>305</v>
      </c>
      <c r="U37" s="176" t="s">
        <v>306</v>
      </c>
      <c r="V37" s="176" t="s">
        <v>307</v>
      </c>
      <c r="W37" s="176" t="s">
        <v>305</v>
      </c>
      <c r="X37" s="176" t="s">
        <v>306</v>
      </c>
      <c r="Y37" s="176" t="s">
        <v>307</v>
      </c>
      <c r="Z37" s="176" t="s">
        <v>305</v>
      </c>
      <c r="AA37" s="176" t="s">
        <v>306</v>
      </c>
      <c r="AB37" s="176" t="s">
        <v>307</v>
      </c>
      <c r="AC37" s="176" t="s">
        <v>305</v>
      </c>
      <c r="AD37" s="176" t="s">
        <v>306</v>
      </c>
      <c r="AE37" s="176" t="s">
        <v>307</v>
      </c>
      <c r="AF37" s="176" t="s">
        <v>305</v>
      </c>
      <c r="AG37" s="176" t="s">
        <v>306</v>
      </c>
      <c r="AH37" s="176" t="s">
        <v>307</v>
      </c>
      <c r="AI37" s="176" t="s">
        <v>305</v>
      </c>
      <c r="AJ37" s="176" t="s">
        <v>306</v>
      </c>
      <c r="AK37" s="176" t="s">
        <v>307</v>
      </c>
      <c r="AL37" s="176" t="s">
        <v>305</v>
      </c>
      <c r="AM37" s="176" t="s">
        <v>306</v>
      </c>
      <c r="AN37" s="176" t="s">
        <v>307</v>
      </c>
    </row>
    <row r="38" spans="2:40" ht="15" customHeight="1">
      <c r="B38" s="5">
        <v>10</v>
      </c>
      <c r="C38" s="712"/>
      <c r="D38" s="713"/>
      <c r="E38" s="45"/>
      <c r="F38" s="165" t="s">
        <v>76</v>
      </c>
      <c r="G38" s="47"/>
      <c r="H38" s="165" t="s">
        <v>76</v>
      </c>
      <c r="K38" s="179">
        <f>C29</f>
        <v>0</v>
      </c>
      <c r="L38" s="180">
        <f>E29</f>
        <v>0</v>
      </c>
      <c r="M38" s="181">
        <f>G29</f>
        <v>0</v>
      </c>
      <c r="N38" s="182">
        <f>C30</f>
        <v>0</v>
      </c>
      <c r="O38" s="183">
        <f>E30</f>
        <v>0</v>
      </c>
      <c r="P38" s="184">
        <f>G30</f>
        <v>0</v>
      </c>
      <c r="Q38" s="185">
        <f>C31</f>
        <v>0</v>
      </c>
      <c r="R38" s="186">
        <f>E31</f>
        <v>0</v>
      </c>
      <c r="S38" s="187">
        <f>G31</f>
        <v>0</v>
      </c>
      <c r="T38" s="185">
        <f>C32</f>
        <v>0</v>
      </c>
      <c r="U38" s="186">
        <f>E32</f>
        <v>0</v>
      </c>
      <c r="V38" s="187">
        <f>G32</f>
        <v>0</v>
      </c>
      <c r="W38" s="185">
        <f>C33</f>
        <v>0</v>
      </c>
      <c r="X38" s="186">
        <f>E33</f>
        <v>0</v>
      </c>
      <c r="Y38" s="187">
        <f>G33</f>
        <v>0</v>
      </c>
      <c r="Z38" s="179">
        <f>C34</f>
        <v>0</v>
      </c>
      <c r="AA38" s="180">
        <f>E34</f>
        <v>0</v>
      </c>
      <c r="AB38" s="181">
        <f>G34</f>
        <v>0</v>
      </c>
      <c r="AC38" s="182">
        <f>C35</f>
        <v>0</v>
      </c>
      <c r="AD38" s="183">
        <f>E35</f>
        <v>0</v>
      </c>
      <c r="AE38" s="184">
        <f>G35</f>
        <v>0</v>
      </c>
      <c r="AF38" s="185">
        <f>C36</f>
        <v>0</v>
      </c>
      <c r="AG38" s="186">
        <f>E36</f>
        <v>0</v>
      </c>
      <c r="AH38" s="187">
        <f>G36</f>
        <v>0</v>
      </c>
      <c r="AI38" s="185">
        <f>C37</f>
        <v>0</v>
      </c>
      <c r="AJ38" s="186">
        <f>E37</f>
        <v>0</v>
      </c>
      <c r="AK38" s="187">
        <f>G37</f>
        <v>0</v>
      </c>
      <c r="AL38" s="185">
        <f>C38</f>
        <v>0</v>
      </c>
      <c r="AM38" s="186">
        <f>E38</f>
        <v>0</v>
      </c>
      <c r="AN38" s="187">
        <f>G38</f>
        <v>0</v>
      </c>
    </row>
    <row r="39" spans="2:40" ht="15" customHeight="1">
      <c r="B39" s="52" t="s">
        <v>82</v>
      </c>
    </row>
    <row r="40" spans="2:40" ht="15" customHeight="1">
      <c r="B40" s="10" t="s">
        <v>72</v>
      </c>
      <c r="C40" s="714" t="s">
        <v>73</v>
      </c>
      <c r="D40" s="715"/>
      <c r="E40" s="714" t="s">
        <v>500</v>
      </c>
      <c r="F40" s="715"/>
      <c r="G40" s="714" t="s">
        <v>75</v>
      </c>
      <c r="H40" s="715"/>
    </row>
    <row r="41" spans="2:40" ht="15" customHeight="1">
      <c r="B41" s="4">
        <v>1</v>
      </c>
      <c r="C41" s="716">
        <f>申請書!J73</f>
        <v>0</v>
      </c>
      <c r="D41" s="717"/>
      <c r="E41" s="321">
        <f>申請書!Q73</f>
        <v>0</v>
      </c>
      <c r="F41" s="6" t="s">
        <v>83</v>
      </c>
      <c r="G41" s="320">
        <f>申請書!S73</f>
        <v>0</v>
      </c>
      <c r="H41" s="6" t="s">
        <v>56</v>
      </c>
    </row>
    <row r="42" spans="2:40" ht="15" customHeight="1">
      <c r="B42" s="3">
        <v>2</v>
      </c>
      <c r="C42" s="710"/>
      <c r="D42" s="711"/>
      <c r="E42" s="44"/>
      <c r="F42" s="7" t="s">
        <v>83</v>
      </c>
      <c r="G42" s="46"/>
      <c r="H42" s="7" t="s">
        <v>56</v>
      </c>
    </row>
    <row r="43" spans="2:40" ht="15" customHeight="1">
      <c r="B43" s="3">
        <v>3</v>
      </c>
      <c r="C43" s="710"/>
      <c r="D43" s="711"/>
      <c r="E43" s="44"/>
      <c r="F43" s="7" t="s">
        <v>83</v>
      </c>
      <c r="G43" s="46"/>
      <c r="H43" s="7" t="s">
        <v>56</v>
      </c>
    </row>
    <row r="44" spans="2:40" ht="15" customHeight="1">
      <c r="B44" s="3">
        <v>4</v>
      </c>
      <c r="C44" s="710"/>
      <c r="D44" s="711"/>
      <c r="E44" s="44"/>
      <c r="F44" s="7" t="s">
        <v>83</v>
      </c>
      <c r="G44" s="46"/>
      <c r="H44" s="7" t="s">
        <v>56</v>
      </c>
    </row>
    <row r="45" spans="2:40" ht="15" customHeight="1">
      <c r="B45" s="3">
        <v>5</v>
      </c>
      <c r="C45" s="710"/>
      <c r="D45" s="711"/>
      <c r="E45" s="44"/>
      <c r="F45" s="7" t="s">
        <v>83</v>
      </c>
      <c r="G45" s="46"/>
      <c r="H45" s="7" t="s">
        <v>56</v>
      </c>
    </row>
    <row r="46" spans="2:40" ht="15" customHeight="1">
      <c r="B46" s="3">
        <v>6</v>
      </c>
      <c r="C46" s="710"/>
      <c r="D46" s="711"/>
      <c r="E46" s="44"/>
      <c r="F46" s="7" t="s">
        <v>83</v>
      </c>
      <c r="G46" s="46"/>
      <c r="H46" s="7" t="s">
        <v>56</v>
      </c>
    </row>
    <row r="47" spans="2:40" ht="15" customHeight="1">
      <c r="B47" s="3">
        <v>7</v>
      </c>
      <c r="C47" s="710"/>
      <c r="D47" s="711"/>
      <c r="E47" s="44"/>
      <c r="F47" s="7" t="s">
        <v>83</v>
      </c>
      <c r="G47" s="46"/>
      <c r="H47" s="7" t="s">
        <v>56</v>
      </c>
    </row>
    <row r="48" spans="2:40" ht="15" customHeight="1">
      <c r="B48" s="3">
        <v>8</v>
      </c>
      <c r="C48" s="710"/>
      <c r="D48" s="711"/>
      <c r="E48" s="44"/>
      <c r="F48" s="7" t="s">
        <v>83</v>
      </c>
      <c r="G48" s="46"/>
      <c r="H48" s="7" t="s">
        <v>56</v>
      </c>
      <c r="K48" s="726" t="s">
        <v>268</v>
      </c>
      <c r="L48" s="727"/>
      <c r="M48" s="728"/>
      <c r="N48" s="726" t="s">
        <v>269</v>
      </c>
      <c r="O48" s="727"/>
      <c r="P48" s="728"/>
      <c r="Q48" s="726" t="s">
        <v>270</v>
      </c>
      <c r="R48" s="727"/>
      <c r="S48" s="728"/>
      <c r="T48" s="726" t="s">
        <v>271</v>
      </c>
      <c r="U48" s="727"/>
      <c r="V48" s="728"/>
      <c r="W48" s="726" t="s">
        <v>272</v>
      </c>
      <c r="X48" s="727"/>
      <c r="Y48" s="728"/>
      <c r="Z48" s="726" t="s">
        <v>514</v>
      </c>
      <c r="AA48" s="727"/>
      <c r="AB48" s="728"/>
      <c r="AC48" s="726" t="s">
        <v>515</v>
      </c>
      <c r="AD48" s="727"/>
      <c r="AE48" s="728"/>
      <c r="AF48" s="726" t="s">
        <v>516</v>
      </c>
      <c r="AG48" s="727"/>
      <c r="AH48" s="728"/>
      <c r="AI48" s="726" t="s">
        <v>517</v>
      </c>
      <c r="AJ48" s="727"/>
      <c r="AK48" s="728"/>
      <c r="AL48" s="726" t="s">
        <v>518</v>
      </c>
      <c r="AM48" s="727"/>
      <c r="AN48" s="728"/>
    </row>
    <row r="49" spans="2:40" ht="15" customHeight="1">
      <c r="B49" s="3">
        <v>9</v>
      </c>
      <c r="C49" s="710"/>
      <c r="D49" s="711"/>
      <c r="E49" s="44"/>
      <c r="F49" s="7" t="s">
        <v>83</v>
      </c>
      <c r="G49" s="46"/>
      <c r="H49" s="7" t="s">
        <v>56</v>
      </c>
      <c r="K49" s="176" t="s">
        <v>305</v>
      </c>
      <c r="L49" s="176" t="s">
        <v>402</v>
      </c>
      <c r="M49" s="176" t="s">
        <v>307</v>
      </c>
      <c r="N49" s="176" t="s">
        <v>305</v>
      </c>
      <c r="O49" s="176" t="s">
        <v>402</v>
      </c>
      <c r="P49" s="176" t="s">
        <v>307</v>
      </c>
      <c r="Q49" s="176" t="s">
        <v>305</v>
      </c>
      <c r="R49" s="176" t="s">
        <v>402</v>
      </c>
      <c r="S49" s="176" t="s">
        <v>307</v>
      </c>
      <c r="T49" s="176" t="s">
        <v>305</v>
      </c>
      <c r="U49" s="176" t="s">
        <v>402</v>
      </c>
      <c r="V49" s="176" t="s">
        <v>307</v>
      </c>
      <c r="W49" s="176" t="s">
        <v>305</v>
      </c>
      <c r="X49" s="176" t="s">
        <v>402</v>
      </c>
      <c r="Y49" s="176" t="s">
        <v>307</v>
      </c>
      <c r="Z49" s="176" t="s">
        <v>305</v>
      </c>
      <c r="AA49" s="176" t="s">
        <v>402</v>
      </c>
      <c r="AB49" s="176" t="s">
        <v>307</v>
      </c>
      <c r="AC49" s="176" t="s">
        <v>305</v>
      </c>
      <c r="AD49" s="176" t="s">
        <v>402</v>
      </c>
      <c r="AE49" s="176" t="s">
        <v>307</v>
      </c>
      <c r="AF49" s="176" t="s">
        <v>305</v>
      </c>
      <c r="AG49" s="176" t="s">
        <v>402</v>
      </c>
      <c r="AH49" s="176" t="s">
        <v>307</v>
      </c>
      <c r="AI49" s="176" t="s">
        <v>305</v>
      </c>
      <c r="AJ49" s="176" t="s">
        <v>402</v>
      </c>
      <c r="AK49" s="176" t="s">
        <v>307</v>
      </c>
      <c r="AL49" s="176" t="s">
        <v>305</v>
      </c>
      <c r="AM49" s="176" t="s">
        <v>402</v>
      </c>
      <c r="AN49" s="176" t="s">
        <v>307</v>
      </c>
    </row>
    <row r="50" spans="2:40" ht="15" customHeight="1">
      <c r="B50" s="5">
        <v>10</v>
      </c>
      <c r="C50" s="712"/>
      <c r="D50" s="713"/>
      <c r="E50" s="45"/>
      <c r="F50" s="8" t="s">
        <v>83</v>
      </c>
      <c r="G50" s="47"/>
      <c r="H50" s="8" t="s">
        <v>56</v>
      </c>
      <c r="K50" s="188">
        <f>C41</f>
        <v>0</v>
      </c>
      <c r="L50" s="189">
        <f>E41</f>
        <v>0</v>
      </c>
      <c r="M50" s="189">
        <f>G41</f>
        <v>0</v>
      </c>
      <c r="N50" s="188">
        <f>C42</f>
        <v>0</v>
      </c>
      <c r="O50" s="189">
        <f>E42</f>
        <v>0</v>
      </c>
      <c r="P50" s="189">
        <f>G42</f>
        <v>0</v>
      </c>
      <c r="Q50" s="188">
        <f>C43</f>
        <v>0</v>
      </c>
      <c r="R50" s="189">
        <f>E43</f>
        <v>0</v>
      </c>
      <c r="S50" s="189">
        <f>G43</f>
        <v>0</v>
      </c>
      <c r="T50" s="188">
        <f>C44</f>
        <v>0</v>
      </c>
      <c r="U50" s="189">
        <f>E44</f>
        <v>0</v>
      </c>
      <c r="V50" s="189">
        <f>G44</f>
        <v>0</v>
      </c>
      <c r="W50" s="188">
        <f>C45</f>
        <v>0</v>
      </c>
      <c r="X50" s="189">
        <f>E45</f>
        <v>0</v>
      </c>
      <c r="Y50" s="189">
        <f>G45</f>
        <v>0</v>
      </c>
      <c r="Z50" s="188">
        <f>C46</f>
        <v>0</v>
      </c>
      <c r="AA50" s="189">
        <f>E46</f>
        <v>0</v>
      </c>
      <c r="AB50" s="189">
        <f>G46</f>
        <v>0</v>
      </c>
      <c r="AC50" s="188">
        <f>C47</f>
        <v>0</v>
      </c>
      <c r="AD50" s="189">
        <f>E47</f>
        <v>0</v>
      </c>
      <c r="AE50" s="189">
        <f>G47</f>
        <v>0</v>
      </c>
      <c r="AF50" s="188">
        <f>C48</f>
        <v>0</v>
      </c>
      <c r="AG50" s="189">
        <f>E48</f>
        <v>0</v>
      </c>
      <c r="AH50" s="189">
        <f>G48</f>
        <v>0</v>
      </c>
      <c r="AI50" s="188">
        <f>C49</f>
        <v>0</v>
      </c>
      <c r="AJ50" s="189">
        <f>E49</f>
        <v>0</v>
      </c>
      <c r="AK50" s="189">
        <f>G49</f>
        <v>0</v>
      </c>
      <c r="AL50" s="188">
        <f>C50</f>
        <v>0</v>
      </c>
      <c r="AM50" s="189">
        <f>E50</f>
        <v>0</v>
      </c>
      <c r="AN50" s="189">
        <f>G50</f>
        <v>0</v>
      </c>
    </row>
  </sheetData>
  <customSheetViews>
    <customSheetView guid="{E6164D94-CB40-4C69-A4C7-27A352D06812}" scale="130" showPageBreaks="1" printArea="1" view="pageBreakPreview" topLeftCell="A2">
      <selection activeCell="E23" sqref="E23:F23"/>
      <pageMargins left="0.7" right="0.7" top="0.75" bottom="0.75" header="0.3" footer="0.3"/>
      <pageSetup paperSize="9" orientation="portrait" r:id="rId1"/>
    </customSheetView>
  </customSheetViews>
  <mergeCells count="85">
    <mergeCell ref="Z48:AB48"/>
    <mergeCell ref="AC48:AE48"/>
    <mergeCell ref="AF48:AH48"/>
    <mergeCell ref="AI48:AK48"/>
    <mergeCell ref="AL48:AN48"/>
    <mergeCell ref="AX24:AZ24"/>
    <mergeCell ref="BA24:BC24"/>
    <mergeCell ref="Z36:AB36"/>
    <mergeCell ref="AC36:AE36"/>
    <mergeCell ref="AF36:AH36"/>
    <mergeCell ref="AI36:AK36"/>
    <mergeCell ref="AL36:AN36"/>
    <mergeCell ref="AI24:AK24"/>
    <mergeCell ref="AL24:AN24"/>
    <mergeCell ref="AO24:AQ24"/>
    <mergeCell ref="AR24:AT24"/>
    <mergeCell ref="AU24:AW24"/>
    <mergeCell ref="Z24:AB24"/>
    <mergeCell ref="AC24:AE24"/>
    <mergeCell ref="AF24:AH24"/>
    <mergeCell ref="K48:M48"/>
    <mergeCell ref="N48:P48"/>
    <mergeCell ref="Q48:S48"/>
    <mergeCell ref="T48:V48"/>
    <mergeCell ref="W48:Y48"/>
    <mergeCell ref="C46:D46"/>
    <mergeCell ref="C47:D47"/>
    <mergeCell ref="C48:D48"/>
    <mergeCell ref="C49:D49"/>
    <mergeCell ref="C50:D50"/>
    <mergeCell ref="K36:M36"/>
    <mergeCell ref="N36:P36"/>
    <mergeCell ref="Q36:S36"/>
    <mergeCell ref="T36:V36"/>
    <mergeCell ref="W36:Y36"/>
    <mergeCell ref="A2:E2"/>
    <mergeCell ref="K24:M24"/>
    <mergeCell ref="N24:P24"/>
    <mergeCell ref="Q24:S24"/>
    <mergeCell ref="T24:V24"/>
    <mergeCell ref="C8:H8"/>
    <mergeCell ref="B4:C4"/>
    <mergeCell ref="B7:D7"/>
    <mergeCell ref="C5:G5"/>
    <mergeCell ref="C6:G6"/>
    <mergeCell ref="C9:H9"/>
    <mergeCell ref="W24:Y24"/>
    <mergeCell ref="A1:I1"/>
    <mergeCell ref="C11:D11"/>
    <mergeCell ref="E11:F11"/>
    <mergeCell ref="G11:H11"/>
    <mergeCell ref="C12:D12"/>
    <mergeCell ref="C24:D24"/>
    <mergeCell ref="C23:D23"/>
    <mergeCell ref="C13:D13"/>
    <mergeCell ref="C14:D14"/>
    <mergeCell ref="C15:D15"/>
    <mergeCell ref="C21:D21"/>
    <mergeCell ref="C22:D22"/>
    <mergeCell ref="C16:D16"/>
    <mergeCell ref="C19:D19"/>
    <mergeCell ref="C20:D20"/>
    <mergeCell ref="E28:F28"/>
    <mergeCell ref="G28:H28"/>
    <mergeCell ref="C35:D35"/>
    <mergeCell ref="C36:D36"/>
    <mergeCell ref="C34:D34"/>
    <mergeCell ref="C29:D29"/>
    <mergeCell ref="C30:D30"/>
    <mergeCell ref="C31:D31"/>
    <mergeCell ref="C32:D32"/>
    <mergeCell ref="C33:D33"/>
    <mergeCell ref="C45:D45"/>
    <mergeCell ref="C42:D42"/>
    <mergeCell ref="C41:D41"/>
    <mergeCell ref="E40:F40"/>
    <mergeCell ref="G40:H40"/>
    <mergeCell ref="C25:D25"/>
    <mergeCell ref="C26:D26"/>
    <mergeCell ref="C40:D40"/>
    <mergeCell ref="C43:D43"/>
    <mergeCell ref="C44:D44"/>
    <mergeCell ref="C28:D28"/>
    <mergeCell ref="C37:D37"/>
    <mergeCell ref="C38:D38"/>
  </mergeCells>
  <phoneticPr fontId="1"/>
  <conditionalFormatting sqref="K50:AN50">
    <cfRule type="expression" dxfId="9" priority="1">
      <formula>OR($C50="完了")</formula>
    </cfRule>
    <cfRule type="expression" dxfId="8" priority="2">
      <formula>OR($C50="変更前",$C50="廃止")</formula>
    </cfRule>
    <cfRule type="expression" dxfId="7" priority="3">
      <formula>_xlfn.ISFORMULA(K50)</formula>
    </cfRule>
  </conditionalFormatting>
  <conditionalFormatting sqref="K26:BC26">
    <cfRule type="expression" dxfId="6" priority="4">
      <formula>OR($C27="完了")</formula>
    </cfRule>
    <cfRule type="expression" dxfId="5" priority="5">
      <formula>OR($C27="変更前",$C27="廃止")</formula>
    </cfRule>
    <cfRule type="expression" dxfId="4" priority="6">
      <formula>_xlfn.ISFORMULA(K26)</formula>
    </cfRule>
  </conditionalFormatting>
  <dataValidations count="1">
    <dataValidation errorStyle="information" allowBlank="1" showInputMessage="1" showErrorMessage="1" errorTitle="内容変更" error="内容を変更します。" sqref="A10:J12 P10:XFD12 A1 A2:E2 A13:XFD13 A14:J14 P14:XFD14 J1:XFD9 A15:XFD1048576 I3 A3:G3 A4:C9 I4:I9 D4:H8" xr:uid="{449E0402-2BAF-4C0D-BD29-7D4F84A1CA41}"/>
  </dataValidations>
  <printOptions horizontalCentered="1"/>
  <pageMargins left="0.70866141732283472" right="0.70866141732283472" top="0.39370078740157483" bottom="0.39370078740157483" header="0.31496062992125984" footer="0.31496062992125984"/>
  <pageSetup paperSize="9" orientation="portrait" blackAndWhite="1"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E328D-D8A9-466F-9DA4-99FA0D854EA1}">
  <sheetPr codeName="Sheet7"/>
  <dimension ref="B2:Q7"/>
  <sheetViews>
    <sheetView zoomScaleNormal="100" workbookViewId="0">
      <selection activeCell="C6" sqref="C6"/>
    </sheetView>
  </sheetViews>
  <sheetFormatPr defaultColWidth="8.69921875" defaultRowHeight="23.4" customHeight="1"/>
  <cols>
    <col min="1" max="2" width="8.69921875" style="50"/>
    <col min="3" max="3" width="19.69921875" style="50" bestFit="1" customWidth="1"/>
    <col min="4" max="5" width="8.69921875" style="50"/>
    <col min="6" max="6" width="1.8984375" style="50" bestFit="1" customWidth="1"/>
    <col min="7" max="8" width="2.5" style="50" customWidth="1"/>
    <col min="9" max="10" width="4.19921875" style="50" customWidth="1"/>
    <col min="11" max="11" width="3.69921875" style="50" customWidth="1"/>
    <col min="12" max="12" width="2" style="51" bestFit="1" customWidth="1"/>
    <col min="13" max="13" width="8.296875" style="50" customWidth="1"/>
    <col min="14" max="14" width="5.796875" style="50" customWidth="1"/>
    <col min="15" max="15" width="8.296875" style="50" customWidth="1"/>
    <col min="16" max="16" width="5.796875" style="50" customWidth="1"/>
    <col min="17" max="17" width="2" style="50" bestFit="1" customWidth="1"/>
    <col min="18" max="16384" width="8.69921875" style="50"/>
  </cols>
  <sheetData>
    <row r="2" spans="2:17" ht="23.4" customHeight="1">
      <c r="B2" s="15" t="s">
        <v>233</v>
      </c>
    </row>
    <row r="3" spans="2:17" ht="23.4" customHeight="1">
      <c r="B3" s="50" t="s">
        <v>234</v>
      </c>
    </row>
    <row r="5" spans="2:17" ht="23.4" customHeight="1">
      <c r="B5" s="52" t="s">
        <v>235</v>
      </c>
      <c r="F5" s="53" t="s">
        <v>236</v>
      </c>
      <c r="G5" s="53"/>
      <c r="H5" s="53"/>
      <c r="I5" s="53"/>
    </row>
    <row r="6" spans="2:17" ht="23.4" customHeight="1">
      <c r="B6" s="54" t="s">
        <v>29</v>
      </c>
      <c r="C6" s="48"/>
      <c r="F6" s="55" t="s">
        <v>19</v>
      </c>
      <c r="G6" s="729" t="s">
        <v>474</v>
      </c>
      <c r="H6" s="729"/>
      <c r="I6" s="730">
        <f>TRUNC(C6)</f>
        <v>0</v>
      </c>
      <c r="J6" s="730"/>
      <c r="K6" s="729" t="s">
        <v>364</v>
      </c>
      <c r="L6" s="729"/>
      <c r="M6" s="56">
        <f>TRUNC((C6-I6)*60)</f>
        <v>0</v>
      </c>
      <c r="N6" s="57" t="s">
        <v>365</v>
      </c>
      <c r="O6" s="58">
        <f>ROUND(((C6-I6)*60-M6)*60,1)</f>
        <v>0</v>
      </c>
      <c r="P6" s="59" t="s">
        <v>475</v>
      </c>
      <c r="Q6" s="60" t="s">
        <v>20</v>
      </c>
    </row>
    <row r="7" spans="2:17" ht="23.4" customHeight="1">
      <c r="B7" s="61" t="s">
        <v>30</v>
      </c>
      <c r="C7" s="49"/>
      <c r="F7" s="62" t="s">
        <v>19</v>
      </c>
      <c r="G7" s="731" t="s">
        <v>473</v>
      </c>
      <c r="H7" s="731"/>
      <c r="I7" s="732">
        <f>TRUNC(C7)</f>
        <v>0</v>
      </c>
      <c r="J7" s="732"/>
      <c r="K7" s="731" t="s">
        <v>364</v>
      </c>
      <c r="L7" s="731"/>
      <c r="M7" s="63">
        <f>TRUNC((C7-I7)*60)</f>
        <v>0</v>
      </c>
      <c r="N7" s="64" t="s">
        <v>365</v>
      </c>
      <c r="O7" s="65">
        <f>ROUND(((C7-I7)*60-M7)*60,1)</f>
        <v>0</v>
      </c>
      <c r="P7" s="66" t="s">
        <v>475</v>
      </c>
      <c r="Q7" s="67" t="s">
        <v>20</v>
      </c>
    </row>
  </sheetData>
  <sheetProtection sheet="1" objects="1" scenarios="1"/>
  <customSheetViews>
    <customSheetView guid="{E6164D94-CB40-4C69-A4C7-27A352D06812}" scale="130">
      <selection activeCell="A18" sqref="A18"/>
      <pageMargins left="0.7" right="0.7" top="0.75" bottom="0.75" header="0.3" footer="0.3"/>
    </customSheetView>
  </customSheetViews>
  <mergeCells count="6">
    <mergeCell ref="G6:H6"/>
    <mergeCell ref="I6:J6"/>
    <mergeCell ref="K6:L6"/>
    <mergeCell ref="G7:H7"/>
    <mergeCell ref="I7:J7"/>
    <mergeCell ref="K7:L7"/>
  </mergeCells>
  <phoneticPr fontId="1"/>
  <pageMargins left="0.7" right="0.7" top="0.75" bottom="0.75" header="0.3" footer="0.3"/>
  <pageSetup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F9B86B-C8E0-444D-B2F0-DCF535FECAFE}">
  <sheetPr codeName="Sheet2">
    <tabColor theme="0" tint="-0.249977111117893"/>
  </sheetPr>
  <dimension ref="A1:HO7"/>
  <sheetViews>
    <sheetView topLeftCell="J1" zoomScaleNormal="100" workbookViewId="0">
      <selection activeCell="J1" sqref="J1"/>
    </sheetView>
  </sheetViews>
  <sheetFormatPr defaultColWidth="8.796875" defaultRowHeight="15"/>
  <cols>
    <col min="1" max="1" width="0" style="84" hidden="1" customWidth="1"/>
    <col min="2" max="2" width="10.796875" style="84" hidden="1" customWidth="1"/>
    <col min="3" max="9" width="8.59765625" style="84" hidden="1" customWidth="1"/>
    <col min="10" max="10" width="8.59765625" style="84" bestFit="1" customWidth="1"/>
    <col min="11" max="12" width="10.09765625" style="84" hidden="1" customWidth="1"/>
    <col min="13" max="13" width="8.59765625" style="84" hidden="1" customWidth="1"/>
    <col min="14" max="14" width="12.09765625" style="84" hidden="1" customWidth="1"/>
    <col min="15" max="17" width="8.59765625" style="84" hidden="1" customWidth="1"/>
    <col min="18" max="18" width="8.69921875" style="84" hidden="1" customWidth="1"/>
    <col min="19" max="20" width="8.59765625" style="84" hidden="1" customWidth="1"/>
    <col min="21" max="23" width="45" style="84" bestFit="1" customWidth="1"/>
    <col min="24" max="24" width="41.796875" style="84" bestFit="1" customWidth="1"/>
    <col min="25" max="25" width="32.09765625" style="84" bestFit="1" customWidth="1"/>
    <col min="26" max="26" width="10.3984375" style="84" hidden="1" customWidth="1"/>
    <col min="27" max="27" width="17.59765625" style="84" bestFit="1" customWidth="1"/>
    <col min="28" max="28" width="8.59765625" style="84" bestFit="1" customWidth="1"/>
    <col min="29" max="29" width="15.5" style="84" bestFit="1" customWidth="1"/>
    <col min="30" max="46" width="8.59765625" style="84" hidden="1" customWidth="1"/>
    <col min="47" max="47" width="10.3984375" style="84" hidden="1" customWidth="1"/>
    <col min="48" max="84" width="8.59765625" style="84" hidden="1" customWidth="1"/>
    <col min="85" max="85" width="8.59765625" style="84" hidden="1" customWidth="1" collapsed="1"/>
    <col min="86" max="93" width="8.59765625" style="84" hidden="1" customWidth="1"/>
    <col min="94" max="94" width="22.19921875" style="84" bestFit="1" customWidth="1"/>
    <col min="95" max="95" width="32" style="84" bestFit="1" customWidth="1"/>
    <col min="96" max="96" width="43.09765625" style="84" bestFit="1" customWidth="1"/>
    <col min="97" max="97" width="32" style="84" bestFit="1" customWidth="1"/>
    <col min="98" max="98" width="43.09765625" style="84" bestFit="1" customWidth="1"/>
    <col min="99" max="99" width="32" style="84" bestFit="1" customWidth="1"/>
    <col min="100" max="100" width="43.09765625" style="84" bestFit="1" customWidth="1"/>
    <col min="101" max="101" width="33.8984375" style="84" bestFit="1" customWidth="1"/>
    <col min="102" max="102" width="21.09765625" style="84" bestFit="1" customWidth="1"/>
    <col min="103" max="103" width="30" style="84" bestFit="1" customWidth="1"/>
    <col min="104" max="104" width="39.09765625" style="84" bestFit="1" customWidth="1"/>
    <col min="105" max="105" width="8.59765625" style="84" bestFit="1" customWidth="1"/>
    <col min="106" max="106" width="30" style="84" bestFit="1" customWidth="1"/>
    <col min="107" max="107" width="39.09765625" style="84" bestFit="1" customWidth="1"/>
    <col min="108" max="113" width="8.59765625" style="84" bestFit="1" customWidth="1"/>
    <col min="114" max="114" width="10.59765625" style="84" bestFit="1" customWidth="1"/>
    <col min="115" max="115" width="27.19921875" style="84" customWidth="1"/>
    <col min="116" max="116" width="10.3984375" style="84" bestFit="1" customWidth="1"/>
    <col min="117" max="117" width="12.3984375" style="84" bestFit="1" customWidth="1"/>
    <col min="118" max="118" width="10.3984375" style="84" bestFit="1" customWidth="1"/>
    <col min="119" max="119" width="18.296875" style="84" bestFit="1" customWidth="1"/>
    <col min="120" max="120" width="8.59765625" style="84" bestFit="1" customWidth="1"/>
    <col min="121" max="122" width="10.09765625" style="84" bestFit="1" customWidth="1"/>
    <col min="123" max="123" width="8.59765625" style="84" bestFit="1" customWidth="1"/>
    <col min="124" max="124" width="10.296875" style="84" bestFit="1" customWidth="1"/>
    <col min="125" max="126" width="8.59765625" style="84" bestFit="1" customWidth="1"/>
    <col min="127" max="127" width="10.3984375" style="84" bestFit="1" customWidth="1"/>
    <col min="128" max="128" width="9.59765625" style="84" bestFit="1" customWidth="1"/>
    <col min="129" max="132" width="10" style="84" bestFit="1" customWidth="1"/>
    <col min="133" max="133" width="10.3984375" style="84" hidden="1" customWidth="1"/>
    <col min="134" max="134" width="9.59765625" style="84" bestFit="1" customWidth="1"/>
    <col min="135" max="136" width="8.59765625" style="84" bestFit="1" customWidth="1"/>
    <col min="137" max="137" width="9.59765625" style="84" bestFit="1" customWidth="1"/>
    <col min="138" max="139" width="8.59765625" style="84" bestFit="1" customWidth="1"/>
    <col min="140" max="140" width="9.59765625" style="84" bestFit="1" customWidth="1"/>
    <col min="141" max="142" width="8.59765625" style="84" bestFit="1" customWidth="1"/>
    <col min="143" max="143" width="12.3984375" style="84" bestFit="1" customWidth="1"/>
    <col min="144" max="145" width="8.59765625" style="84" bestFit="1" customWidth="1"/>
    <col min="146" max="146" width="12.3984375" style="84" bestFit="1" customWidth="1"/>
    <col min="147" max="148" width="8.59765625" style="84" bestFit="1" customWidth="1"/>
    <col min="149" max="149" width="12.3984375" style="84" bestFit="1" customWidth="1"/>
    <col min="150" max="151" width="8.59765625" style="84" bestFit="1" customWidth="1"/>
    <col min="152" max="152" width="23.796875" style="84" bestFit="1" customWidth="1"/>
    <col min="153" max="154" width="8.59765625" style="84" bestFit="1" customWidth="1"/>
    <col min="155" max="155" width="16.09765625" style="84" bestFit="1" customWidth="1"/>
    <col min="156" max="170" width="8.59765625" style="84" bestFit="1" customWidth="1"/>
    <col min="171" max="171" width="8.59765625" style="84" bestFit="1" customWidth="1" collapsed="1"/>
    <col min="172" max="172" width="8.59765625" style="84" bestFit="1" customWidth="1"/>
    <col min="173" max="173" width="14.3984375" style="84" bestFit="1" customWidth="1"/>
    <col min="174" max="174" width="8.59765625" style="84" bestFit="1" customWidth="1"/>
    <col min="175" max="175" width="10" style="84" bestFit="1" customWidth="1"/>
    <col min="176" max="176" width="14.3984375" style="84" bestFit="1" customWidth="1"/>
    <col min="177" max="177" width="8.59765625" style="84" bestFit="1" customWidth="1"/>
    <col min="178" max="178" width="10" style="84" bestFit="1" customWidth="1"/>
    <col min="179" max="179" width="14.3984375" style="84" bestFit="1" customWidth="1"/>
    <col min="180" max="180" width="8.59765625" style="84" bestFit="1" customWidth="1"/>
    <col min="181" max="181" width="10" style="84" bestFit="1" customWidth="1"/>
    <col min="182" max="182" width="14.3984375" style="84" bestFit="1" customWidth="1"/>
    <col min="183" max="183" width="8.59765625" style="84" bestFit="1" customWidth="1"/>
    <col min="184" max="184" width="10" style="84" bestFit="1" customWidth="1"/>
    <col min="185" max="185" width="14.3984375" style="84" bestFit="1" customWidth="1"/>
    <col min="186" max="186" width="8.59765625" style="84" bestFit="1" customWidth="1"/>
    <col min="187" max="187" width="10" style="84" bestFit="1" customWidth="1"/>
    <col min="188" max="192" width="8.59765625" style="84" hidden="1" customWidth="1"/>
    <col min="193" max="194" width="32.59765625" style="84" customWidth="1"/>
    <col min="195" max="195" width="22.796875" style="84" hidden="1" customWidth="1"/>
    <col min="196" max="196" width="17.59765625" style="84" hidden="1" customWidth="1"/>
    <col min="197" max="197" width="14.3984375" style="84" hidden="1" customWidth="1"/>
    <col min="198" max="198" width="20.19921875" style="84" hidden="1" customWidth="1"/>
    <col min="199" max="199" width="32.59765625" style="84" bestFit="1" customWidth="1"/>
    <col min="200" max="200" width="11.19921875" style="84" bestFit="1" customWidth="1"/>
    <col min="201" max="202" width="8.59765625" style="84" bestFit="1" customWidth="1"/>
    <col min="203" max="203" width="44.19921875" style="84" bestFit="1" customWidth="1"/>
    <col min="204" max="204" width="10.09765625" style="84" hidden="1" customWidth="1"/>
    <col min="205" max="205" width="8.59765625" style="84" hidden="1" customWidth="1"/>
    <col min="206" max="206" width="15.69921875" style="84" hidden="1" customWidth="1"/>
    <col min="207" max="207" width="9.3984375" style="84" hidden="1" customWidth="1"/>
    <col min="208" max="208" width="8.59765625" style="84" hidden="1" customWidth="1"/>
    <col min="209" max="209" width="37.5" style="84" hidden="1" customWidth="1"/>
    <col min="210" max="210" width="14.3984375" style="84" bestFit="1" customWidth="1"/>
    <col min="211" max="220" width="8.59765625" style="84" hidden="1" customWidth="1"/>
    <col min="221" max="223" width="8.796875" style="84" hidden="1" customWidth="1"/>
    <col min="224" max="16384" width="8.796875" style="84"/>
  </cols>
  <sheetData>
    <row r="1" spans="1:223" s="85" customFormat="1" ht="21" customHeight="1">
      <c r="A1" s="26">
        <f ca="1">TODAY()</f>
        <v>46115</v>
      </c>
      <c r="C1" s="84"/>
      <c r="D1" s="25"/>
      <c r="E1" s="26"/>
      <c r="F1" s="71"/>
      <c r="G1" s="71"/>
      <c r="H1" s="25"/>
      <c r="I1" s="25"/>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c r="BT1" s="25"/>
      <c r="BU1" s="25"/>
      <c r="BV1" s="25"/>
      <c r="BW1" s="25"/>
      <c r="BX1" s="25"/>
      <c r="BY1" s="25"/>
      <c r="BZ1" s="25"/>
      <c r="CA1" s="25"/>
      <c r="CB1" s="25"/>
      <c r="CC1" s="25"/>
      <c r="CD1" s="25"/>
      <c r="CE1" s="25"/>
      <c r="CF1" s="25"/>
      <c r="CG1" s="25"/>
      <c r="CH1" s="25"/>
      <c r="CI1" s="25"/>
      <c r="CJ1" s="25"/>
      <c r="CK1" s="25"/>
      <c r="CL1" s="25"/>
      <c r="CM1" s="25"/>
      <c r="CN1" s="25"/>
      <c r="CO1" s="25"/>
      <c r="CP1" s="25"/>
      <c r="CQ1" s="25"/>
      <c r="CR1" s="25"/>
      <c r="CS1" s="25"/>
      <c r="CT1" s="25"/>
      <c r="CU1" s="25"/>
      <c r="CV1" s="25"/>
      <c r="CW1" s="25"/>
      <c r="CX1" s="25"/>
      <c r="CY1" s="25"/>
      <c r="CZ1" s="25"/>
      <c r="DA1" s="25"/>
      <c r="DB1" s="25"/>
      <c r="DC1" s="25"/>
      <c r="DD1" s="25"/>
      <c r="DE1" s="25"/>
      <c r="DF1" s="25"/>
      <c r="DG1" s="25"/>
      <c r="DH1" s="25"/>
      <c r="DI1" s="25"/>
      <c r="DJ1" s="25"/>
      <c r="DK1" s="25"/>
      <c r="DL1" s="25"/>
      <c r="DM1" s="25"/>
      <c r="DN1" s="25"/>
      <c r="DO1" s="25"/>
      <c r="DP1" s="25"/>
      <c r="DQ1" s="25"/>
      <c r="DR1" s="25"/>
      <c r="DS1" s="25"/>
      <c r="DT1" s="25"/>
      <c r="DU1" s="25"/>
      <c r="DV1" s="25"/>
      <c r="DW1" s="25"/>
      <c r="DX1" s="25"/>
      <c r="DY1" s="25"/>
      <c r="DZ1" s="25"/>
      <c r="EA1" s="25"/>
      <c r="EB1" s="25"/>
      <c r="EC1" s="25"/>
      <c r="ED1" s="25"/>
      <c r="EE1" s="25"/>
      <c r="EF1" s="25"/>
      <c r="EG1" s="25"/>
      <c r="EH1" s="25"/>
      <c r="EI1" s="25"/>
      <c r="EJ1" s="25"/>
      <c r="EK1" s="25"/>
      <c r="EL1" s="25"/>
      <c r="EM1" s="25"/>
      <c r="EN1" s="25"/>
      <c r="EO1" s="25"/>
      <c r="EP1" s="25"/>
      <c r="EQ1" s="25"/>
      <c r="ER1" s="25"/>
      <c r="ES1" s="25"/>
      <c r="ET1" s="25"/>
      <c r="EU1" s="25"/>
      <c r="EV1" s="25"/>
      <c r="EW1" s="25"/>
      <c r="EX1" s="25"/>
      <c r="EY1" s="25"/>
      <c r="EZ1" s="25"/>
      <c r="FA1" s="25"/>
      <c r="FB1" s="25"/>
      <c r="FC1" s="25"/>
      <c r="FD1" s="25"/>
      <c r="FE1" s="25"/>
      <c r="FF1" s="25"/>
      <c r="FG1" s="25"/>
      <c r="FH1" s="25"/>
      <c r="FI1" s="25"/>
      <c r="FJ1" s="25"/>
      <c r="FK1" s="25"/>
      <c r="FL1" s="25"/>
      <c r="FM1" s="25"/>
      <c r="FN1" s="25"/>
      <c r="FO1" s="25"/>
      <c r="FP1" s="25"/>
      <c r="FQ1" s="25"/>
      <c r="FR1" s="25"/>
      <c r="FS1" s="25"/>
      <c r="FT1" s="25"/>
      <c r="FU1" s="25"/>
      <c r="FV1" s="25"/>
      <c r="FW1" s="25"/>
      <c r="FX1" s="25"/>
      <c r="FY1" s="25"/>
      <c r="FZ1" s="25"/>
      <c r="GA1" s="25"/>
      <c r="GB1" s="25"/>
      <c r="GC1" s="25"/>
      <c r="GD1" s="25"/>
      <c r="GE1" s="25"/>
      <c r="GF1" s="25"/>
      <c r="GG1" s="25"/>
      <c r="GH1" s="25"/>
      <c r="GI1" s="25"/>
      <c r="GJ1" s="25"/>
      <c r="GK1" s="25"/>
      <c r="GL1" s="25"/>
      <c r="GM1" s="25"/>
      <c r="GN1" s="25"/>
      <c r="GO1" s="25"/>
      <c r="GP1" s="25"/>
      <c r="GQ1" s="25"/>
      <c r="GR1" s="25"/>
      <c r="GS1" s="25"/>
      <c r="GT1" s="25"/>
      <c r="GU1" s="25"/>
      <c r="GV1" s="24"/>
      <c r="GW1" s="25"/>
      <c r="GX1" s="24"/>
      <c r="GY1" s="24"/>
      <c r="GZ1" s="24"/>
      <c r="HA1" s="25"/>
      <c r="HB1" s="25"/>
      <c r="HC1" s="25"/>
      <c r="HD1" s="25"/>
      <c r="HE1" s="25"/>
      <c r="HF1" s="25"/>
      <c r="HG1" s="25"/>
      <c r="HH1" s="25"/>
      <c r="HI1" s="25"/>
      <c r="HJ1" s="25"/>
      <c r="HK1" s="25"/>
      <c r="HL1" s="25"/>
    </row>
    <row r="2" spans="1:223" s="85" customFormat="1" ht="21" customHeight="1">
      <c r="B2" s="24">
        <f>COLUMN()-1</f>
        <v>1</v>
      </c>
      <c r="C2" s="24">
        <f t="shared" ref="C2:BN2" si="0">COLUMN()-1</f>
        <v>2</v>
      </c>
      <c r="D2" s="24">
        <f t="shared" si="0"/>
        <v>3</v>
      </c>
      <c r="E2" s="24">
        <f t="shared" si="0"/>
        <v>4</v>
      </c>
      <c r="F2" s="24">
        <f t="shared" si="0"/>
        <v>5</v>
      </c>
      <c r="G2" s="24">
        <f t="shared" si="0"/>
        <v>6</v>
      </c>
      <c r="H2" s="24">
        <f t="shared" si="0"/>
        <v>7</v>
      </c>
      <c r="I2" s="24">
        <f t="shared" si="0"/>
        <v>8</v>
      </c>
      <c r="J2" s="24">
        <f t="shared" si="0"/>
        <v>9</v>
      </c>
      <c r="K2" s="24">
        <f t="shared" si="0"/>
        <v>10</v>
      </c>
      <c r="L2" s="24">
        <f t="shared" si="0"/>
        <v>11</v>
      </c>
      <c r="M2" s="24">
        <f t="shared" si="0"/>
        <v>12</v>
      </c>
      <c r="N2" s="24">
        <f t="shared" si="0"/>
        <v>13</v>
      </c>
      <c r="O2" s="24">
        <f t="shared" si="0"/>
        <v>14</v>
      </c>
      <c r="P2" s="24">
        <f t="shared" si="0"/>
        <v>15</v>
      </c>
      <c r="Q2" s="24">
        <f t="shared" si="0"/>
        <v>16</v>
      </c>
      <c r="R2" s="24">
        <f t="shared" si="0"/>
        <v>17</v>
      </c>
      <c r="S2" s="24">
        <f t="shared" si="0"/>
        <v>18</v>
      </c>
      <c r="T2" s="24">
        <f t="shared" si="0"/>
        <v>19</v>
      </c>
      <c r="U2" s="24">
        <f t="shared" si="0"/>
        <v>20</v>
      </c>
      <c r="V2" s="24">
        <f t="shared" si="0"/>
        <v>21</v>
      </c>
      <c r="W2" s="24">
        <f t="shared" si="0"/>
        <v>22</v>
      </c>
      <c r="X2" s="24">
        <f t="shared" si="0"/>
        <v>23</v>
      </c>
      <c r="Y2" s="24">
        <f t="shared" si="0"/>
        <v>24</v>
      </c>
      <c r="Z2" s="24">
        <f t="shared" si="0"/>
        <v>25</v>
      </c>
      <c r="AA2" s="24">
        <f t="shared" si="0"/>
        <v>26</v>
      </c>
      <c r="AB2" s="24">
        <f t="shared" si="0"/>
        <v>27</v>
      </c>
      <c r="AC2" s="24">
        <f t="shared" si="0"/>
        <v>28</v>
      </c>
      <c r="AD2" s="24">
        <f t="shared" si="0"/>
        <v>29</v>
      </c>
      <c r="AE2" s="24">
        <f t="shared" si="0"/>
        <v>30</v>
      </c>
      <c r="AF2" s="24">
        <f t="shared" si="0"/>
        <v>31</v>
      </c>
      <c r="AG2" s="24">
        <f t="shared" si="0"/>
        <v>32</v>
      </c>
      <c r="AH2" s="24">
        <f t="shared" si="0"/>
        <v>33</v>
      </c>
      <c r="AI2" s="24">
        <f t="shared" si="0"/>
        <v>34</v>
      </c>
      <c r="AJ2" s="24">
        <f t="shared" si="0"/>
        <v>35</v>
      </c>
      <c r="AK2" s="24">
        <f t="shared" si="0"/>
        <v>36</v>
      </c>
      <c r="AL2" s="24">
        <f t="shared" si="0"/>
        <v>37</v>
      </c>
      <c r="AM2" s="24">
        <f t="shared" si="0"/>
        <v>38</v>
      </c>
      <c r="AN2" s="24">
        <f t="shared" si="0"/>
        <v>39</v>
      </c>
      <c r="AO2" s="24">
        <f t="shared" si="0"/>
        <v>40</v>
      </c>
      <c r="AP2" s="24">
        <f t="shared" si="0"/>
        <v>41</v>
      </c>
      <c r="AQ2" s="24">
        <f t="shared" si="0"/>
        <v>42</v>
      </c>
      <c r="AR2" s="24">
        <f t="shared" si="0"/>
        <v>43</v>
      </c>
      <c r="AS2" s="24">
        <f t="shared" si="0"/>
        <v>44</v>
      </c>
      <c r="AT2" s="24">
        <f t="shared" si="0"/>
        <v>45</v>
      </c>
      <c r="AU2" s="24">
        <f t="shared" si="0"/>
        <v>46</v>
      </c>
      <c r="AV2" s="24">
        <f t="shared" si="0"/>
        <v>47</v>
      </c>
      <c r="AW2" s="24">
        <f t="shared" si="0"/>
        <v>48</v>
      </c>
      <c r="AX2" s="24">
        <f t="shared" si="0"/>
        <v>49</v>
      </c>
      <c r="AY2" s="24">
        <f t="shared" si="0"/>
        <v>50</v>
      </c>
      <c r="AZ2" s="24">
        <f t="shared" si="0"/>
        <v>51</v>
      </c>
      <c r="BA2" s="24">
        <f t="shared" si="0"/>
        <v>52</v>
      </c>
      <c r="BB2" s="24">
        <f t="shared" si="0"/>
        <v>53</v>
      </c>
      <c r="BC2" s="24">
        <f t="shared" si="0"/>
        <v>54</v>
      </c>
      <c r="BD2" s="24">
        <f t="shared" si="0"/>
        <v>55</v>
      </c>
      <c r="BE2" s="24">
        <f t="shared" si="0"/>
        <v>56</v>
      </c>
      <c r="BF2" s="24">
        <f t="shared" si="0"/>
        <v>57</v>
      </c>
      <c r="BG2" s="24">
        <f t="shared" si="0"/>
        <v>58</v>
      </c>
      <c r="BH2" s="24">
        <f t="shared" si="0"/>
        <v>59</v>
      </c>
      <c r="BI2" s="24">
        <f t="shared" si="0"/>
        <v>60</v>
      </c>
      <c r="BJ2" s="24">
        <f t="shared" si="0"/>
        <v>61</v>
      </c>
      <c r="BK2" s="24">
        <f t="shared" si="0"/>
        <v>62</v>
      </c>
      <c r="BL2" s="24">
        <f t="shared" si="0"/>
        <v>63</v>
      </c>
      <c r="BM2" s="24">
        <f t="shared" si="0"/>
        <v>64</v>
      </c>
      <c r="BN2" s="24">
        <f t="shared" si="0"/>
        <v>65</v>
      </c>
      <c r="BO2" s="24">
        <f t="shared" ref="BO2:DZ2" si="1">COLUMN()-1</f>
        <v>66</v>
      </c>
      <c r="BP2" s="24">
        <f t="shared" si="1"/>
        <v>67</v>
      </c>
      <c r="BQ2" s="24">
        <f t="shared" si="1"/>
        <v>68</v>
      </c>
      <c r="BR2" s="24">
        <f t="shared" si="1"/>
        <v>69</v>
      </c>
      <c r="BS2" s="24">
        <f t="shared" si="1"/>
        <v>70</v>
      </c>
      <c r="BT2" s="24">
        <f t="shared" si="1"/>
        <v>71</v>
      </c>
      <c r="BU2" s="24">
        <f t="shared" si="1"/>
        <v>72</v>
      </c>
      <c r="BV2" s="24">
        <f t="shared" si="1"/>
        <v>73</v>
      </c>
      <c r="BW2" s="24">
        <f t="shared" si="1"/>
        <v>74</v>
      </c>
      <c r="BX2" s="24">
        <f t="shared" si="1"/>
        <v>75</v>
      </c>
      <c r="BY2" s="24">
        <f t="shared" si="1"/>
        <v>76</v>
      </c>
      <c r="BZ2" s="24">
        <f t="shared" si="1"/>
        <v>77</v>
      </c>
      <c r="CA2" s="24">
        <f t="shared" si="1"/>
        <v>78</v>
      </c>
      <c r="CB2" s="24">
        <f t="shared" si="1"/>
        <v>79</v>
      </c>
      <c r="CC2" s="24">
        <f t="shared" si="1"/>
        <v>80</v>
      </c>
      <c r="CD2" s="24">
        <f t="shared" si="1"/>
        <v>81</v>
      </c>
      <c r="CE2" s="24">
        <f t="shared" si="1"/>
        <v>82</v>
      </c>
      <c r="CF2" s="24">
        <f t="shared" si="1"/>
        <v>83</v>
      </c>
      <c r="CG2" s="24">
        <f t="shared" si="1"/>
        <v>84</v>
      </c>
      <c r="CH2" s="24">
        <f t="shared" si="1"/>
        <v>85</v>
      </c>
      <c r="CI2" s="24">
        <f t="shared" si="1"/>
        <v>86</v>
      </c>
      <c r="CJ2" s="24">
        <f t="shared" si="1"/>
        <v>87</v>
      </c>
      <c r="CK2" s="24">
        <f t="shared" si="1"/>
        <v>88</v>
      </c>
      <c r="CL2" s="24">
        <f t="shared" si="1"/>
        <v>89</v>
      </c>
      <c r="CM2" s="24">
        <f t="shared" si="1"/>
        <v>90</v>
      </c>
      <c r="CN2" s="24">
        <f t="shared" si="1"/>
        <v>91</v>
      </c>
      <c r="CO2" s="24">
        <f t="shared" si="1"/>
        <v>92</v>
      </c>
      <c r="CP2" s="24">
        <f t="shared" si="1"/>
        <v>93</v>
      </c>
      <c r="CQ2" s="24">
        <f t="shared" si="1"/>
        <v>94</v>
      </c>
      <c r="CR2" s="24">
        <f t="shared" si="1"/>
        <v>95</v>
      </c>
      <c r="CS2" s="24">
        <f t="shared" si="1"/>
        <v>96</v>
      </c>
      <c r="CT2" s="24">
        <f t="shared" si="1"/>
        <v>97</v>
      </c>
      <c r="CU2" s="24">
        <f t="shared" si="1"/>
        <v>98</v>
      </c>
      <c r="CV2" s="24">
        <f t="shared" si="1"/>
        <v>99</v>
      </c>
      <c r="CW2" s="24">
        <f t="shared" si="1"/>
        <v>100</v>
      </c>
      <c r="CX2" s="24">
        <f t="shared" si="1"/>
        <v>101</v>
      </c>
      <c r="CY2" s="24">
        <f t="shared" si="1"/>
        <v>102</v>
      </c>
      <c r="CZ2" s="24">
        <f t="shared" si="1"/>
        <v>103</v>
      </c>
      <c r="DA2" s="24">
        <f t="shared" si="1"/>
        <v>104</v>
      </c>
      <c r="DB2" s="24">
        <f t="shared" si="1"/>
        <v>105</v>
      </c>
      <c r="DC2" s="24">
        <f t="shared" si="1"/>
        <v>106</v>
      </c>
      <c r="DD2" s="24">
        <f t="shared" si="1"/>
        <v>107</v>
      </c>
      <c r="DE2" s="24">
        <f t="shared" si="1"/>
        <v>108</v>
      </c>
      <c r="DF2" s="24">
        <f t="shared" si="1"/>
        <v>109</v>
      </c>
      <c r="DG2" s="24">
        <f t="shared" si="1"/>
        <v>110</v>
      </c>
      <c r="DH2" s="24">
        <f t="shared" si="1"/>
        <v>111</v>
      </c>
      <c r="DI2" s="24">
        <f t="shared" si="1"/>
        <v>112</v>
      </c>
      <c r="DJ2" s="24">
        <f t="shared" si="1"/>
        <v>113</v>
      </c>
      <c r="DK2" s="24">
        <f t="shared" si="1"/>
        <v>114</v>
      </c>
      <c r="DL2" s="24">
        <f t="shared" si="1"/>
        <v>115</v>
      </c>
      <c r="DM2" s="24">
        <f t="shared" si="1"/>
        <v>116</v>
      </c>
      <c r="DN2" s="24">
        <f t="shared" si="1"/>
        <v>117</v>
      </c>
      <c r="DO2" s="24">
        <f t="shared" si="1"/>
        <v>118</v>
      </c>
      <c r="DP2" s="24">
        <f t="shared" si="1"/>
        <v>119</v>
      </c>
      <c r="DQ2" s="24">
        <f t="shared" si="1"/>
        <v>120</v>
      </c>
      <c r="DR2" s="24">
        <f t="shared" si="1"/>
        <v>121</v>
      </c>
      <c r="DS2" s="24">
        <f t="shared" si="1"/>
        <v>122</v>
      </c>
      <c r="DT2" s="24">
        <f t="shared" si="1"/>
        <v>123</v>
      </c>
      <c r="DU2" s="24">
        <f t="shared" si="1"/>
        <v>124</v>
      </c>
      <c r="DV2" s="24">
        <f t="shared" si="1"/>
        <v>125</v>
      </c>
      <c r="DW2" s="24">
        <f t="shared" si="1"/>
        <v>126</v>
      </c>
      <c r="DX2" s="24">
        <f t="shared" si="1"/>
        <v>127</v>
      </c>
      <c r="DY2" s="24">
        <f t="shared" si="1"/>
        <v>128</v>
      </c>
      <c r="DZ2" s="24">
        <f t="shared" si="1"/>
        <v>129</v>
      </c>
      <c r="EA2" s="24">
        <f t="shared" ref="EA2:GL2" si="2">COLUMN()-1</f>
        <v>130</v>
      </c>
      <c r="EB2" s="24">
        <f t="shared" si="2"/>
        <v>131</v>
      </c>
      <c r="EC2" s="24">
        <f t="shared" si="2"/>
        <v>132</v>
      </c>
      <c r="ED2" s="24">
        <f t="shared" si="2"/>
        <v>133</v>
      </c>
      <c r="EE2" s="24">
        <f t="shared" si="2"/>
        <v>134</v>
      </c>
      <c r="EF2" s="24">
        <f t="shared" si="2"/>
        <v>135</v>
      </c>
      <c r="EG2" s="24">
        <f t="shared" si="2"/>
        <v>136</v>
      </c>
      <c r="EH2" s="24">
        <f t="shared" si="2"/>
        <v>137</v>
      </c>
      <c r="EI2" s="24">
        <f t="shared" si="2"/>
        <v>138</v>
      </c>
      <c r="EJ2" s="24">
        <f t="shared" si="2"/>
        <v>139</v>
      </c>
      <c r="EK2" s="24">
        <f t="shared" si="2"/>
        <v>140</v>
      </c>
      <c r="EL2" s="24">
        <f t="shared" si="2"/>
        <v>141</v>
      </c>
      <c r="EM2" s="24">
        <f t="shared" si="2"/>
        <v>142</v>
      </c>
      <c r="EN2" s="24">
        <f t="shared" si="2"/>
        <v>143</v>
      </c>
      <c r="EO2" s="24">
        <f t="shared" si="2"/>
        <v>144</v>
      </c>
      <c r="EP2" s="24">
        <f t="shared" si="2"/>
        <v>145</v>
      </c>
      <c r="EQ2" s="24">
        <f t="shared" si="2"/>
        <v>146</v>
      </c>
      <c r="ER2" s="24">
        <f t="shared" si="2"/>
        <v>147</v>
      </c>
      <c r="ES2" s="24">
        <f t="shared" si="2"/>
        <v>148</v>
      </c>
      <c r="ET2" s="24">
        <f t="shared" si="2"/>
        <v>149</v>
      </c>
      <c r="EU2" s="24">
        <f t="shared" si="2"/>
        <v>150</v>
      </c>
      <c r="EV2" s="24">
        <f t="shared" si="2"/>
        <v>151</v>
      </c>
      <c r="EW2" s="24">
        <f t="shared" si="2"/>
        <v>152</v>
      </c>
      <c r="EX2" s="24">
        <f t="shared" si="2"/>
        <v>153</v>
      </c>
      <c r="EY2" s="24">
        <f t="shared" si="2"/>
        <v>154</v>
      </c>
      <c r="EZ2" s="24">
        <f t="shared" si="2"/>
        <v>155</v>
      </c>
      <c r="FA2" s="24">
        <f t="shared" si="2"/>
        <v>156</v>
      </c>
      <c r="FB2" s="24">
        <f t="shared" si="2"/>
        <v>157</v>
      </c>
      <c r="FC2" s="24">
        <f t="shared" si="2"/>
        <v>158</v>
      </c>
      <c r="FD2" s="24">
        <f t="shared" si="2"/>
        <v>159</v>
      </c>
      <c r="FE2" s="24">
        <f t="shared" si="2"/>
        <v>160</v>
      </c>
      <c r="FF2" s="24">
        <f t="shared" si="2"/>
        <v>161</v>
      </c>
      <c r="FG2" s="24">
        <f t="shared" si="2"/>
        <v>162</v>
      </c>
      <c r="FH2" s="24">
        <f t="shared" si="2"/>
        <v>163</v>
      </c>
      <c r="FI2" s="24">
        <f t="shared" si="2"/>
        <v>164</v>
      </c>
      <c r="FJ2" s="24">
        <f t="shared" si="2"/>
        <v>165</v>
      </c>
      <c r="FK2" s="24">
        <f t="shared" si="2"/>
        <v>166</v>
      </c>
      <c r="FL2" s="24">
        <f t="shared" si="2"/>
        <v>167</v>
      </c>
      <c r="FM2" s="24">
        <f t="shared" si="2"/>
        <v>168</v>
      </c>
      <c r="FN2" s="24">
        <f t="shared" si="2"/>
        <v>169</v>
      </c>
      <c r="FO2" s="24">
        <f t="shared" si="2"/>
        <v>170</v>
      </c>
      <c r="FP2" s="24">
        <f t="shared" si="2"/>
        <v>171</v>
      </c>
      <c r="FQ2" s="24">
        <f t="shared" si="2"/>
        <v>172</v>
      </c>
      <c r="FR2" s="24">
        <f t="shared" si="2"/>
        <v>173</v>
      </c>
      <c r="FS2" s="24">
        <f t="shared" si="2"/>
        <v>174</v>
      </c>
      <c r="FT2" s="24">
        <f t="shared" si="2"/>
        <v>175</v>
      </c>
      <c r="FU2" s="24">
        <f t="shared" si="2"/>
        <v>176</v>
      </c>
      <c r="FV2" s="24">
        <f t="shared" si="2"/>
        <v>177</v>
      </c>
      <c r="FW2" s="24">
        <f t="shared" si="2"/>
        <v>178</v>
      </c>
      <c r="FX2" s="24">
        <f t="shared" si="2"/>
        <v>179</v>
      </c>
      <c r="FY2" s="24">
        <f t="shared" si="2"/>
        <v>180</v>
      </c>
      <c r="FZ2" s="24">
        <f t="shared" si="2"/>
        <v>181</v>
      </c>
      <c r="GA2" s="24">
        <f t="shared" si="2"/>
        <v>182</v>
      </c>
      <c r="GB2" s="24">
        <f t="shared" si="2"/>
        <v>183</v>
      </c>
      <c r="GC2" s="24">
        <f t="shared" si="2"/>
        <v>184</v>
      </c>
      <c r="GD2" s="24">
        <f t="shared" si="2"/>
        <v>185</v>
      </c>
      <c r="GE2" s="24">
        <f t="shared" si="2"/>
        <v>186</v>
      </c>
      <c r="GF2" s="24">
        <f t="shared" si="2"/>
        <v>187</v>
      </c>
      <c r="GG2" s="24">
        <f t="shared" si="2"/>
        <v>188</v>
      </c>
      <c r="GH2" s="24">
        <f t="shared" si="2"/>
        <v>189</v>
      </c>
      <c r="GI2" s="24">
        <f t="shared" si="2"/>
        <v>190</v>
      </c>
      <c r="GJ2" s="24">
        <f t="shared" si="2"/>
        <v>191</v>
      </c>
      <c r="GK2" s="24">
        <f t="shared" si="2"/>
        <v>192</v>
      </c>
      <c r="GL2" s="24">
        <f t="shared" si="2"/>
        <v>193</v>
      </c>
      <c r="GM2" s="24">
        <f t="shared" ref="GM2:HO2" si="3">COLUMN()-1</f>
        <v>194</v>
      </c>
      <c r="GN2" s="24">
        <f t="shared" si="3"/>
        <v>195</v>
      </c>
      <c r="GO2" s="24">
        <f t="shared" si="3"/>
        <v>196</v>
      </c>
      <c r="GP2" s="24">
        <f t="shared" si="3"/>
        <v>197</v>
      </c>
      <c r="GQ2" s="24">
        <f t="shared" si="3"/>
        <v>198</v>
      </c>
      <c r="GR2" s="24">
        <f t="shared" si="3"/>
        <v>199</v>
      </c>
      <c r="GS2" s="24">
        <f t="shared" si="3"/>
        <v>200</v>
      </c>
      <c r="GT2" s="24">
        <f t="shared" si="3"/>
        <v>201</v>
      </c>
      <c r="GU2" s="24">
        <f t="shared" si="3"/>
        <v>202</v>
      </c>
      <c r="GV2" s="24">
        <f t="shared" si="3"/>
        <v>203</v>
      </c>
      <c r="GW2" s="24">
        <f t="shared" si="3"/>
        <v>204</v>
      </c>
      <c r="GX2" s="24">
        <f t="shared" si="3"/>
        <v>205</v>
      </c>
      <c r="GY2" s="24">
        <f t="shared" si="3"/>
        <v>206</v>
      </c>
      <c r="GZ2" s="24">
        <f t="shared" si="3"/>
        <v>207</v>
      </c>
      <c r="HA2" s="24">
        <f t="shared" si="3"/>
        <v>208</v>
      </c>
      <c r="HB2" s="24">
        <f t="shared" si="3"/>
        <v>209</v>
      </c>
      <c r="HC2" s="24">
        <f t="shared" si="3"/>
        <v>210</v>
      </c>
      <c r="HD2" s="24">
        <f t="shared" si="3"/>
        <v>211</v>
      </c>
      <c r="HE2" s="24">
        <f t="shared" si="3"/>
        <v>212</v>
      </c>
      <c r="HF2" s="24">
        <f t="shared" si="3"/>
        <v>213</v>
      </c>
      <c r="HG2" s="24">
        <f t="shared" si="3"/>
        <v>214</v>
      </c>
      <c r="HH2" s="24">
        <f t="shared" si="3"/>
        <v>215</v>
      </c>
      <c r="HI2" s="24">
        <f t="shared" si="3"/>
        <v>216</v>
      </c>
      <c r="HJ2" s="24">
        <f t="shared" si="3"/>
        <v>217</v>
      </c>
      <c r="HK2" s="24">
        <f t="shared" si="3"/>
        <v>218</v>
      </c>
      <c r="HL2" s="24">
        <f t="shared" si="3"/>
        <v>219</v>
      </c>
      <c r="HM2" s="24">
        <f t="shared" si="3"/>
        <v>220</v>
      </c>
      <c r="HN2" s="24">
        <f t="shared" si="3"/>
        <v>221</v>
      </c>
      <c r="HO2" s="24">
        <f t="shared" si="3"/>
        <v>222</v>
      </c>
    </row>
    <row r="3" spans="1:223" s="85" customFormat="1" ht="21" customHeight="1">
      <c r="B3" s="745" t="s">
        <v>409</v>
      </c>
      <c r="C3" s="745"/>
      <c r="D3" s="745"/>
      <c r="E3" s="745"/>
      <c r="F3" s="745"/>
      <c r="G3" s="745" t="s">
        <v>238</v>
      </c>
      <c r="H3" s="745"/>
      <c r="I3" s="745"/>
      <c r="J3" s="745"/>
      <c r="K3" s="745"/>
      <c r="L3" s="745"/>
      <c r="M3" s="745"/>
      <c r="N3" s="745"/>
      <c r="O3" s="745"/>
      <c r="P3" s="745"/>
      <c r="Q3" s="745"/>
      <c r="R3" s="745"/>
      <c r="S3" s="745"/>
      <c r="T3" s="745"/>
      <c r="U3" s="746" t="s">
        <v>410</v>
      </c>
      <c r="V3" s="746"/>
      <c r="W3" s="746"/>
      <c r="X3" s="746"/>
      <c r="Y3" s="746"/>
      <c r="Z3" s="747"/>
      <c r="AA3" s="736" t="s">
        <v>239</v>
      </c>
      <c r="AB3" s="736"/>
      <c r="AC3" s="736"/>
      <c r="AD3" s="736"/>
      <c r="AE3" s="736" t="s">
        <v>411</v>
      </c>
      <c r="AF3" s="736"/>
      <c r="AG3" s="736"/>
      <c r="AH3" s="736" t="s">
        <v>412</v>
      </c>
      <c r="AI3" s="736"/>
      <c r="AJ3" s="736"/>
      <c r="AK3" s="736"/>
      <c r="AL3" s="736" t="s">
        <v>413</v>
      </c>
      <c r="AM3" s="736"/>
      <c r="AN3" s="736"/>
      <c r="AO3" s="736"/>
      <c r="AP3" s="736" t="s">
        <v>414</v>
      </c>
      <c r="AQ3" s="736"/>
      <c r="AR3" s="736"/>
      <c r="AS3" s="736"/>
      <c r="AT3" s="733" t="s">
        <v>240</v>
      </c>
      <c r="AU3" s="734"/>
      <c r="AV3" s="734"/>
      <c r="AW3" s="734"/>
      <c r="AX3" s="734"/>
      <c r="AY3" s="734"/>
      <c r="AZ3" s="734"/>
      <c r="BA3" s="734"/>
      <c r="BB3" s="734"/>
      <c r="BC3" s="734"/>
      <c r="BD3" s="734"/>
      <c r="BE3" s="734"/>
      <c r="BF3" s="734"/>
      <c r="BG3" s="734"/>
      <c r="BH3" s="734"/>
      <c r="BI3" s="734"/>
      <c r="BJ3" s="734"/>
      <c r="BK3" s="734"/>
      <c r="BL3" s="734"/>
      <c r="BM3" s="734"/>
      <c r="BN3" s="734"/>
      <c r="BO3" s="735"/>
      <c r="BP3" s="736" t="s">
        <v>241</v>
      </c>
      <c r="BQ3" s="736"/>
      <c r="BR3" s="736"/>
      <c r="BS3" s="736"/>
      <c r="BT3" s="736"/>
      <c r="BU3" s="736"/>
      <c r="BV3" s="736" t="s">
        <v>313</v>
      </c>
      <c r="BW3" s="736"/>
      <c r="BX3" s="736"/>
      <c r="BY3" s="736"/>
      <c r="BZ3" s="736"/>
      <c r="CA3" s="736" t="s">
        <v>314</v>
      </c>
      <c r="CB3" s="736"/>
      <c r="CC3" s="736"/>
      <c r="CD3" s="736"/>
      <c r="CE3" s="736"/>
      <c r="CF3" s="736" t="s">
        <v>371</v>
      </c>
      <c r="CG3" s="736"/>
      <c r="CH3" s="736"/>
      <c r="CI3" s="736"/>
      <c r="CJ3" s="736"/>
      <c r="CK3" s="736" t="s">
        <v>372</v>
      </c>
      <c r="CL3" s="736"/>
      <c r="CM3" s="736"/>
      <c r="CN3" s="736"/>
      <c r="CO3" s="736"/>
      <c r="CP3" s="80" t="s">
        <v>363</v>
      </c>
      <c r="CQ3" s="733" t="s">
        <v>242</v>
      </c>
      <c r="CR3" s="735"/>
      <c r="CS3" s="736" t="s">
        <v>243</v>
      </c>
      <c r="CT3" s="736"/>
      <c r="CU3" s="736" t="s">
        <v>244</v>
      </c>
      <c r="CV3" s="736"/>
      <c r="CW3" s="736" t="s">
        <v>245</v>
      </c>
      <c r="CX3" s="736"/>
      <c r="CY3" s="736" t="s">
        <v>246</v>
      </c>
      <c r="CZ3" s="736"/>
      <c r="DA3" s="736"/>
      <c r="DB3" s="736" t="s">
        <v>247</v>
      </c>
      <c r="DC3" s="736"/>
      <c r="DD3" s="736" t="s">
        <v>248</v>
      </c>
      <c r="DE3" s="736"/>
      <c r="DF3" s="736"/>
      <c r="DG3" s="736" t="s">
        <v>373</v>
      </c>
      <c r="DH3" s="736"/>
      <c r="DI3" s="736"/>
      <c r="DJ3" s="736" t="s">
        <v>249</v>
      </c>
      <c r="DK3" s="736"/>
      <c r="DL3" s="736" t="s">
        <v>338</v>
      </c>
      <c r="DM3" s="736"/>
      <c r="DN3" s="736"/>
      <c r="DO3" s="736"/>
      <c r="DP3" s="733" t="s">
        <v>250</v>
      </c>
      <c r="DQ3" s="734"/>
      <c r="DR3" s="734"/>
      <c r="DS3" s="735"/>
      <c r="DT3" s="80" t="s">
        <v>251</v>
      </c>
      <c r="DU3" s="733" t="s">
        <v>252</v>
      </c>
      <c r="DV3" s="734"/>
      <c r="DW3" s="734"/>
      <c r="DX3" s="735"/>
      <c r="DY3" s="733" t="s">
        <v>253</v>
      </c>
      <c r="DZ3" s="735"/>
      <c r="EA3" s="733" t="s">
        <v>254</v>
      </c>
      <c r="EB3" s="735"/>
      <c r="EC3" s="80" t="s">
        <v>415</v>
      </c>
      <c r="ED3" s="733" t="s">
        <v>255</v>
      </c>
      <c r="EE3" s="734"/>
      <c r="EF3" s="735"/>
      <c r="EG3" s="733" t="s">
        <v>256</v>
      </c>
      <c r="EH3" s="734"/>
      <c r="EI3" s="735"/>
      <c r="EJ3" s="733" t="s">
        <v>257</v>
      </c>
      <c r="EK3" s="734"/>
      <c r="EL3" s="735"/>
      <c r="EM3" s="733" t="s">
        <v>258</v>
      </c>
      <c r="EN3" s="734"/>
      <c r="EO3" s="735"/>
      <c r="EP3" s="733" t="s">
        <v>259</v>
      </c>
      <c r="EQ3" s="734"/>
      <c r="ER3" s="735"/>
      <c r="ES3" s="733" t="s">
        <v>260</v>
      </c>
      <c r="ET3" s="734"/>
      <c r="EU3" s="735"/>
      <c r="EV3" s="733" t="s">
        <v>261</v>
      </c>
      <c r="EW3" s="734"/>
      <c r="EX3" s="735"/>
      <c r="EY3" s="733" t="s">
        <v>262</v>
      </c>
      <c r="EZ3" s="734"/>
      <c r="FA3" s="735"/>
      <c r="FB3" s="733" t="s">
        <v>263</v>
      </c>
      <c r="FC3" s="734"/>
      <c r="FD3" s="735"/>
      <c r="FE3" s="733" t="s">
        <v>264</v>
      </c>
      <c r="FF3" s="734"/>
      <c r="FG3" s="735"/>
      <c r="FH3" s="733" t="s">
        <v>265</v>
      </c>
      <c r="FI3" s="734"/>
      <c r="FJ3" s="735"/>
      <c r="FK3" s="733" t="s">
        <v>266</v>
      </c>
      <c r="FL3" s="734"/>
      <c r="FM3" s="735"/>
      <c r="FN3" s="733" t="s">
        <v>267</v>
      </c>
      <c r="FO3" s="734"/>
      <c r="FP3" s="735"/>
      <c r="FQ3" s="733" t="s">
        <v>268</v>
      </c>
      <c r="FR3" s="734"/>
      <c r="FS3" s="735"/>
      <c r="FT3" s="733" t="s">
        <v>269</v>
      </c>
      <c r="FU3" s="734"/>
      <c r="FV3" s="735"/>
      <c r="FW3" s="733" t="s">
        <v>270</v>
      </c>
      <c r="FX3" s="734"/>
      <c r="FY3" s="735"/>
      <c r="FZ3" s="733" t="s">
        <v>271</v>
      </c>
      <c r="GA3" s="734"/>
      <c r="GB3" s="735"/>
      <c r="GC3" s="733" t="s">
        <v>272</v>
      </c>
      <c r="GD3" s="734"/>
      <c r="GE3" s="735"/>
      <c r="GF3" s="733" t="s">
        <v>331</v>
      </c>
      <c r="GG3" s="734"/>
      <c r="GH3" s="734"/>
      <c r="GI3" s="734"/>
      <c r="GJ3" s="735"/>
      <c r="GK3" s="733" t="s">
        <v>416</v>
      </c>
      <c r="GL3" s="734"/>
      <c r="GM3" s="734"/>
      <c r="GN3" s="734"/>
      <c r="GO3" s="734"/>
      <c r="GP3" s="734"/>
      <c r="GQ3" s="734"/>
      <c r="GR3" s="735"/>
      <c r="GS3" s="733" t="s">
        <v>325</v>
      </c>
      <c r="GT3" s="735"/>
      <c r="GU3" s="80" t="s">
        <v>274</v>
      </c>
      <c r="GV3" s="733" t="s">
        <v>404</v>
      </c>
      <c r="GW3" s="734"/>
      <c r="GX3" s="735"/>
      <c r="GY3" s="80" t="s">
        <v>374</v>
      </c>
      <c r="GZ3" s="80" t="s">
        <v>375</v>
      </c>
      <c r="HA3" s="80" t="s">
        <v>361</v>
      </c>
      <c r="HB3" s="80" t="s">
        <v>417</v>
      </c>
      <c r="HC3" s="733" t="s">
        <v>454</v>
      </c>
      <c r="HD3" s="734"/>
      <c r="HE3" s="735"/>
      <c r="HF3" s="736" t="s">
        <v>376</v>
      </c>
      <c r="HG3" s="736"/>
      <c r="HH3" s="736"/>
      <c r="HI3" s="736"/>
      <c r="HJ3" s="736"/>
      <c r="HK3" s="736"/>
      <c r="HL3" s="736"/>
      <c r="HM3" s="736"/>
      <c r="HN3" s="736"/>
      <c r="HO3" s="736"/>
    </row>
    <row r="4" spans="1:223" s="85" customFormat="1" ht="21" customHeight="1">
      <c r="B4" s="738" t="s">
        <v>409</v>
      </c>
      <c r="C4" s="738" t="s">
        <v>403</v>
      </c>
      <c r="D4" s="738" t="s">
        <v>275</v>
      </c>
      <c r="E4" s="738" t="s">
        <v>377</v>
      </c>
      <c r="F4" s="740" t="s">
        <v>276</v>
      </c>
      <c r="G4" s="742" t="s">
        <v>378</v>
      </c>
      <c r="H4" s="737" t="s">
        <v>277</v>
      </c>
      <c r="I4" s="737" t="s">
        <v>379</v>
      </c>
      <c r="J4" s="737" t="s">
        <v>278</v>
      </c>
      <c r="K4" s="737" t="s">
        <v>360</v>
      </c>
      <c r="L4" s="737" t="s">
        <v>319</v>
      </c>
      <c r="M4" s="737" t="s">
        <v>323</v>
      </c>
      <c r="N4" s="737" t="s">
        <v>320</v>
      </c>
      <c r="O4" s="737" t="s">
        <v>322</v>
      </c>
      <c r="P4" s="743" t="s">
        <v>418</v>
      </c>
      <c r="Q4" s="737" t="s">
        <v>279</v>
      </c>
      <c r="R4" s="748" t="s">
        <v>419</v>
      </c>
      <c r="S4" s="749"/>
      <c r="T4" s="737" t="s">
        <v>280</v>
      </c>
      <c r="U4" s="737" t="s">
        <v>310</v>
      </c>
      <c r="V4" s="737" t="s">
        <v>311</v>
      </c>
      <c r="W4" s="737" t="s">
        <v>312</v>
      </c>
      <c r="X4" s="743" t="s">
        <v>420</v>
      </c>
      <c r="Y4" s="743" t="s">
        <v>421</v>
      </c>
      <c r="Z4" s="743" t="s">
        <v>422</v>
      </c>
      <c r="AA4" s="738" t="s">
        <v>281</v>
      </c>
      <c r="AB4" s="738" t="s">
        <v>282</v>
      </c>
      <c r="AC4" s="738" t="s">
        <v>283</v>
      </c>
      <c r="AD4" s="738" t="s">
        <v>284</v>
      </c>
      <c r="AE4" s="738" t="s">
        <v>326</v>
      </c>
      <c r="AF4" s="738" t="s">
        <v>327</v>
      </c>
      <c r="AG4" s="738" t="s">
        <v>328</v>
      </c>
      <c r="AH4" s="738" t="s">
        <v>285</v>
      </c>
      <c r="AI4" s="738" t="s">
        <v>278</v>
      </c>
      <c r="AJ4" s="81" t="s">
        <v>286</v>
      </c>
      <c r="AK4" s="738" t="s">
        <v>287</v>
      </c>
      <c r="AL4" s="738" t="s">
        <v>285</v>
      </c>
      <c r="AM4" s="738" t="s">
        <v>278</v>
      </c>
      <c r="AN4" s="81" t="s">
        <v>286</v>
      </c>
      <c r="AO4" s="738" t="s">
        <v>287</v>
      </c>
      <c r="AP4" s="738" t="s">
        <v>285</v>
      </c>
      <c r="AQ4" s="738" t="s">
        <v>278</v>
      </c>
      <c r="AR4" s="81" t="s">
        <v>286</v>
      </c>
      <c r="AS4" s="738" t="s">
        <v>287</v>
      </c>
      <c r="AT4" s="738" t="s">
        <v>288</v>
      </c>
      <c r="AU4" s="744" t="s">
        <v>423</v>
      </c>
      <c r="AV4" s="738" t="s">
        <v>380</v>
      </c>
      <c r="AW4" s="738" t="s">
        <v>381</v>
      </c>
      <c r="AX4" s="738" t="s">
        <v>382</v>
      </c>
      <c r="AY4" s="738" t="s">
        <v>383</v>
      </c>
      <c r="AZ4" s="738" t="s">
        <v>384</v>
      </c>
      <c r="BA4" s="738" t="s">
        <v>385</v>
      </c>
      <c r="BB4" s="738" t="s">
        <v>386</v>
      </c>
      <c r="BC4" s="738" t="s">
        <v>387</v>
      </c>
      <c r="BD4" s="738" t="s">
        <v>388</v>
      </c>
      <c r="BE4" s="738" t="s">
        <v>389</v>
      </c>
      <c r="BF4" s="738" t="s">
        <v>390</v>
      </c>
      <c r="BG4" s="738" t="s">
        <v>391</v>
      </c>
      <c r="BH4" s="738" t="s">
        <v>392</v>
      </c>
      <c r="BI4" s="738" t="s">
        <v>393</v>
      </c>
      <c r="BJ4" s="738" t="s">
        <v>394</v>
      </c>
      <c r="BK4" s="738" t="s">
        <v>395</v>
      </c>
      <c r="BL4" s="738" t="s">
        <v>396</v>
      </c>
      <c r="BM4" s="738" t="s">
        <v>397</v>
      </c>
      <c r="BN4" s="738" t="s">
        <v>398</v>
      </c>
      <c r="BO4" s="738" t="s">
        <v>399</v>
      </c>
      <c r="BP4" s="738" t="s">
        <v>288</v>
      </c>
      <c r="BQ4" s="738" t="s">
        <v>400</v>
      </c>
      <c r="BR4" s="738" t="s">
        <v>278</v>
      </c>
      <c r="BS4" s="738" t="s">
        <v>424</v>
      </c>
      <c r="BT4" s="738" t="s">
        <v>286</v>
      </c>
      <c r="BU4" s="738" t="s">
        <v>287</v>
      </c>
      <c r="BV4" s="738" t="s">
        <v>400</v>
      </c>
      <c r="BW4" s="738" t="s">
        <v>278</v>
      </c>
      <c r="BX4" s="738" t="s">
        <v>424</v>
      </c>
      <c r="BY4" s="738" t="s">
        <v>286</v>
      </c>
      <c r="BZ4" s="738" t="s">
        <v>287</v>
      </c>
      <c r="CA4" s="738" t="s">
        <v>400</v>
      </c>
      <c r="CB4" s="738" t="s">
        <v>278</v>
      </c>
      <c r="CC4" s="738" t="s">
        <v>424</v>
      </c>
      <c r="CD4" s="738" t="s">
        <v>286</v>
      </c>
      <c r="CE4" s="738" t="s">
        <v>287</v>
      </c>
      <c r="CF4" s="738" t="s">
        <v>400</v>
      </c>
      <c r="CG4" s="738" t="s">
        <v>278</v>
      </c>
      <c r="CH4" s="738" t="s">
        <v>424</v>
      </c>
      <c r="CI4" s="738" t="s">
        <v>286</v>
      </c>
      <c r="CJ4" s="738" t="s">
        <v>287</v>
      </c>
      <c r="CK4" s="738" t="s">
        <v>400</v>
      </c>
      <c r="CL4" s="738" t="s">
        <v>278</v>
      </c>
      <c r="CM4" s="738" t="s">
        <v>424</v>
      </c>
      <c r="CN4" s="738" t="s">
        <v>286</v>
      </c>
      <c r="CO4" s="738" t="s">
        <v>287</v>
      </c>
      <c r="CP4" s="738" t="s">
        <v>315</v>
      </c>
      <c r="CQ4" s="738" t="s">
        <v>289</v>
      </c>
      <c r="CR4" s="738" t="s">
        <v>282</v>
      </c>
      <c r="CS4" s="738" t="s">
        <v>289</v>
      </c>
      <c r="CT4" s="738" t="s">
        <v>282</v>
      </c>
      <c r="CU4" s="738" t="s">
        <v>289</v>
      </c>
      <c r="CV4" s="738" t="s">
        <v>282</v>
      </c>
      <c r="CW4" s="738" t="s">
        <v>289</v>
      </c>
      <c r="CX4" s="738" t="s">
        <v>282</v>
      </c>
      <c r="CY4" s="738" t="s">
        <v>289</v>
      </c>
      <c r="CZ4" s="738" t="s">
        <v>282</v>
      </c>
      <c r="DA4" s="738" t="s">
        <v>290</v>
      </c>
      <c r="DB4" s="738" t="s">
        <v>289</v>
      </c>
      <c r="DC4" s="738" t="s">
        <v>282</v>
      </c>
      <c r="DD4" s="738" t="s">
        <v>291</v>
      </c>
      <c r="DE4" s="738" t="s">
        <v>292</v>
      </c>
      <c r="DF4" s="738" t="s">
        <v>293</v>
      </c>
      <c r="DG4" s="738" t="s">
        <v>291</v>
      </c>
      <c r="DH4" s="738" t="s">
        <v>292</v>
      </c>
      <c r="DI4" s="738" t="s">
        <v>293</v>
      </c>
      <c r="DJ4" s="738" t="s">
        <v>294</v>
      </c>
      <c r="DK4" s="738" t="s">
        <v>295</v>
      </c>
      <c r="DL4" s="81" t="s">
        <v>296</v>
      </c>
      <c r="DM4" s="81" t="s">
        <v>339</v>
      </c>
      <c r="DN4" s="81" t="s">
        <v>297</v>
      </c>
      <c r="DO4" s="738" t="s">
        <v>339</v>
      </c>
      <c r="DP4" s="81" t="s">
        <v>298</v>
      </c>
      <c r="DQ4" s="81" t="s">
        <v>299</v>
      </c>
      <c r="DR4" s="81" t="s">
        <v>300</v>
      </c>
      <c r="DS4" s="81" t="s">
        <v>301</v>
      </c>
      <c r="DT4" s="81" t="s">
        <v>302</v>
      </c>
      <c r="DU4" s="81" t="s">
        <v>303</v>
      </c>
      <c r="DV4" s="81" t="s">
        <v>301</v>
      </c>
      <c r="DW4" s="81" t="s">
        <v>304</v>
      </c>
      <c r="DX4" s="81" t="s">
        <v>401</v>
      </c>
      <c r="DY4" s="738" t="s">
        <v>316</v>
      </c>
      <c r="DZ4" s="738" t="s">
        <v>317</v>
      </c>
      <c r="EA4" s="81" t="s">
        <v>303</v>
      </c>
      <c r="EB4" s="81" t="s">
        <v>301</v>
      </c>
      <c r="EC4" s="82"/>
      <c r="ED4" s="81" t="s">
        <v>305</v>
      </c>
      <c r="EE4" s="81" t="s">
        <v>306</v>
      </c>
      <c r="EF4" s="81" t="s">
        <v>307</v>
      </c>
      <c r="EG4" s="81" t="s">
        <v>305</v>
      </c>
      <c r="EH4" s="81" t="s">
        <v>306</v>
      </c>
      <c r="EI4" s="81" t="s">
        <v>307</v>
      </c>
      <c r="EJ4" s="81" t="s">
        <v>305</v>
      </c>
      <c r="EK4" s="81" t="s">
        <v>306</v>
      </c>
      <c r="EL4" s="81" t="s">
        <v>307</v>
      </c>
      <c r="EM4" s="81" t="s">
        <v>305</v>
      </c>
      <c r="EN4" s="81" t="s">
        <v>306</v>
      </c>
      <c r="EO4" s="81" t="s">
        <v>307</v>
      </c>
      <c r="EP4" s="81" t="s">
        <v>305</v>
      </c>
      <c r="EQ4" s="81" t="s">
        <v>306</v>
      </c>
      <c r="ER4" s="81" t="s">
        <v>307</v>
      </c>
      <c r="ES4" s="81" t="s">
        <v>305</v>
      </c>
      <c r="ET4" s="81" t="s">
        <v>306</v>
      </c>
      <c r="EU4" s="81" t="s">
        <v>307</v>
      </c>
      <c r="EV4" s="81" t="s">
        <v>305</v>
      </c>
      <c r="EW4" s="81" t="s">
        <v>306</v>
      </c>
      <c r="EX4" s="81" t="s">
        <v>307</v>
      </c>
      <c r="EY4" s="81" t="s">
        <v>305</v>
      </c>
      <c r="EZ4" s="81" t="s">
        <v>306</v>
      </c>
      <c r="FA4" s="81" t="s">
        <v>307</v>
      </c>
      <c r="FB4" s="81" t="s">
        <v>305</v>
      </c>
      <c r="FC4" s="81" t="s">
        <v>306</v>
      </c>
      <c r="FD4" s="81" t="s">
        <v>307</v>
      </c>
      <c r="FE4" s="81" t="s">
        <v>305</v>
      </c>
      <c r="FF4" s="81" t="s">
        <v>306</v>
      </c>
      <c r="FG4" s="81" t="s">
        <v>307</v>
      </c>
      <c r="FH4" s="81" t="s">
        <v>305</v>
      </c>
      <c r="FI4" s="81" t="s">
        <v>306</v>
      </c>
      <c r="FJ4" s="81" t="s">
        <v>307</v>
      </c>
      <c r="FK4" s="81" t="s">
        <v>305</v>
      </c>
      <c r="FL4" s="81" t="s">
        <v>306</v>
      </c>
      <c r="FM4" s="81" t="s">
        <v>307</v>
      </c>
      <c r="FN4" s="81" t="s">
        <v>305</v>
      </c>
      <c r="FO4" s="81" t="s">
        <v>306</v>
      </c>
      <c r="FP4" s="81" t="s">
        <v>307</v>
      </c>
      <c r="FQ4" s="81" t="s">
        <v>305</v>
      </c>
      <c r="FR4" s="81" t="s">
        <v>402</v>
      </c>
      <c r="FS4" s="81" t="s">
        <v>307</v>
      </c>
      <c r="FT4" s="81" t="s">
        <v>305</v>
      </c>
      <c r="FU4" s="81" t="s">
        <v>402</v>
      </c>
      <c r="FV4" s="81" t="s">
        <v>307</v>
      </c>
      <c r="FW4" s="81" t="s">
        <v>305</v>
      </c>
      <c r="FX4" s="81" t="s">
        <v>402</v>
      </c>
      <c r="FY4" s="81" t="s">
        <v>307</v>
      </c>
      <c r="FZ4" s="81" t="s">
        <v>305</v>
      </c>
      <c r="GA4" s="81" t="s">
        <v>402</v>
      </c>
      <c r="GB4" s="81" t="s">
        <v>307</v>
      </c>
      <c r="GC4" s="81" t="s">
        <v>305</v>
      </c>
      <c r="GD4" s="81" t="s">
        <v>402</v>
      </c>
      <c r="GE4" s="81" t="s">
        <v>307</v>
      </c>
      <c r="GF4" s="82"/>
      <c r="GG4" s="82"/>
      <c r="GH4" s="82"/>
      <c r="GI4" s="82"/>
      <c r="GJ4" s="82"/>
      <c r="GK4" s="81" t="s">
        <v>425</v>
      </c>
      <c r="GL4" s="81" t="s">
        <v>426</v>
      </c>
      <c r="GM4" s="82"/>
      <c r="GN4" s="82"/>
      <c r="GO4" s="82"/>
      <c r="GP4" s="82"/>
      <c r="GQ4" s="744" t="s">
        <v>583</v>
      </c>
      <c r="GR4" s="738" t="s">
        <v>273</v>
      </c>
      <c r="GS4" s="744" t="s">
        <v>340</v>
      </c>
      <c r="GT4" s="744" t="s">
        <v>341</v>
      </c>
      <c r="GU4" s="738"/>
      <c r="GV4" s="738" t="s">
        <v>405</v>
      </c>
      <c r="GW4" s="738" t="s">
        <v>406</v>
      </c>
      <c r="GX4" s="744" t="s">
        <v>407</v>
      </c>
      <c r="GY4" s="738"/>
      <c r="GZ4" s="738"/>
      <c r="HA4" s="751" t="s">
        <v>362</v>
      </c>
      <c r="HB4" s="744"/>
      <c r="HC4" s="737" t="s">
        <v>427</v>
      </c>
      <c r="HD4" s="743" t="s">
        <v>455</v>
      </c>
      <c r="HE4" s="743" t="s">
        <v>456</v>
      </c>
      <c r="HF4" s="737" t="s">
        <v>457</v>
      </c>
      <c r="HG4" s="737" t="s">
        <v>428</v>
      </c>
      <c r="HH4" s="737" t="s">
        <v>429</v>
      </c>
      <c r="HI4" s="737" t="s">
        <v>430</v>
      </c>
      <c r="HJ4" s="737" t="s">
        <v>431</v>
      </c>
      <c r="HK4" s="737" t="s">
        <v>432</v>
      </c>
      <c r="HL4" s="737" t="s">
        <v>433</v>
      </c>
      <c r="HM4" s="737" t="s">
        <v>434</v>
      </c>
      <c r="HN4" s="737" t="s">
        <v>435</v>
      </c>
      <c r="HO4" s="737" t="s">
        <v>436</v>
      </c>
    </row>
    <row r="5" spans="1:223" s="85" customFormat="1" ht="21" customHeight="1">
      <c r="B5" s="739"/>
      <c r="C5" s="739"/>
      <c r="D5" s="739"/>
      <c r="E5" s="739"/>
      <c r="F5" s="741"/>
      <c r="G5" s="742"/>
      <c r="H5" s="737"/>
      <c r="I5" s="737"/>
      <c r="J5" s="737"/>
      <c r="K5" s="737"/>
      <c r="L5" s="737"/>
      <c r="M5" s="737"/>
      <c r="N5" s="737"/>
      <c r="O5" s="737"/>
      <c r="P5" s="737"/>
      <c r="Q5" s="737"/>
      <c r="R5" s="81" t="s">
        <v>437</v>
      </c>
      <c r="S5" s="81" t="s">
        <v>438</v>
      </c>
      <c r="T5" s="737"/>
      <c r="U5" s="737"/>
      <c r="V5" s="737"/>
      <c r="W5" s="737"/>
      <c r="X5" s="737"/>
      <c r="Y5" s="737"/>
      <c r="Z5" s="737"/>
      <c r="AA5" s="739"/>
      <c r="AB5" s="739"/>
      <c r="AC5" s="739"/>
      <c r="AD5" s="739"/>
      <c r="AE5" s="739"/>
      <c r="AF5" s="739"/>
      <c r="AG5" s="739"/>
      <c r="AH5" s="739"/>
      <c r="AI5" s="739"/>
      <c r="AJ5" s="81" t="s">
        <v>342</v>
      </c>
      <c r="AK5" s="739"/>
      <c r="AL5" s="739"/>
      <c r="AM5" s="739"/>
      <c r="AN5" s="81" t="s">
        <v>342</v>
      </c>
      <c r="AO5" s="739"/>
      <c r="AP5" s="739"/>
      <c r="AQ5" s="739"/>
      <c r="AR5" s="81" t="s">
        <v>342</v>
      </c>
      <c r="AS5" s="739"/>
      <c r="AT5" s="739"/>
      <c r="AU5" s="739"/>
      <c r="AV5" s="739"/>
      <c r="AW5" s="739"/>
      <c r="AX5" s="739"/>
      <c r="AY5" s="739"/>
      <c r="AZ5" s="739"/>
      <c r="BA5" s="739"/>
      <c r="BB5" s="739"/>
      <c r="BC5" s="739"/>
      <c r="BD5" s="739"/>
      <c r="BE5" s="739"/>
      <c r="BF5" s="739"/>
      <c r="BG5" s="739"/>
      <c r="BH5" s="739"/>
      <c r="BI5" s="739"/>
      <c r="BJ5" s="739"/>
      <c r="BK5" s="739"/>
      <c r="BL5" s="739"/>
      <c r="BM5" s="739"/>
      <c r="BN5" s="739"/>
      <c r="BO5" s="739"/>
      <c r="BP5" s="739"/>
      <c r="BQ5" s="739"/>
      <c r="BR5" s="739"/>
      <c r="BS5" s="739"/>
      <c r="BT5" s="739"/>
      <c r="BU5" s="739"/>
      <c r="BV5" s="739"/>
      <c r="BW5" s="739"/>
      <c r="BX5" s="739"/>
      <c r="BY5" s="739"/>
      <c r="BZ5" s="739"/>
      <c r="CA5" s="739"/>
      <c r="CB5" s="739"/>
      <c r="CC5" s="739"/>
      <c r="CD5" s="739"/>
      <c r="CE5" s="739"/>
      <c r="CF5" s="739"/>
      <c r="CG5" s="739"/>
      <c r="CH5" s="739"/>
      <c r="CI5" s="739"/>
      <c r="CJ5" s="739"/>
      <c r="CK5" s="739"/>
      <c r="CL5" s="739"/>
      <c r="CM5" s="739"/>
      <c r="CN5" s="739"/>
      <c r="CO5" s="739"/>
      <c r="CP5" s="739"/>
      <c r="CQ5" s="739"/>
      <c r="CR5" s="739"/>
      <c r="CS5" s="739"/>
      <c r="CT5" s="739"/>
      <c r="CU5" s="739"/>
      <c r="CV5" s="739"/>
      <c r="CW5" s="739"/>
      <c r="CX5" s="739"/>
      <c r="CY5" s="739"/>
      <c r="CZ5" s="739"/>
      <c r="DA5" s="739"/>
      <c r="DB5" s="739"/>
      <c r="DC5" s="739"/>
      <c r="DD5" s="739"/>
      <c r="DE5" s="739"/>
      <c r="DF5" s="739"/>
      <c r="DG5" s="739"/>
      <c r="DH5" s="739"/>
      <c r="DI5" s="739"/>
      <c r="DJ5" s="739"/>
      <c r="DK5" s="739"/>
      <c r="DL5" s="82"/>
      <c r="DM5" s="82"/>
      <c r="DN5" s="81" t="s">
        <v>343</v>
      </c>
      <c r="DO5" s="739"/>
      <c r="DP5" s="82"/>
      <c r="DQ5" s="82"/>
      <c r="DR5" s="82"/>
      <c r="DS5" s="82"/>
      <c r="DT5" s="82"/>
      <c r="DU5" s="81" t="s">
        <v>344</v>
      </c>
      <c r="DV5" s="82"/>
      <c r="DW5" s="82"/>
      <c r="DX5" s="82"/>
      <c r="DY5" s="739"/>
      <c r="DZ5" s="739"/>
      <c r="EA5" s="81" t="s">
        <v>344</v>
      </c>
      <c r="EB5" s="82"/>
      <c r="EC5" s="81" t="s">
        <v>439</v>
      </c>
      <c r="ED5" s="82"/>
      <c r="EE5" s="82"/>
      <c r="EF5" s="82"/>
      <c r="EG5" s="82"/>
      <c r="EH5" s="82"/>
      <c r="EI5" s="82"/>
      <c r="EJ5" s="82"/>
      <c r="EK5" s="82"/>
      <c r="EL5" s="82"/>
      <c r="EM5" s="82"/>
      <c r="EN5" s="82"/>
      <c r="EO5" s="82"/>
      <c r="EP5" s="82"/>
      <c r="EQ5" s="82"/>
      <c r="ER5" s="82"/>
      <c r="ES5" s="82"/>
      <c r="ET5" s="82"/>
      <c r="EU5" s="82"/>
      <c r="EV5" s="82"/>
      <c r="EW5" s="82"/>
      <c r="EX5" s="82"/>
      <c r="EY5" s="82"/>
      <c r="EZ5" s="82"/>
      <c r="FA5" s="82"/>
      <c r="FB5" s="82"/>
      <c r="FC5" s="82"/>
      <c r="FD5" s="82"/>
      <c r="FE5" s="82"/>
      <c r="FF5" s="82"/>
      <c r="FG5" s="82"/>
      <c r="FH5" s="82"/>
      <c r="FI5" s="82"/>
      <c r="FJ5" s="82"/>
      <c r="FK5" s="82"/>
      <c r="FL5" s="82"/>
      <c r="FM5" s="82"/>
      <c r="FN5" s="82"/>
      <c r="FO5" s="82"/>
      <c r="FP5" s="82"/>
      <c r="FQ5" s="82"/>
      <c r="FR5" s="82"/>
      <c r="FS5" s="82"/>
      <c r="FT5" s="82"/>
      <c r="FU5" s="82"/>
      <c r="FV5" s="82"/>
      <c r="FW5" s="82"/>
      <c r="FX5" s="82"/>
      <c r="FY5" s="82"/>
      <c r="FZ5" s="82"/>
      <c r="GA5" s="82"/>
      <c r="GB5" s="82"/>
      <c r="GC5" s="82"/>
      <c r="GD5" s="82"/>
      <c r="GE5" s="82"/>
      <c r="GF5" s="81" t="s">
        <v>333</v>
      </c>
      <c r="GG5" s="81" t="s">
        <v>334</v>
      </c>
      <c r="GH5" s="81" t="s">
        <v>335</v>
      </c>
      <c r="GI5" s="81" t="s">
        <v>336</v>
      </c>
      <c r="GJ5" s="81" t="s">
        <v>337</v>
      </c>
      <c r="GK5" s="82"/>
      <c r="GL5" s="82"/>
      <c r="GM5" s="81" t="s">
        <v>330</v>
      </c>
      <c r="GN5" s="81" t="s">
        <v>440</v>
      </c>
      <c r="GO5" s="81" t="s">
        <v>332</v>
      </c>
      <c r="GP5" s="81" t="s">
        <v>441</v>
      </c>
      <c r="GQ5" s="739"/>
      <c r="GR5" s="739"/>
      <c r="GS5" s="739"/>
      <c r="GT5" s="739"/>
      <c r="GU5" s="739"/>
      <c r="GV5" s="739"/>
      <c r="GW5" s="739"/>
      <c r="GX5" s="739"/>
      <c r="GY5" s="739"/>
      <c r="GZ5" s="739"/>
      <c r="HA5" s="752"/>
      <c r="HB5" s="750"/>
      <c r="HC5" s="737"/>
      <c r="HD5" s="737"/>
      <c r="HE5" s="737"/>
      <c r="HF5" s="737"/>
      <c r="HG5" s="737"/>
      <c r="HH5" s="737"/>
      <c r="HI5" s="737"/>
      <c r="HJ5" s="737"/>
      <c r="HK5" s="737"/>
      <c r="HL5" s="737"/>
      <c r="HM5" s="737"/>
      <c r="HN5" s="737"/>
      <c r="HO5" s="737"/>
    </row>
    <row r="6" spans="1:223" s="85" customFormat="1" ht="21" customHeight="1">
      <c r="B6" s="83" t="s">
        <v>321</v>
      </c>
      <c r="C6" s="83" t="s">
        <v>321</v>
      </c>
      <c r="D6" s="81" t="s">
        <v>308</v>
      </c>
      <c r="E6" s="81" t="s">
        <v>308</v>
      </c>
      <c r="F6" s="83" t="s">
        <v>308</v>
      </c>
      <c r="G6" s="83" t="s">
        <v>321</v>
      </c>
      <c r="H6" s="81" t="s">
        <v>308</v>
      </c>
      <c r="I6" s="81" t="s">
        <v>345</v>
      </c>
      <c r="J6" s="81" t="s">
        <v>309</v>
      </c>
      <c r="K6" s="81" t="s">
        <v>345</v>
      </c>
      <c r="L6" s="81" t="s">
        <v>345</v>
      </c>
      <c r="M6" s="81" t="s">
        <v>324</v>
      </c>
      <c r="N6" s="83" t="s">
        <v>321</v>
      </c>
      <c r="O6" s="83" t="s">
        <v>321</v>
      </c>
      <c r="P6" s="83" t="s">
        <v>321</v>
      </c>
      <c r="Q6" s="81" t="s">
        <v>308</v>
      </c>
      <c r="R6" s="81" t="s">
        <v>318</v>
      </c>
      <c r="S6" s="81" t="s">
        <v>318</v>
      </c>
      <c r="T6" s="81" t="s">
        <v>308</v>
      </c>
      <c r="U6" s="81" t="s">
        <v>309</v>
      </c>
      <c r="V6" s="81" t="s">
        <v>309</v>
      </c>
      <c r="W6" s="81" t="s">
        <v>309</v>
      </c>
      <c r="X6" s="81" t="s">
        <v>309</v>
      </c>
      <c r="Y6" s="81" t="s">
        <v>309</v>
      </c>
      <c r="Z6" s="81" t="s">
        <v>309</v>
      </c>
      <c r="AA6" s="81" t="s">
        <v>309</v>
      </c>
      <c r="AB6" s="81" t="s">
        <v>309</v>
      </c>
      <c r="AC6" s="81" t="s">
        <v>309</v>
      </c>
      <c r="AD6" s="81" t="s">
        <v>308</v>
      </c>
      <c r="AE6" s="81" t="s">
        <v>308</v>
      </c>
      <c r="AF6" s="81" t="s">
        <v>308</v>
      </c>
      <c r="AG6" s="81" t="s">
        <v>308</v>
      </c>
      <c r="AH6" s="81" t="s">
        <v>308</v>
      </c>
      <c r="AI6" s="81" t="s">
        <v>308</v>
      </c>
      <c r="AJ6" s="81" t="s">
        <v>308</v>
      </c>
      <c r="AK6" s="81" t="s">
        <v>308</v>
      </c>
      <c r="AL6" s="81" t="s">
        <v>308</v>
      </c>
      <c r="AM6" s="81" t="s">
        <v>308</v>
      </c>
      <c r="AN6" s="81" t="s">
        <v>308</v>
      </c>
      <c r="AO6" s="81" t="s">
        <v>308</v>
      </c>
      <c r="AP6" s="81" t="s">
        <v>308</v>
      </c>
      <c r="AQ6" s="81" t="s">
        <v>308</v>
      </c>
      <c r="AR6" s="81" t="s">
        <v>308</v>
      </c>
      <c r="AS6" s="81" t="s">
        <v>308</v>
      </c>
      <c r="AT6" s="81" t="s">
        <v>318</v>
      </c>
      <c r="AU6" s="81" t="s">
        <v>318</v>
      </c>
      <c r="AV6" s="81" t="s">
        <v>308</v>
      </c>
      <c r="AW6" s="81" t="s">
        <v>308</v>
      </c>
      <c r="AX6" s="81" t="s">
        <v>308</v>
      </c>
      <c r="AY6" s="81" t="s">
        <v>308</v>
      </c>
      <c r="AZ6" s="81" t="s">
        <v>308</v>
      </c>
      <c r="BA6" s="81" t="s">
        <v>308</v>
      </c>
      <c r="BB6" s="81" t="s">
        <v>308</v>
      </c>
      <c r="BC6" s="81" t="s">
        <v>308</v>
      </c>
      <c r="BD6" s="81" t="s">
        <v>308</v>
      </c>
      <c r="BE6" s="81" t="s">
        <v>308</v>
      </c>
      <c r="BF6" s="81" t="s">
        <v>308</v>
      </c>
      <c r="BG6" s="81" t="s">
        <v>308</v>
      </c>
      <c r="BH6" s="81" t="s">
        <v>308</v>
      </c>
      <c r="BI6" s="81" t="s">
        <v>308</v>
      </c>
      <c r="BJ6" s="81" t="s">
        <v>308</v>
      </c>
      <c r="BK6" s="81" t="s">
        <v>308</v>
      </c>
      <c r="BL6" s="81" t="s">
        <v>308</v>
      </c>
      <c r="BM6" s="81" t="s">
        <v>308</v>
      </c>
      <c r="BN6" s="81" t="s">
        <v>308</v>
      </c>
      <c r="BO6" s="81" t="s">
        <v>308</v>
      </c>
      <c r="BP6" s="81" t="s">
        <v>318</v>
      </c>
      <c r="BQ6" s="81" t="s">
        <v>308</v>
      </c>
      <c r="BR6" s="81" t="s">
        <v>308</v>
      </c>
      <c r="BS6" s="81" t="s">
        <v>308</v>
      </c>
      <c r="BT6" s="81" t="s">
        <v>308</v>
      </c>
      <c r="BU6" s="81" t="s">
        <v>308</v>
      </c>
      <c r="BV6" s="81" t="s">
        <v>308</v>
      </c>
      <c r="BW6" s="81" t="s">
        <v>308</v>
      </c>
      <c r="BX6" s="81" t="s">
        <v>308</v>
      </c>
      <c r="BY6" s="81" t="s">
        <v>308</v>
      </c>
      <c r="BZ6" s="81" t="s">
        <v>308</v>
      </c>
      <c r="CA6" s="81" t="s">
        <v>308</v>
      </c>
      <c r="CB6" s="81" t="s">
        <v>308</v>
      </c>
      <c r="CC6" s="81" t="s">
        <v>308</v>
      </c>
      <c r="CD6" s="81" t="s">
        <v>308</v>
      </c>
      <c r="CE6" s="81" t="s">
        <v>308</v>
      </c>
      <c r="CF6" s="81" t="s">
        <v>308</v>
      </c>
      <c r="CG6" s="81" t="s">
        <v>308</v>
      </c>
      <c r="CH6" s="81" t="s">
        <v>308</v>
      </c>
      <c r="CI6" s="81" t="s">
        <v>308</v>
      </c>
      <c r="CJ6" s="81" t="s">
        <v>308</v>
      </c>
      <c r="CK6" s="81" t="s">
        <v>308</v>
      </c>
      <c r="CL6" s="81" t="s">
        <v>308</v>
      </c>
      <c r="CM6" s="81" t="s">
        <v>308</v>
      </c>
      <c r="CN6" s="81" t="s">
        <v>308</v>
      </c>
      <c r="CO6" s="81" t="s">
        <v>308</v>
      </c>
      <c r="CP6" s="81" t="s">
        <v>309</v>
      </c>
      <c r="CQ6" s="81" t="s">
        <v>309</v>
      </c>
      <c r="CR6" s="81" t="s">
        <v>309</v>
      </c>
      <c r="CS6" s="81" t="s">
        <v>309</v>
      </c>
      <c r="CT6" s="81" t="s">
        <v>309</v>
      </c>
      <c r="CU6" s="81" t="s">
        <v>309</v>
      </c>
      <c r="CV6" s="81" t="s">
        <v>309</v>
      </c>
      <c r="CW6" s="81" t="s">
        <v>309</v>
      </c>
      <c r="CX6" s="81" t="s">
        <v>309</v>
      </c>
      <c r="CY6" s="81" t="s">
        <v>309</v>
      </c>
      <c r="CZ6" s="81" t="s">
        <v>309</v>
      </c>
      <c r="DA6" s="81" t="s">
        <v>309</v>
      </c>
      <c r="DB6" s="81" t="s">
        <v>309</v>
      </c>
      <c r="DC6" s="81" t="s">
        <v>309</v>
      </c>
      <c r="DD6" s="81" t="s">
        <v>309</v>
      </c>
      <c r="DE6" s="81" t="s">
        <v>309</v>
      </c>
      <c r="DF6" s="81" t="s">
        <v>309</v>
      </c>
      <c r="DG6" s="81" t="s">
        <v>309</v>
      </c>
      <c r="DH6" s="81" t="s">
        <v>309</v>
      </c>
      <c r="DI6" s="81" t="s">
        <v>309</v>
      </c>
      <c r="DJ6" s="81" t="s">
        <v>309</v>
      </c>
      <c r="DK6" s="81" t="s">
        <v>309</v>
      </c>
      <c r="DL6" s="81" t="s">
        <v>309</v>
      </c>
      <c r="DM6" s="81" t="s">
        <v>309</v>
      </c>
      <c r="DN6" s="81" t="s">
        <v>309</v>
      </c>
      <c r="DO6" s="81" t="s">
        <v>309</v>
      </c>
      <c r="DP6" s="81" t="s">
        <v>309</v>
      </c>
      <c r="DQ6" s="81" t="s">
        <v>309</v>
      </c>
      <c r="DR6" s="81" t="s">
        <v>309</v>
      </c>
      <c r="DS6" s="81" t="s">
        <v>309</v>
      </c>
      <c r="DT6" s="81" t="s">
        <v>309</v>
      </c>
      <c r="DU6" s="81" t="s">
        <v>309</v>
      </c>
      <c r="DV6" s="81" t="s">
        <v>309</v>
      </c>
      <c r="DW6" s="81" t="s">
        <v>309</v>
      </c>
      <c r="DX6" s="81" t="s">
        <v>309</v>
      </c>
      <c r="DY6" s="81" t="s">
        <v>309</v>
      </c>
      <c r="DZ6" s="81" t="s">
        <v>309</v>
      </c>
      <c r="EA6" s="81" t="s">
        <v>309</v>
      </c>
      <c r="EB6" s="81" t="s">
        <v>309</v>
      </c>
      <c r="EC6" s="81" t="s">
        <v>309</v>
      </c>
      <c r="ED6" s="81" t="s">
        <v>309</v>
      </c>
      <c r="EE6" s="81" t="s">
        <v>309</v>
      </c>
      <c r="EF6" s="81" t="s">
        <v>309</v>
      </c>
      <c r="EG6" s="81" t="s">
        <v>309</v>
      </c>
      <c r="EH6" s="81" t="s">
        <v>309</v>
      </c>
      <c r="EI6" s="81" t="s">
        <v>309</v>
      </c>
      <c r="EJ6" s="81" t="s">
        <v>309</v>
      </c>
      <c r="EK6" s="81" t="s">
        <v>309</v>
      </c>
      <c r="EL6" s="81" t="s">
        <v>309</v>
      </c>
      <c r="EM6" s="81" t="s">
        <v>309</v>
      </c>
      <c r="EN6" s="81" t="s">
        <v>309</v>
      </c>
      <c r="EO6" s="81" t="s">
        <v>309</v>
      </c>
      <c r="EP6" s="81" t="s">
        <v>309</v>
      </c>
      <c r="EQ6" s="81" t="s">
        <v>309</v>
      </c>
      <c r="ER6" s="81" t="s">
        <v>309</v>
      </c>
      <c r="ES6" s="81" t="s">
        <v>309</v>
      </c>
      <c r="ET6" s="81" t="s">
        <v>309</v>
      </c>
      <c r="EU6" s="81" t="s">
        <v>309</v>
      </c>
      <c r="EV6" s="81" t="s">
        <v>309</v>
      </c>
      <c r="EW6" s="81" t="s">
        <v>309</v>
      </c>
      <c r="EX6" s="81" t="s">
        <v>309</v>
      </c>
      <c r="EY6" s="81" t="s">
        <v>309</v>
      </c>
      <c r="EZ6" s="81" t="s">
        <v>309</v>
      </c>
      <c r="FA6" s="81" t="s">
        <v>309</v>
      </c>
      <c r="FB6" s="81" t="s">
        <v>309</v>
      </c>
      <c r="FC6" s="81" t="s">
        <v>309</v>
      </c>
      <c r="FD6" s="81" t="s">
        <v>309</v>
      </c>
      <c r="FE6" s="81" t="s">
        <v>309</v>
      </c>
      <c r="FF6" s="81" t="s">
        <v>309</v>
      </c>
      <c r="FG6" s="81" t="s">
        <v>309</v>
      </c>
      <c r="FH6" s="81" t="s">
        <v>309</v>
      </c>
      <c r="FI6" s="81" t="s">
        <v>309</v>
      </c>
      <c r="FJ6" s="81" t="s">
        <v>309</v>
      </c>
      <c r="FK6" s="81" t="s">
        <v>309</v>
      </c>
      <c r="FL6" s="81" t="s">
        <v>309</v>
      </c>
      <c r="FM6" s="81" t="s">
        <v>309</v>
      </c>
      <c r="FN6" s="81" t="s">
        <v>309</v>
      </c>
      <c r="FO6" s="81" t="s">
        <v>309</v>
      </c>
      <c r="FP6" s="81" t="s">
        <v>309</v>
      </c>
      <c r="FQ6" s="81" t="s">
        <v>309</v>
      </c>
      <c r="FR6" s="81" t="s">
        <v>309</v>
      </c>
      <c r="FS6" s="81" t="s">
        <v>309</v>
      </c>
      <c r="FT6" s="81" t="s">
        <v>309</v>
      </c>
      <c r="FU6" s="81" t="s">
        <v>309</v>
      </c>
      <c r="FV6" s="81" t="s">
        <v>309</v>
      </c>
      <c r="FW6" s="81" t="s">
        <v>309</v>
      </c>
      <c r="FX6" s="81" t="s">
        <v>309</v>
      </c>
      <c r="FY6" s="81" t="s">
        <v>309</v>
      </c>
      <c r="FZ6" s="81" t="s">
        <v>309</v>
      </c>
      <c r="GA6" s="81" t="s">
        <v>309</v>
      </c>
      <c r="GB6" s="81" t="s">
        <v>309</v>
      </c>
      <c r="GC6" s="81" t="s">
        <v>309</v>
      </c>
      <c r="GD6" s="81" t="s">
        <v>309</v>
      </c>
      <c r="GE6" s="81" t="s">
        <v>309</v>
      </c>
      <c r="GF6" s="81" t="s">
        <v>309</v>
      </c>
      <c r="GG6" s="81" t="s">
        <v>309</v>
      </c>
      <c r="GH6" s="81" t="s">
        <v>309</v>
      </c>
      <c r="GI6" s="81" t="s">
        <v>309</v>
      </c>
      <c r="GJ6" s="81" t="s">
        <v>309</v>
      </c>
      <c r="GK6" s="81" t="s">
        <v>309</v>
      </c>
      <c r="GL6" s="81" t="s">
        <v>309</v>
      </c>
      <c r="GM6" s="81" t="s">
        <v>309</v>
      </c>
      <c r="GN6" s="81" t="s">
        <v>309</v>
      </c>
      <c r="GO6" s="81" t="s">
        <v>309</v>
      </c>
      <c r="GP6" s="81" t="s">
        <v>309</v>
      </c>
      <c r="GQ6" s="81" t="s">
        <v>309</v>
      </c>
      <c r="GR6" s="81" t="s">
        <v>309</v>
      </c>
      <c r="GS6" s="81" t="s">
        <v>309</v>
      </c>
      <c r="GT6" s="81" t="s">
        <v>309</v>
      </c>
      <c r="GU6" s="81" t="s">
        <v>309</v>
      </c>
      <c r="GV6" s="81" t="s">
        <v>318</v>
      </c>
      <c r="GW6" s="81" t="s">
        <v>308</v>
      </c>
      <c r="GX6" s="81" t="s">
        <v>308</v>
      </c>
      <c r="GY6" s="81" t="s">
        <v>345</v>
      </c>
      <c r="GZ6" s="81" t="s">
        <v>308</v>
      </c>
      <c r="HA6" s="81" t="s">
        <v>308</v>
      </c>
      <c r="HB6" s="81" t="s">
        <v>458</v>
      </c>
      <c r="HC6" s="81" t="s">
        <v>318</v>
      </c>
      <c r="HD6" s="81" t="s">
        <v>318</v>
      </c>
      <c r="HE6" s="81" t="s">
        <v>318</v>
      </c>
      <c r="HF6" s="81" t="s">
        <v>308</v>
      </c>
      <c r="HG6" s="81" t="s">
        <v>308</v>
      </c>
      <c r="HH6" s="81" t="s">
        <v>308</v>
      </c>
      <c r="HI6" s="81" t="s">
        <v>308</v>
      </c>
      <c r="HJ6" s="81" t="s">
        <v>308</v>
      </c>
      <c r="HK6" s="81" t="s">
        <v>308</v>
      </c>
      <c r="HL6" s="81" t="s">
        <v>308</v>
      </c>
      <c r="HM6" s="81" t="s">
        <v>308</v>
      </c>
      <c r="HN6" s="81" t="s">
        <v>308</v>
      </c>
      <c r="HO6" s="81" t="s">
        <v>308</v>
      </c>
    </row>
    <row r="7" spans="1:223" s="87" customFormat="1" ht="40.799999999999997" customHeight="1">
      <c r="B7" s="41"/>
      <c r="C7" s="41"/>
      <c r="D7" s="72"/>
      <c r="E7" s="72"/>
      <c r="F7" s="72"/>
      <c r="G7" s="72"/>
      <c r="H7" s="40"/>
      <c r="I7" s="72"/>
      <c r="J7" s="73">
        <f>申請書!G13</f>
        <v>0</v>
      </c>
      <c r="K7" s="72"/>
      <c r="L7" s="72"/>
      <c r="M7" s="72"/>
      <c r="N7" s="74"/>
      <c r="O7" s="75"/>
      <c r="P7" s="72"/>
      <c r="Q7" s="40"/>
      <c r="R7" s="40"/>
      <c r="S7" s="40"/>
      <c r="T7" s="40"/>
      <c r="U7" s="41">
        <f>申請書!G18</f>
        <v>0</v>
      </c>
      <c r="V7" s="41">
        <f>申請書!G19</f>
        <v>0</v>
      </c>
      <c r="W7" s="41">
        <f>申請書!G20</f>
        <v>0</v>
      </c>
      <c r="X7" s="41">
        <f>申請書!I34</f>
        <v>0</v>
      </c>
      <c r="Y7" s="41">
        <f>申請書!I36</f>
        <v>0</v>
      </c>
      <c r="Z7" s="41"/>
      <c r="AA7" s="41">
        <f>申請書!R3</f>
        <v>0</v>
      </c>
      <c r="AB7" s="41">
        <f>申請書!R4</f>
        <v>0</v>
      </c>
      <c r="AC7" s="41">
        <f>申請書!R5</f>
        <v>0</v>
      </c>
      <c r="AD7" s="41"/>
      <c r="AE7" s="40"/>
      <c r="AF7" s="40"/>
      <c r="AG7" s="40"/>
      <c r="AH7" s="40"/>
      <c r="AI7" s="40"/>
      <c r="AJ7" s="40"/>
      <c r="AK7" s="40"/>
      <c r="AL7" s="40"/>
      <c r="AM7" s="40"/>
      <c r="AN7" s="40"/>
      <c r="AO7" s="40"/>
      <c r="AP7" s="40"/>
      <c r="AQ7" s="40"/>
      <c r="AR7" s="40"/>
      <c r="AS7" s="40"/>
      <c r="AT7" s="72"/>
      <c r="AU7" s="40"/>
      <c r="AV7" s="40"/>
      <c r="AW7" s="40"/>
      <c r="AX7" s="40"/>
      <c r="AY7" s="40"/>
      <c r="AZ7" s="40"/>
      <c r="BA7" s="40"/>
      <c r="BB7" s="40"/>
      <c r="BC7" s="40"/>
      <c r="BD7" s="40"/>
      <c r="BE7" s="40"/>
      <c r="BF7" s="40"/>
      <c r="BG7" s="40"/>
      <c r="BH7" s="40"/>
      <c r="BI7" s="40"/>
      <c r="BJ7" s="40"/>
      <c r="BK7" s="40"/>
      <c r="BL7" s="40"/>
      <c r="BM7" s="40"/>
      <c r="BN7" s="40"/>
      <c r="BO7" s="40"/>
      <c r="BP7" s="72"/>
      <c r="BQ7" s="40"/>
      <c r="BR7" s="40"/>
      <c r="BS7" s="72"/>
      <c r="BT7" s="40"/>
      <c r="BU7" s="40"/>
      <c r="BV7" s="40"/>
      <c r="BW7" s="40"/>
      <c r="BX7" s="72"/>
      <c r="BY7" s="40"/>
      <c r="BZ7" s="40"/>
      <c r="CA7" s="40"/>
      <c r="CB7" s="40"/>
      <c r="CC7" s="72"/>
      <c r="CD7" s="40"/>
      <c r="CE7" s="40"/>
      <c r="CF7" s="40"/>
      <c r="CG7" s="40"/>
      <c r="CH7" s="72"/>
      <c r="CI7" s="40"/>
      <c r="CJ7" s="40"/>
      <c r="CK7" s="40"/>
      <c r="CL7" s="40"/>
      <c r="CM7" s="72"/>
      <c r="CN7" s="40"/>
      <c r="CO7" s="40"/>
      <c r="CP7" s="72" t="e" cm="1">
        <f t="array" ref="CP7">_xlfn.IFS(申請書!J8="○","宅地造成等工事規制区域",申請書!J9="○","特定盛土等規制区域")</f>
        <v>#N/A</v>
      </c>
      <c r="CQ7" s="41">
        <f>申請書!J22</f>
        <v>0</v>
      </c>
      <c r="CR7" s="41">
        <f>申請書!J23</f>
        <v>0</v>
      </c>
      <c r="CS7" s="41">
        <f>申請書!J24</f>
        <v>0</v>
      </c>
      <c r="CT7" s="41">
        <f>申請書!J25</f>
        <v>0</v>
      </c>
      <c r="CU7" s="41">
        <f>申請書!J26</f>
        <v>0</v>
      </c>
      <c r="CV7" s="41">
        <f>申請書!J27</f>
        <v>0</v>
      </c>
      <c r="CW7" s="41">
        <f>申請書!J28</f>
        <v>0</v>
      </c>
      <c r="CX7" s="41">
        <f>申請書!J29</f>
        <v>0</v>
      </c>
      <c r="CY7" s="41">
        <f>申請書!J30</f>
        <v>0</v>
      </c>
      <c r="CZ7" s="41">
        <f>申請書!J31</f>
        <v>0</v>
      </c>
      <c r="DA7" s="72">
        <f>申請書!T31</f>
        <v>0</v>
      </c>
      <c r="DB7" s="41">
        <f>申請書!J32</f>
        <v>0</v>
      </c>
      <c r="DC7" s="41">
        <f>申請書!J33</f>
        <v>0</v>
      </c>
      <c r="DD7" s="76">
        <f>申請書!M38</f>
        <v>33</v>
      </c>
      <c r="DE7" s="76">
        <f>申請書!Q38</f>
        <v>0</v>
      </c>
      <c r="DF7" s="77">
        <f>申請書!S38</f>
        <v>0</v>
      </c>
      <c r="DG7" s="78">
        <f>申請書!M39</f>
        <v>130</v>
      </c>
      <c r="DH7" s="78">
        <f>申請書!Q39</f>
        <v>0</v>
      </c>
      <c r="DI7" s="77">
        <f>申請書!S39</f>
        <v>0</v>
      </c>
      <c r="DJ7" s="79">
        <f>申請書!I40</f>
        <v>0</v>
      </c>
      <c r="DK7" s="41">
        <f>申請書!I41</f>
        <v>0</v>
      </c>
      <c r="DL7" s="41">
        <f>申請書!I42</f>
        <v>0</v>
      </c>
      <c r="DM7" s="41">
        <f>申請書!M42</f>
        <v>0</v>
      </c>
      <c r="DN7" s="41">
        <f>申請書!I43</f>
        <v>0</v>
      </c>
      <c r="DO7" s="41">
        <f>申請書!M43</f>
        <v>0</v>
      </c>
      <c r="DP7" s="72">
        <f>申請書!J44</f>
        <v>0</v>
      </c>
      <c r="DQ7" s="72">
        <f>申請書!J45</f>
        <v>0</v>
      </c>
      <c r="DR7" s="72">
        <f>申請書!J46</f>
        <v>0</v>
      </c>
      <c r="DS7" s="72">
        <f>申請書!J47</f>
        <v>0</v>
      </c>
      <c r="DT7" s="72" t="e" cm="1">
        <f t="array" ref="DT7">_xlfn.IFS(AND(申請書!O48="○",申請書!R48=""),"有",AND(申請書!O48="",申請書!R48="○"),"無")</f>
        <v>#N/A</v>
      </c>
      <c r="DU7" s="79">
        <f>申請書!O49</f>
        <v>0</v>
      </c>
      <c r="DV7" s="79">
        <f>申請書!O50</f>
        <v>0</v>
      </c>
      <c r="DW7" s="79">
        <f>申請書!O51</f>
        <v>0</v>
      </c>
      <c r="DX7" s="79">
        <f>申請書!O52</f>
        <v>0</v>
      </c>
      <c r="DY7" s="79">
        <f>申請書!O53</f>
        <v>0</v>
      </c>
      <c r="DZ7" s="79">
        <f>申請書!O54</f>
        <v>0</v>
      </c>
      <c r="EA7" s="79">
        <f>申請書!O55</f>
        <v>0</v>
      </c>
      <c r="EB7" s="79">
        <f>申請書!O56</f>
        <v>0</v>
      </c>
      <c r="EC7" s="41"/>
      <c r="ED7" s="41">
        <f>申請書!J58</f>
        <v>0</v>
      </c>
      <c r="EE7" s="79">
        <f>申請書!Q58</f>
        <v>0</v>
      </c>
      <c r="EF7" s="79">
        <f>申請書!S58</f>
        <v>0</v>
      </c>
      <c r="EG7" s="41">
        <f>申請書!J59</f>
        <v>0</v>
      </c>
      <c r="EH7" s="79">
        <f>申請書!Q59</f>
        <v>0</v>
      </c>
      <c r="EI7" s="79">
        <f>申請書!S59</f>
        <v>0</v>
      </c>
      <c r="EJ7" s="41">
        <f>申請書!J60</f>
        <v>0</v>
      </c>
      <c r="EK7" s="79">
        <f>申請書!Q60</f>
        <v>0</v>
      </c>
      <c r="EL7" s="79">
        <f>申請書!S60</f>
        <v>0</v>
      </c>
      <c r="EM7" s="41">
        <f>申請書!J61</f>
        <v>0</v>
      </c>
      <c r="EN7" s="79">
        <f>申請書!Q61</f>
        <v>0</v>
      </c>
      <c r="EO7" s="79">
        <f>申請書!S61</f>
        <v>0</v>
      </c>
      <c r="EP7" s="41">
        <f>申請書!J62</f>
        <v>0</v>
      </c>
      <c r="EQ7" s="79">
        <f>申請書!Q62</f>
        <v>0</v>
      </c>
      <c r="ER7" s="79">
        <f>申請書!S62</f>
        <v>0</v>
      </c>
      <c r="ES7" s="41">
        <f>申請書!J63</f>
        <v>0</v>
      </c>
      <c r="ET7" s="79">
        <f>申請書!Q63</f>
        <v>0</v>
      </c>
      <c r="EU7" s="79">
        <f>申請書!S63</f>
        <v>0</v>
      </c>
      <c r="EV7" s="41">
        <f>申請書!J64</f>
        <v>0</v>
      </c>
      <c r="EW7" s="79">
        <f>申請書!Q64</f>
        <v>0</v>
      </c>
      <c r="EX7" s="79">
        <f>申請書!S64</f>
        <v>0</v>
      </c>
      <c r="EY7" s="41">
        <f>申請書!J65</f>
        <v>0</v>
      </c>
      <c r="EZ7" s="79">
        <f>申請書!Q65</f>
        <v>0</v>
      </c>
      <c r="FA7" s="79">
        <f>申請書!S65</f>
        <v>0</v>
      </c>
      <c r="FB7" s="41">
        <f>申請書!J67</f>
        <v>0</v>
      </c>
      <c r="FC7" s="79">
        <f>申請書!Q67</f>
        <v>0</v>
      </c>
      <c r="FD7" s="79">
        <f>申請書!S67</f>
        <v>0</v>
      </c>
      <c r="FE7" s="41">
        <f>申請書!J68</f>
        <v>0</v>
      </c>
      <c r="FF7" s="79">
        <f>申請書!Q68</f>
        <v>0</v>
      </c>
      <c r="FG7" s="79">
        <f>申請書!S68</f>
        <v>0</v>
      </c>
      <c r="FH7" s="41">
        <f>申請書!J69</f>
        <v>0</v>
      </c>
      <c r="FI7" s="79">
        <f>申請書!Q69</f>
        <v>0</v>
      </c>
      <c r="FJ7" s="79">
        <f>申請書!S69</f>
        <v>0</v>
      </c>
      <c r="FK7" s="41">
        <f>申請書!J70</f>
        <v>0</v>
      </c>
      <c r="FL7" s="79">
        <f>申請書!Q70</f>
        <v>0</v>
      </c>
      <c r="FM7" s="79">
        <f>申請書!S70</f>
        <v>0</v>
      </c>
      <c r="FN7" s="41">
        <f>申請書!J71</f>
        <v>0</v>
      </c>
      <c r="FO7" s="79">
        <f>申請書!Q71</f>
        <v>0</v>
      </c>
      <c r="FP7" s="79">
        <f>申請書!S71</f>
        <v>0</v>
      </c>
      <c r="FQ7" s="41">
        <f>申請書!J73</f>
        <v>0</v>
      </c>
      <c r="FR7" s="79">
        <f>申請書!Q73</f>
        <v>0</v>
      </c>
      <c r="FS7" s="79">
        <f>申請書!S73</f>
        <v>0</v>
      </c>
      <c r="FT7" s="41">
        <f>申請書!J74</f>
        <v>0</v>
      </c>
      <c r="FU7" s="79">
        <f>申請書!Q74</f>
        <v>0</v>
      </c>
      <c r="FV7" s="79">
        <f>申請書!S74</f>
        <v>0</v>
      </c>
      <c r="FW7" s="41">
        <f>申請書!J75</f>
        <v>0</v>
      </c>
      <c r="FX7" s="79">
        <f>申請書!Q75</f>
        <v>0</v>
      </c>
      <c r="FY7" s="79">
        <f>申請書!S75</f>
        <v>0</v>
      </c>
      <c r="FZ7" s="41">
        <f>申請書!J76</f>
        <v>0</v>
      </c>
      <c r="GA7" s="79">
        <f>申請書!Q76</f>
        <v>0</v>
      </c>
      <c r="GB7" s="79">
        <f>申請書!S76</f>
        <v>0</v>
      </c>
      <c r="GC7" s="41">
        <f>申請書!J77</f>
        <v>0</v>
      </c>
      <c r="GD7" s="79">
        <f>申請書!Q77</f>
        <v>0</v>
      </c>
      <c r="GE7" s="79">
        <f>申請書!S77</f>
        <v>0</v>
      </c>
      <c r="GF7" s="79"/>
      <c r="GG7" s="79"/>
      <c r="GH7" s="79"/>
      <c r="GI7" s="79"/>
      <c r="GJ7" s="79"/>
      <c r="GK7" s="41">
        <f>申請書!J78</f>
        <v>0</v>
      </c>
      <c r="GL7" s="41">
        <f>申請書!J79</f>
        <v>0</v>
      </c>
      <c r="GM7" s="41"/>
      <c r="GN7" s="41"/>
      <c r="GO7" s="41"/>
      <c r="GP7" s="41"/>
      <c r="GQ7" s="41">
        <f>申請書!J80</f>
        <v>0</v>
      </c>
      <c r="GR7" s="41">
        <f>申請書!J81</f>
        <v>0</v>
      </c>
      <c r="GS7" s="73">
        <f>申請書!J82</f>
        <v>0</v>
      </c>
      <c r="GT7" s="73">
        <f>申請書!J83</f>
        <v>0</v>
      </c>
      <c r="GU7" s="41">
        <f>申請書!J85</f>
        <v>0</v>
      </c>
      <c r="GV7" s="72"/>
      <c r="GW7" s="41"/>
      <c r="GX7" s="72"/>
      <c r="GY7" s="72"/>
      <c r="GZ7" s="40"/>
      <c r="HA7" s="41"/>
      <c r="HB7" s="86" t="str">
        <f>申請書!X1</f>
        <v>R8.4版</v>
      </c>
      <c r="HC7" s="41"/>
      <c r="HD7" s="41"/>
      <c r="HE7" s="41"/>
      <c r="HF7" s="41"/>
      <c r="HG7" s="41"/>
      <c r="HH7" s="41"/>
      <c r="HI7" s="41"/>
      <c r="HJ7" s="41"/>
      <c r="HK7" s="41"/>
      <c r="HL7" s="41"/>
      <c r="HM7" s="41"/>
      <c r="HN7" s="41"/>
      <c r="HO7" s="41"/>
    </row>
  </sheetData>
  <sheetProtection sheet="1" objects="1" scenarios="1"/>
  <customSheetViews>
    <customSheetView guid="{E6164D94-CB40-4C69-A4C7-27A352D06812}">
      <selection activeCell="A9" sqref="A9:XFD9"/>
      <pageMargins left="0.7" right="0.7" top="0.75" bottom="0.75" header="0.3" footer="0.3"/>
    </customSheetView>
  </customSheetViews>
  <mergeCells count="190">
    <mergeCell ref="HG4:HG5"/>
    <mergeCell ref="HH4:HH5"/>
    <mergeCell ref="HI4:HI5"/>
    <mergeCell ref="HJ4:HJ5"/>
    <mergeCell ref="HK4:HK5"/>
    <mergeCell ref="HL4:HL5"/>
    <mergeCell ref="HB4:HB5"/>
    <mergeCell ref="GW4:GW5"/>
    <mergeCell ref="GX4:GX5"/>
    <mergeCell ref="GY4:GY5"/>
    <mergeCell ref="GZ4:GZ5"/>
    <mergeCell ref="HA4:HA5"/>
    <mergeCell ref="HC4:HC5"/>
    <mergeCell ref="HD4:HD5"/>
    <mergeCell ref="HE4:HE5"/>
    <mergeCell ref="HF4:HF5"/>
    <mergeCell ref="GK3:GR3"/>
    <mergeCell ref="GS3:GT3"/>
    <mergeCell ref="GV3:GX3"/>
    <mergeCell ref="B4:B5"/>
    <mergeCell ref="R4:S4"/>
    <mergeCell ref="AG4:AG5"/>
    <mergeCell ref="CV4:CV5"/>
    <mergeCell ref="CW4:CW5"/>
    <mergeCell ref="CX4:CX5"/>
    <mergeCell ref="CZ4:CZ5"/>
    <mergeCell ref="DA4:DA5"/>
    <mergeCell ref="DB4:DB5"/>
    <mergeCell ref="DC4:DC5"/>
    <mergeCell ref="DD4:DD5"/>
    <mergeCell ref="DE4:DE5"/>
    <mergeCell ref="DF4:DF5"/>
    <mergeCell ref="DG4:DG5"/>
    <mergeCell ref="DH4:DH5"/>
    <mergeCell ref="DK4:DK5"/>
    <mergeCell ref="DO4:DO5"/>
    <mergeCell ref="DY4:DY5"/>
    <mergeCell ref="DZ4:DZ5"/>
    <mergeCell ref="GV4:GV5"/>
    <mergeCell ref="FH3:FJ3"/>
    <mergeCell ref="FK3:FM3"/>
    <mergeCell ref="FN3:FP3"/>
    <mergeCell ref="FQ3:FS3"/>
    <mergeCell ref="FT3:FV3"/>
    <mergeCell ref="FW3:FY3"/>
    <mergeCell ref="FZ3:GB3"/>
    <mergeCell ref="GC3:GE3"/>
    <mergeCell ref="GF3:GJ3"/>
    <mergeCell ref="BP3:BU3"/>
    <mergeCell ref="BV3:BZ3"/>
    <mergeCell ref="CA3:CE3"/>
    <mergeCell ref="CF3:CJ3"/>
    <mergeCell ref="CK3:CO3"/>
    <mergeCell ref="CQ3:CR3"/>
    <mergeCell ref="CS3:CT3"/>
    <mergeCell ref="CU3:CV3"/>
    <mergeCell ref="CW3:CX3"/>
    <mergeCell ref="EY3:FA3"/>
    <mergeCell ref="FB3:FD3"/>
    <mergeCell ref="FE3:FG3"/>
    <mergeCell ref="B3:F3"/>
    <mergeCell ref="G3:T3"/>
    <mergeCell ref="U3:Z3"/>
    <mergeCell ref="AA3:AD3"/>
    <mergeCell ref="AE3:AG3"/>
    <mergeCell ref="AH3:AK3"/>
    <mergeCell ref="AL3:AO3"/>
    <mergeCell ref="AP3:AS3"/>
    <mergeCell ref="AT3:BO3"/>
    <mergeCell ref="GT4:GT5"/>
    <mergeCell ref="GU4:GU5"/>
    <mergeCell ref="GQ4:GQ5"/>
    <mergeCell ref="GR4:GR5"/>
    <mergeCell ref="DJ4:DJ5"/>
    <mergeCell ref="CO4:CO5"/>
    <mergeCell ref="CP4:CP5"/>
    <mergeCell ref="CT4:CT5"/>
    <mergeCell ref="CU4:CU5"/>
    <mergeCell ref="CY4:CY5"/>
    <mergeCell ref="DI4:DI5"/>
    <mergeCell ref="CQ4:CQ5"/>
    <mergeCell ref="CR4:CR5"/>
    <mergeCell ref="CS4:CS5"/>
    <mergeCell ref="BU4:BU5"/>
    <mergeCell ref="BV4:BV5"/>
    <mergeCell ref="BW4:BW5"/>
    <mergeCell ref="BX4:BX5"/>
    <mergeCell ref="BY4:BY5"/>
    <mergeCell ref="BZ4:BZ5"/>
    <mergeCell ref="CA4:CA5"/>
    <mergeCell ref="CB4:CB5"/>
    <mergeCell ref="GS4:GS5"/>
    <mergeCell ref="CC4:CC5"/>
    <mergeCell ref="CD4:CD5"/>
    <mergeCell ref="CE4:CE5"/>
    <mergeCell ref="CF4:CF5"/>
    <mergeCell ref="CG4:CG5"/>
    <mergeCell ref="CH4:CH5"/>
    <mergeCell ref="CI4:CI5"/>
    <mergeCell ref="CJ4:CJ5"/>
    <mergeCell ref="BT4:BT5"/>
    <mergeCell ref="AP4:AP5"/>
    <mergeCell ref="AQ4:AQ5"/>
    <mergeCell ref="AS4:AS5"/>
    <mergeCell ref="AT4:AT5"/>
    <mergeCell ref="AU4:AU5"/>
    <mergeCell ref="AV4:AV5"/>
    <mergeCell ref="AW4:AW5"/>
    <mergeCell ref="AX4:AX5"/>
    <mergeCell ref="AY4:AY5"/>
    <mergeCell ref="AZ4:AZ5"/>
    <mergeCell ref="BA4:BA5"/>
    <mergeCell ref="BB4:BB5"/>
    <mergeCell ref="BC4:BC5"/>
    <mergeCell ref="BD4:BD5"/>
    <mergeCell ref="BN4:BN5"/>
    <mergeCell ref="BO4:BO5"/>
    <mergeCell ref="BP4:BP5"/>
    <mergeCell ref="M4:M5"/>
    <mergeCell ref="N4:N5"/>
    <mergeCell ref="O4:O5"/>
    <mergeCell ref="P4:P5"/>
    <mergeCell ref="Q4:Q5"/>
    <mergeCell ref="T4:T5"/>
    <mergeCell ref="U4:U5"/>
    <mergeCell ref="V4:V5"/>
    <mergeCell ref="ED3:EF3"/>
    <mergeCell ref="DD3:DF3"/>
    <mergeCell ref="DG3:DI3"/>
    <mergeCell ref="DJ3:DK3"/>
    <mergeCell ref="DL3:DO3"/>
    <mergeCell ref="DP3:DS3"/>
    <mergeCell ref="DU3:DX3"/>
    <mergeCell ref="DY3:DZ3"/>
    <mergeCell ref="EA3:EB3"/>
    <mergeCell ref="AF4:AF5"/>
    <mergeCell ref="AH4:AH5"/>
    <mergeCell ref="AI4:AI5"/>
    <mergeCell ref="AK4:AK5"/>
    <mergeCell ref="BK4:BK5"/>
    <mergeCell ref="BL4:BL5"/>
    <mergeCell ref="BM4:BM5"/>
    <mergeCell ref="H4:H5"/>
    <mergeCell ref="I4:I5"/>
    <mergeCell ref="J4:J5"/>
    <mergeCell ref="K4:K5"/>
    <mergeCell ref="L4:L5"/>
    <mergeCell ref="EM3:EO3"/>
    <mergeCell ref="EP3:ER3"/>
    <mergeCell ref="ES3:EU3"/>
    <mergeCell ref="EV3:EX3"/>
    <mergeCell ref="AL4:AL5"/>
    <mergeCell ref="AM4:AM5"/>
    <mergeCell ref="AO4:AO5"/>
    <mergeCell ref="W4:W5"/>
    <mergeCell ref="X4:X5"/>
    <mergeCell ref="Y4:Y5"/>
    <mergeCell ref="Z4:Z5"/>
    <mergeCell ref="AA4:AA5"/>
    <mergeCell ref="AB4:AB5"/>
    <mergeCell ref="AC4:AC5"/>
    <mergeCell ref="AD4:AD5"/>
    <mergeCell ref="AE4:AE5"/>
    <mergeCell ref="BQ4:BQ5"/>
    <mergeCell ref="BR4:BR5"/>
    <mergeCell ref="BS4:BS5"/>
    <mergeCell ref="HC3:HE3"/>
    <mergeCell ref="HF3:HO3"/>
    <mergeCell ref="HM4:HM5"/>
    <mergeCell ref="HN4:HN5"/>
    <mergeCell ref="HO4:HO5"/>
    <mergeCell ref="C4:C5"/>
    <mergeCell ref="BE4:BE5"/>
    <mergeCell ref="BF4:BF5"/>
    <mergeCell ref="BG4:BG5"/>
    <mergeCell ref="BH4:BH5"/>
    <mergeCell ref="BI4:BI5"/>
    <mergeCell ref="BJ4:BJ5"/>
    <mergeCell ref="EG3:EI3"/>
    <mergeCell ref="EJ3:EL3"/>
    <mergeCell ref="CY3:DA3"/>
    <mergeCell ref="DB3:DC3"/>
    <mergeCell ref="CK4:CK5"/>
    <mergeCell ref="CL4:CL5"/>
    <mergeCell ref="CM4:CM5"/>
    <mergeCell ref="CN4:CN5"/>
    <mergeCell ref="D4:D5"/>
    <mergeCell ref="E4:E5"/>
    <mergeCell ref="F4:F5"/>
    <mergeCell ref="G4:G5"/>
  </mergeCells>
  <phoneticPr fontId="1"/>
  <conditionalFormatting sqref="B7:HO7">
    <cfRule type="expression" dxfId="3" priority="1">
      <formula>$GV7="変更あり"</formula>
    </cfRule>
  </conditionalFormatting>
  <conditionalFormatting sqref="C7">
    <cfRule type="duplicateValues" dxfId="2" priority="4"/>
  </conditionalFormatting>
  <conditionalFormatting sqref="AU7">
    <cfRule type="expression" dxfId="1" priority="5">
      <formula>AND(AT7="○",COUNT(AK7,AO7,AS7)&lt;=COUNTA(X7:Z7),AU7&lt;$A$1)</formula>
    </cfRule>
    <cfRule type="expression" dxfId="0" priority="6">
      <formula>AND(AT7="○",COUNT(AK7,AO7,AS7)&lt;=COUNTA(X7:Z7),AU7&lt;$A$1+7)</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6</vt:i4>
      </vt:variant>
    </vt:vector>
  </HeadingPairs>
  <TitlesOfParts>
    <vt:vector size="13" baseType="lpstr">
      <vt:lpstr>申請書</vt:lpstr>
      <vt:lpstr>記載例</vt:lpstr>
      <vt:lpstr>記載要領</vt:lpstr>
      <vt:lpstr>添付資料</vt:lpstr>
      <vt:lpstr>【別紙】擁壁等</vt:lpstr>
      <vt:lpstr>緯度経度変換</vt:lpstr>
      <vt:lpstr>データ抽出</vt:lpstr>
      <vt:lpstr>【別紙】擁壁等!Print_Area</vt:lpstr>
      <vt:lpstr>記載要領!Print_Area</vt:lpstr>
      <vt:lpstr>記載例!Print_Area</vt:lpstr>
      <vt:lpstr>申請書!Print_Area</vt:lpstr>
      <vt:lpstr>記載要領!Print_Titles</vt:lpstr>
      <vt:lpstr>添付資料!Print_Titles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岩﨑　裕志</dc:creator>
  <cp:keywords/>
  <dc:description/>
  <cp:lastModifiedBy>岩﨑裕志</cp:lastModifiedBy>
  <cp:revision/>
  <cp:lastPrinted>2026-04-03T06:56:08Z</cp:lastPrinted>
  <dcterms:created xsi:type="dcterms:W3CDTF">2015-06-05T18:19:34Z</dcterms:created>
  <dcterms:modified xsi:type="dcterms:W3CDTF">2026-04-03T07:29:11Z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0x010100DE648E603EFCB84C8BFAFCA3BA9E2D8D</vt:lpwstr>
  </property>
  <property fmtid="{D5CDD505-2E9C-101B-9397-08002B2CF9AE}" pid="3" name="MediaServiceImageTags">
    <vt:lpwstr/>
  </property>
</Properties>
</file>