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99" sheetId="2" r:id="rId1"/>
    <sheet name="100" sheetId="3" r:id="rId2"/>
    <sheet name="101" sheetId="4" r:id="rId3"/>
  </sheets>
  <definedNames>
    <definedName name="_xlnm.Print_Area" localSheetId="1">'100'!$A$1:$BO$46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 l="1"/>
  <c r="C8" i="4"/>
  <c r="AA44" i="3"/>
  <c r="Z44" i="3"/>
  <c r="Y44" i="3" s="1"/>
  <c r="X44" i="3" s="1"/>
  <c r="W44" i="3"/>
  <c r="B44" i="3"/>
  <c r="AZ37" i="3"/>
  <c r="AY37" i="3"/>
  <c r="AX37" i="3"/>
  <c r="AW37" i="3"/>
  <c r="AV37" i="3"/>
  <c r="AQ37" i="3"/>
  <c r="AL37" i="3"/>
  <c r="AG37" i="3"/>
  <c r="AA37" i="3" s="1"/>
  <c r="Z37" i="3" s="1"/>
  <c r="Y37" i="3" s="1"/>
  <c r="X37" i="3" s="1"/>
  <c r="AB37" i="3"/>
  <c r="R37" i="3"/>
  <c r="M37" i="3"/>
  <c r="B37" i="3" s="1"/>
  <c r="H37" i="3"/>
  <c r="C37" i="3"/>
  <c r="W30" i="3"/>
  <c r="B30" i="3" s="1"/>
  <c r="O30" i="3"/>
  <c r="G30" i="3"/>
  <c r="AE23" i="3"/>
  <c r="W23" i="3"/>
  <c r="B23" i="3"/>
  <c r="AA18" i="3"/>
  <c r="Z18" i="3"/>
  <c r="Y18" i="3" s="1"/>
  <c r="X18" i="3" s="1"/>
  <c r="W18" i="3"/>
  <c r="B54" i="2"/>
  <c r="B53" i="2"/>
  <c r="B28" i="2"/>
  <c r="E18" i="2"/>
  <c r="H17" i="2"/>
  <c r="E17" i="2"/>
  <c r="H16" i="2"/>
  <c r="E16" i="2"/>
  <c r="H15" i="2"/>
  <c r="E15" i="2"/>
  <c r="H14" i="2"/>
  <c r="E14" i="2"/>
  <c r="H13" i="2"/>
  <c r="E13" i="2"/>
  <c r="H12" i="2"/>
  <c r="E12" i="2"/>
  <c r="H11" i="2"/>
  <c r="E11" i="2"/>
  <c r="G9" i="2"/>
  <c r="H9" i="2" s="1"/>
  <c r="F9" i="2"/>
  <c r="D9" i="2"/>
  <c r="E9" i="2" s="1"/>
  <c r="C9" i="2"/>
  <c r="W37" i="3" l="1"/>
</calcChain>
</file>

<file path=xl/sharedStrings.xml><?xml version="1.0" encoding="utf-8"?>
<sst xmlns="http://schemas.openxmlformats.org/spreadsheetml/2006/main" count="174" uniqueCount="109">
  <si>
    <t>第１章　予防衛生</t>
    <rPh sb="0" eb="1">
      <t>ダイ</t>
    </rPh>
    <rPh sb="2" eb="3">
      <t>ショウ</t>
    </rPh>
    <rPh sb="4" eb="6">
      <t>ヨボウ</t>
    </rPh>
    <rPh sb="6" eb="8">
      <t>エイセイ</t>
    </rPh>
    <phoneticPr fontId="4"/>
  </si>
  <si>
    <r>
      <t>１〕結核予防</t>
    </r>
    <r>
      <rPr>
        <sz val="12"/>
        <rFont val="ＭＳ 明朝"/>
        <family val="1"/>
        <charset val="128"/>
      </rPr>
      <t xml:space="preserve">
   </t>
    </r>
    <r>
      <rPr>
        <sz val="14"/>
        <rFont val="ＭＳ 明朝"/>
        <family val="1"/>
        <charset val="128"/>
      </rPr>
      <t>本市の結核対策は衛生教育、健康診断、予防接種による結核の予防と患者の発見、感染源の隔離、患者管理、さらに医療費の公費負担等、多角的に結核対策の推進を図っている。定期健康診断は、年間を通じて保健福祉センター等で実施している。
　また、結核患者の家族や接触者の健康診断、結核患者の管理検診を保健福祉センターで実施している。
　医療費については、医療保険制度を優先適用。自己負担部分のうち、保健所長が入院を勧告した患者で、所得割額の合算した額により56万４千円超の人は一律月額2万円を負担、56万４千円以下の人は全額公費負担である。また、一般患者は、一律5％を負担し、残りを公費で負担している。</t>
    </r>
    <r>
      <rPr>
        <sz val="12"/>
        <rFont val="ＭＳ 明朝"/>
        <family val="1"/>
        <charset val="128"/>
      </rPr>
      <t xml:space="preserve">
</t>
    </r>
    <rPh sb="92" eb="94">
      <t>テイキ</t>
    </rPh>
    <rPh sb="114" eb="115">
      <t>トウ</t>
    </rPh>
    <rPh sb="136" eb="139">
      <t>セッショクシャ</t>
    </rPh>
    <rPh sb="140" eb="142">
      <t>ケンコウ</t>
    </rPh>
    <rPh sb="142" eb="144">
      <t>シンダン</t>
    </rPh>
    <rPh sb="204" eb="206">
      <t>ホケン</t>
    </rPh>
    <rPh sb="206" eb="208">
      <t>ショチョウ</t>
    </rPh>
    <rPh sb="212" eb="214">
      <t>カンコク</t>
    </rPh>
    <rPh sb="220" eb="222">
      <t>ショトク</t>
    </rPh>
    <rPh sb="222" eb="223">
      <t>ワリ</t>
    </rPh>
    <rPh sb="225" eb="227">
      <t>ガッサン</t>
    </rPh>
    <rPh sb="229" eb="230">
      <t>ガク</t>
    </rPh>
    <rPh sb="237" eb="238">
      <t>セン</t>
    </rPh>
    <rPh sb="245" eb="246">
      <t>ツキ</t>
    </rPh>
    <rPh sb="246" eb="247">
      <t>ガク</t>
    </rPh>
    <phoneticPr fontId="4"/>
  </si>
  <si>
    <t>１．定期・接触者健康診断等、保健福祉センター別</t>
    <rPh sb="2" eb="4">
      <t>テイキ</t>
    </rPh>
    <rPh sb="5" eb="7">
      <t>セッショク</t>
    </rPh>
    <rPh sb="7" eb="8">
      <t>シャ</t>
    </rPh>
    <rPh sb="8" eb="10">
      <t>ケンコウ</t>
    </rPh>
    <rPh sb="10" eb="12">
      <t>シンダン</t>
    </rPh>
    <rPh sb="12" eb="13">
      <t>トウ</t>
    </rPh>
    <rPh sb="14" eb="18">
      <t>ホケンフクシ</t>
    </rPh>
    <rPh sb="22" eb="23">
      <t>ベツ</t>
    </rPh>
    <phoneticPr fontId="4"/>
  </si>
  <si>
    <t>令和2年度</t>
    <rPh sb="0" eb="2">
      <t>レイワ</t>
    </rPh>
    <phoneticPr fontId="4"/>
  </si>
  <si>
    <t>定期健康診断</t>
    <rPh sb="0" eb="2">
      <t>テイキ</t>
    </rPh>
    <rPh sb="2" eb="4">
      <t>ケンコウ</t>
    </rPh>
    <rPh sb="4" eb="6">
      <t>シンダン</t>
    </rPh>
    <phoneticPr fontId="4"/>
  </si>
  <si>
    <t>接触者健康診断</t>
    <rPh sb="0" eb="3">
      <t>セッショクシャ</t>
    </rPh>
    <rPh sb="3" eb="5">
      <t>ケンコウ</t>
    </rPh>
    <rPh sb="5" eb="7">
      <t>シンダン</t>
    </rPh>
    <phoneticPr fontId="4"/>
  </si>
  <si>
    <t>受診者</t>
    <rPh sb="0" eb="3">
      <t>ジュシンシャ</t>
    </rPh>
    <phoneticPr fontId="4"/>
  </si>
  <si>
    <t>発見患者</t>
    <rPh sb="0" eb="2">
      <t>ハッケン</t>
    </rPh>
    <rPh sb="2" eb="4">
      <t>カンジャ</t>
    </rPh>
    <phoneticPr fontId="4"/>
  </si>
  <si>
    <t>患者発見率</t>
    <rPh sb="0" eb="2">
      <t>カンジャ</t>
    </rPh>
    <rPh sb="2" eb="5">
      <t>ハッケンリツ</t>
    </rPh>
    <phoneticPr fontId="4"/>
  </si>
  <si>
    <t>総数</t>
  </si>
  <si>
    <t>東</t>
  </si>
  <si>
    <t>博多</t>
  </si>
  <si>
    <t>中央</t>
  </si>
  <si>
    <t>南</t>
  </si>
  <si>
    <t>城南</t>
  </si>
  <si>
    <t>早良</t>
  </si>
  <si>
    <t>西</t>
  </si>
  <si>
    <t>結核対策特別促進事業(ﾊｲﾘｽｸ)</t>
    <rPh sb="0" eb="2">
      <t>ケッカク</t>
    </rPh>
    <rPh sb="2" eb="4">
      <t>タイサク</t>
    </rPh>
    <rPh sb="4" eb="6">
      <t>トクベツ</t>
    </rPh>
    <rPh sb="6" eb="8">
      <t>ソクシン</t>
    </rPh>
    <rPh sb="8" eb="10">
      <t>ジギョウ</t>
    </rPh>
    <phoneticPr fontId="4"/>
  </si>
  <si>
    <t>※H24年度より定期健康診断（一般）の対象年齢を65歳以上に変更</t>
    <rPh sb="4" eb="6">
      <t>ネンド</t>
    </rPh>
    <rPh sb="8" eb="10">
      <t>テイキ</t>
    </rPh>
    <rPh sb="10" eb="12">
      <t>ケンコウ</t>
    </rPh>
    <rPh sb="12" eb="14">
      <t>シンダン</t>
    </rPh>
    <rPh sb="15" eb="17">
      <t>イッパン</t>
    </rPh>
    <rPh sb="19" eb="21">
      <t>タイショウ</t>
    </rPh>
    <rPh sb="21" eb="23">
      <t>ネンレイ</t>
    </rPh>
    <rPh sb="26" eb="29">
      <t>サイイジョウ</t>
    </rPh>
    <rPh sb="30" eb="32">
      <t>ヘンコウ</t>
    </rPh>
    <phoneticPr fontId="4"/>
  </si>
  <si>
    <t>資料:保健予防課</t>
  </si>
  <si>
    <t>２．管理検診実施状況、保健福祉センター別</t>
    <phoneticPr fontId="4"/>
  </si>
  <si>
    <t>令和2年度</t>
    <rPh sb="0" eb="2">
      <t>レイワ</t>
    </rPh>
    <rPh sb="3" eb="5">
      <t>ネンド</t>
    </rPh>
    <phoneticPr fontId="4"/>
  </si>
  <si>
    <t>受診者数</t>
  </si>
  <si>
    <t>資料：保健予防課</t>
    <rPh sb="0" eb="2">
      <t>シリョウ</t>
    </rPh>
    <rPh sb="3" eb="5">
      <t>ホケン</t>
    </rPh>
    <rPh sb="5" eb="7">
      <t>ヨボウ</t>
    </rPh>
    <rPh sb="7" eb="8">
      <t>カ</t>
    </rPh>
    <phoneticPr fontId="4"/>
  </si>
  <si>
    <t>３．入院勧告患者公費負担状況</t>
    <rPh sb="2" eb="4">
      <t>ニュウイン</t>
    </rPh>
    <rPh sb="4" eb="6">
      <t>カンコク</t>
    </rPh>
    <rPh sb="6" eb="8">
      <t>カンジャ</t>
    </rPh>
    <rPh sb="8" eb="10">
      <t>コウヒ</t>
    </rPh>
    <rPh sb="10" eb="12">
      <t>フタン</t>
    </rPh>
    <rPh sb="12" eb="14">
      <t>ジョウキョウ</t>
    </rPh>
    <phoneticPr fontId="4"/>
  </si>
  <si>
    <t>自己負担のある者</t>
    <rPh sb="0" eb="2">
      <t>ジコ</t>
    </rPh>
    <rPh sb="2" eb="4">
      <t>フタン</t>
    </rPh>
    <rPh sb="7" eb="8">
      <t>モノ</t>
    </rPh>
    <phoneticPr fontId="4"/>
  </si>
  <si>
    <t>左記以外の者</t>
    <rPh sb="0" eb="2">
      <t>サキ</t>
    </rPh>
    <rPh sb="2" eb="4">
      <t>イガイ</t>
    </rPh>
    <rPh sb="5" eb="6">
      <t>モノ</t>
    </rPh>
    <phoneticPr fontId="4"/>
  </si>
  <si>
    <t>公費負担件数</t>
  </si>
  <si>
    <t>注）平成19年3月までは、旧結核予防法による命令入所</t>
    <rPh sb="0" eb="1">
      <t>チュウ</t>
    </rPh>
    <rPh sb="2" eb="4">
      <t>ヘイセイ</t>
    </rPh>
    <rPh sb="6" eb="7">
      <t>ネン</t>
    </rPh>
    <rPh sb="8" eb="9">
      <t>ガツ</t>
    </rPh>
    <rPh sb="13" eb="14">
      <t>キュウ</t>
    </rPh>
    <rPh sb="14" eb="16">
      <t>ケッカク</t>
    </rPh>
    <rPh sb="16" eb="18">
      <t>ヨボウ</t>
    </rPh>
    <rPh sb="18" eb="19">
      <t>ホウ</t>
    </rPh>
    <rPh sb="22" eb="24">
      <t>メイレイ</t>
    </rPh>
    <rPh sb="24" eb="26">
      <t>ニュウショ</t>
    </rPh>
    <phoneticPr fontId="4"/>
  </si>
  <si>
    <t>４．一般患者公費負担状況、保険の種類別</t>
    <phoneticPr fontId="4"/>
  </si>
  <si>
    <t>令和2年度</t>
    <rPh sb="0" eb="2">
      <t>レイワ</t>
    </rPh>
    <rPh sb="3" eb="4">
      <t>ネン</t>
    </rPh>
    <rPh sb="4" eb="5">
      <t>ド</t>
    </rPh>
    <phoneticPr fontId="4"/>
  </si>
  <si>
    <t>被用者保険</t>
  </si>
  <si>
    <t>国民健康保険</t>
  </si>
  <si>
    <t>後期高齢者
医療</t>
    <rPh sb="0" eb="2">
      <t>コウキ</t>
    </rPh>
    <rPh sb="2" eb="5">
      <t>コウレイシャ</t>
    </rPh>
    <rPh sb="6" eb="8">
      <t>イリョウ</t>
    </rPh>
    <phoneticPr fontId="4"/>
  </si>
  <si>
    <t>生活
保護法</t>
    <phoneticPr fontId="4"/>
  </si>
  <si>
    <t>その他</t>
  </si>
  <si>
    <t>本人</t>
  </si>
  <si>
    <t>家族</t>
  </si>
  <si>
    <t>一般</t>
  </si>
  <si>
    <t>退職本人</t>
  </si>
  <si>
    <t>退職家族</t>
  </si>
  <si>
    <t>申請</t>
  </si>
  <si>
    <t>承認</t>
  </si>
  <si>
    <t>２〕感染症予防</t>
  </si>
  <si>
    <t>本市の感染症予防対策は、次の２つに大別される。</t>
    <phoneticPr fontId="16"/>
  </si>
  <si>
    <t>◎感染源・感染経路対策、接触者調査
　患者の発生届により（医師－保健福祉センター）、保健福祉センターは必要に応じて感染症医療機関等への入院を勧告するほか、患家の消毒指導・衛生指導や患者家族等の健康調査及び疫学調査を行っている。
◎予防接種
　感染症の発生及びまん延を防止するため、予防接種法に基づく定期予防接種を医療機関における個別接種により実施している。</t>
    <rPh sb="12" eb="15">
      <t>セッショクシャ</t>
    </rPh>
    <rPh sb="15" eb="17">
      <t>チョウサ</t>
    </rPh>
    <rPh sb="51" eb="53">
      <t>ヒツヨウ</t>
    </rPh>
    <rPh sb="54" eb="55">
      <t>オウ</t>
    </rPh>
    <rPh sb="57" eb="65">
      <t>カンセンショウイリョウキカントウ</t>
    </rPh>
    <rPh sb="67" eb="69">
      <t>ニュウイン</t>
    </rPh>
    <rPh sb="70" eb="72">
      <t>カンコク</t>
    </rPh>
    <rPh sb="78" eb="79">
      <t>イエ</t>
    </rPh>
    <rPh sb="82" eb="84">
      <t>シドウ</t>
    </rPh>
    <rPh sb="85" eb="87">
      <t>エイセイ</t>
    </rPh>
    <rPh sb="87" eb="89">
      <t>シドウ</t>
    </rPh>
    <rPh sb="94" eb="95">
      <t>トウ</t>
    </rPh>
    <rPh sb="104" eb="106">
      <t>チョウサ</t>
    </rPh>
    <rPh sb="115" eb="117">
      <t>ヨボウ</t>
    </rPh>
    <rPh sb="117" eb="119">
      <t>セッシュ</t>
    </rPh>
    <rPh sb="121" eb="124">
      <t>カンセンショウ</t>
    </rPh>
    <rPh sb="125" eb="127">
      <t>ハッセイ</t>
    </rPh>
    <rPh sb="127" eb="128">
      <t>オヨ</t>
    </rPh>
    <rPh sb="131" eb="132">
      <t>エン</t>
    </rPh>
    <rPh sb="133" eb="135">
      <t>ボウシ</t>
    </rPh>
    <rPh sb="140" eb="142">
      <t>ヨボウ</t>
    </rPh>
    <rPh sb="142" eb="144">
      <t>セッシュ</t>
    </rPh>
    <rPh sb="144" eb="145">
      <t>ホウ</t>
    </rPh>
    <rPh sb="146" eb="147">
      <t>モト</t>
    </rPh>
    <rPh sb="149" eb="151">
      <t>テイキ</t>
    </rPh>
    <rPh sb="151" eb="153">
      <t>ヨボウ</t>
    </rPh>
    <rPh sb="153" eb="155">
      <t>セッシュ</t>
    </rPh>
    <rPh sb="156" eb="158">
      <t>イリョウ</t>
    </rPh>
    <rPh sb="158" eb="160">
      <t>キカン</t>
    </rPh>
    <rPh sb="164" eb="166">
      <t>コベツ</t>
    </rPh>
    <rPh sb="166" eb="168">
      <t>セッシュ</t>
    </rPh>
    <rPh sb="171" eb="173">
      <t>ジッシ</t>
    </rPh>
    <phoneticPr fontId="16"/>
  </si>
  <si>
    <t>１．感染症患者入院勧告数（結核患者を除く）</t>
    <rPh sb="2" eb="5">
      <t>カンセンショウ</t>
    </rPh>
    <rPh sb="5" eb="7">
      <t>カンジャ</t>
    </rPh>
    <rPh sb="7" eb="9">
      <t>ニュウイン</t>
    </rPh>
    <rPh sb="9" eb="11">
      <t>カンコク</t>
    </rPh>
    <rPh sb="11" eb="12">
      <t>スウ</t>
    </rPh>
    <rPh sb="13" eb="15">
      <t>ケッカク</t>
    </rPh>
    <rPh sb="15" eb="17">
      <t>カンジャ</t>
    </rPh>
    <rPh sb="18" eb="19">
      <t>ノゾ</t>
    </rPh>
    <phoneticPr fontId="16"/>
  </si>
  <si>
    <t>令和２年</t>
    <rPh sb="0" eb="2">
      <t>レイワ</t>
    </rPh>
    <rPh sb="3" eb="4">
      <t>ネン</t>
    </rPh>
    <phoneticPr fontId="16"/>
  </si>
  <si>
    <t>区別患者数</t>
    <rPh sb="0" eb="1">
      <t>ク</t>
    </rPh>
    <rPh sb="1" eb="2">
      <t>ベツ</t>
    </rPh>
    <rPh sb="2" eb="5">
      <t>カンジャスウ</t>
    </rPh>
    <phoneticPr fontId="16"/>
  </si>
  <si>
    <t>医療機関別患者数</t>
    <rPh sb="0" eb="5">
      <t>イリョウキカンベツ</t>
    </rPh>
    <rPh sb="5" eb="8">
      <t>カンジャスウ</t>
    </rPh>
    <phoneticPr fontId="16"/>
  </si>
  <si>
    <t>消毒件数</t>
    <rPh sb="0" eb="2">
      <t>ショウドク</t>
    </rPh>
    <rPh sb="2" eb="4">
      <t>ケンスウ</t>
    </rPh>
    <phoneticPr fontId="16"/>
  </si>
  <si>
    <t>総数</t>
    <rPh sb="0" eb="2">
      <t>ソウスウ</t>
    </rPh>
    <phoneticPr fontId="16"/>
  </si>
  <si>
    <t>東</t>
    <rPh sb="0" eb="1">
      <t>ヒガシ</t>
    </rPh>
    <phoneticPr fontId="16"/>
  </si>
  <si>
    <t>博多</t>
    <rPh sb="0" eb="2">
      <t>ハカタ</t>
    </rPh>
    <phoneticPr fontId="16"/>
  </si>
  <si>
    <t>中央</t>
    <rPh sb="0" eb="2">
      <t>チュウオウ</t>
    </rPh>
    <phoneticPr fontId="16"/>
  </si>
  <si>
    <t>南</t>
    <rPh sb="0" eb="1">
      <t>ミナミ</t>
    </rPh>
    <phoneticPr fontId="16"/>
  </si>
  <si>
    <t>城南</t>
    <rPh sb="0" eb="2">
      <t>ジョウナン</t>
    </rPh>
    <phoneticPr fontId="16"/>
  </si>
  <si>
    <t>早良</t>
    <rPh sb="0" eb="2">
      <t>サワラ</t>
    </rPh>
    <phoneticPr fontId="16"/>
  </si>
  <si>
    <t>西</t>
    <rPh sb="0" eb="1">
      <t>ニシ</t>
    </rPh>
    <phoneticPr fontId="16"/>
  </si>
  <si>
    <t>福岡市民病院</t>
    <rPh sb="0" eb="4">
      <t>フクオカシミン</t>
    </rPh>
    <rPh sb="4" eb="6">
      <t>ビョウイン</t>
    </rPh>
    <phoneticPr fontId="16"/>
  </si>
  <si>
    <t>福岡赤十字病院</t>
    <rPh sb="0" eb="2">
      <t>フクオカ</t>
    </rPh>
    <rPh sb="2" eb="5">
      <t>セキジュウジ</t>
    </rPh>
    <rPh sb="5" eb="7">
      <t>ビョウイン</t>
    </rPh>
    <phoneticPr fontId="16"/>
  </si>
  <si>
    <t>九州医療センター</t>
    <rPh sb="0" eb="2">
      <t>キュウシュウ</t>
    </rPh>
    <rPh sb="2" eb="4">
      <t>イリョウ</t>
    </rPh>
    <phoneticPr fontId="16"/>
  </si>
  <si>
    <t>その他</t>
    <rPh sb="2" eb="3">
      <t>タ</t>
    </rPh>
    <phoneticPr fontId="16"/>
  </si>
  <si>
    <t>患家</t>
    <rPh sb="0" eb="1">
      <t>カン</t>
    </rPh>
    <rPh sb="1" eb="2">
      <t>カ</t>
    </rPh>
    <phoneticPr fontId="16"/>
  </si>
  <si>
    <t>汚染地区</t>
    <rPh sb="0" eb="2">
      <t>オセン</t>
    </rPh>
    <rPh sb="2" eb="4">
      <t>チク</t>
    </rPh>
    <phoneticPr fontId="16"/>
  </si>
  <si>
    <t>-</t>
    <phoneticPr fontId="16"/>
  </si>
  <si>
    <t>資料：保健予防課</t>
    <rPh sb="0" eb="2">
      <t>シリョウ</t>
    </rPh>
    <rPh sb="3" eb="5">
      <t>ホケン</t>
    </rPh>
    <rPh sb="5" eb="7">
      <t>ヨボウ</t>
    </rPh>
    <rPh sb="7" eb="8">
      <t>カ</t>
    </rPh>
    <phoneticPr fontId="16"/>
  </si>
  <si>
    <t>２．予防接種実施状況</t>
    <phoneticPr fontId="4"/>
  </si>
  <si>
    <t>令和２年度</t>
    <rPh sb="0" eb="2">
      <t>レイワ</t>
    </rPh>
    <rPh sb="3" eb="5">
      <t>ネンド</t>
    </rPh>
    <rPh sb="4" eb="5">
      <t>ド</t>
    </rPh>
    <phoneticPr fontId="16"/>
  </si>
  <si>
    <t>三種混合
（百日せき・ジフテリア・破傷風）</t>
    <rPh sb="0" eb="1">
      <t>3</t>
    </rPh>
    <rPh sb="1" eb="2">
      <t>シュ</t>
    </rPh>
    <rPh sb="2" eb="4">
      <t>コンゴウ</t>
    </rPh>
    <phoneticPr fontId="16"/>
  </si>
  <si>
    <t>四種混合
（百日せき・ジフテリア・破傷風・不活化ポリオ）</t>
    <rPh sb="0" eb="1">
      <t>ヨン</t>
    </rPh>
    <rPh sb="21" eb="22">
      <t>フ</t>
    </rPh>
    <rPh sb="22" eb="24">
      <t>カツカ</t>
    </rPh>
    <phoneticPr fontId="16"/>
  </si>
  <si>
    <t>二種混合
（ジフテリア
破傷風）
２期</t>
    <rPh sb="0" eb="1">
      <t>2</t>
    </rPh>
    <rPh sb="1" eb="2">
      <t>シュ</t>
    </rPh>
    <rPh sb="2" eb="4">
      <t>コンゴウ</t>
    </rPh>
    <rPh sb="12" eb="15">
      <t>ハショウフウ</t>
    </rPh>
    <rPh sb="18" eb="19">
      <t>キ</t>
    </rPh>
    <phoneticPr fontId="16"/>
  </si>
  <si>
    <t>風しん
第５期</t>
    <rPh sb="0" eb="1">
      <t>フウ</t>
    </rPh>
    <rPh sb="4" eb="5">
      <t>ダイ</t>
    </rPh>
    <rPh sb="6" eb="7">
      <t>キ</t>
    </rPh>
    <phoneticPr fontId="16"/>
  </si>
  <si>
    <t>１期</t>
    <rPh sb="1" eb="2">
      <t>キ</t>
    </rPh>
    <phoneticPr fontId="16"/>
  </si>
  <si>
    <t>１回</t>
    <rPh sb="1" eb="2">
      <t>カイ</t>
    </rPh>
    <phoneticPr fontId="16"/>
  </si>
  <si>
    <t>２回</t>
    <rPh sb="1" eb="2">
      <t>カイ</t>
    </rPh>
    <phoneticPr fontId="16"/>
  </si>
  <si>
    <t>３回</t>
    <rPh sb="1" eb="2">
      <t>カイ</t>
    </rPh>
    <phoneticPr fontId="16"/>
  </si>
  <si>
    <t>４回</t>
    <rPh sb="1" eb="2">
      <t>カイ</t>
    </rPh>
    <phoneticPr fontId="16"/>
  </si>
  <si>
    <t>麻しん・風しん</t>
    <rPh sb="0" eb="1">
      <t>マ</t>
    </rPh>
    <rPh sb="4" eb="5">
      <t>フウ</t>
    </rPh>
    <phoneticPr fontId="16"/>
  </si>
  <si>
    <t>水痘</t>
    <rPh sb="0" eb="2">
      <t>スイトウ</t>
    </rPh>
    <phoneticPr fontId="16"/>
  </si>
  <si>
    <t>子宮頸がん</t>
    <rPh sb="0" eb="2">
      <t>シキュウ</t>
    </rPh>
    <rPh sb="2" eb="3">
      <t>ケイ</t>
    </rPh>
    <phoneticPr fontId="16"/>
  </si>
  <si>
    <t>２期</t>
    <rPh sb="1" eb="2">
      <t>キ</t>
    </rPh>
    <phoneticPr fontId="16"/>
  </si>
  <si>
    <t>※水痘は、平成26年10月より定期接種化。</t>
    <rPh sb="1" eb="3">
      <t>スイトウ</t>
    </rPh>
    <rPh sb="5" eb="7">
      <t>ヘイセイ</t>
    </rPh>
    <rPh sb="9" eb="10">
      <t>ネン</t>
    </rPh>
    <rPh sb="12" eb="13">
      <t>ガツ</t>
    </rPh>
    <rPh sb="15" eb="17">
      <t>テイキ</t>
    </rPh>
    <rPh sb="17" eb="19">
      <t>セッシュ</t>
    </rPh>
    <rPh sb="19" eb="20">
      <t>カ</t>
    </rPh>
    <phoneticPr fontId="16"/>
  </si>
  <si>
    <t>※子宮頸がんは、平成25年4月より定期接種化。平成25年6月より勧奨差し控え。</t>
    <rPh sb="1" eb="4">
      <t>シキュウケイ</t>
    </rPh>
    <rPh sb="8" eb="10">
      <t>ヘイセイ</t>
    </rPh>
    <rPh sb="12" eb="13">
      <t>ネン</t>
    </rPh>
    <rPh sb="14" eb="15">
      <t>ガツ</t>
    </rPh>
    <rPh sb="17" eb="19">
      <t>テイキ</t>
    </rPh>
    <rPh sb="19" eb="22">
      <t>セッシュカ</t>
    </rPh>
    <rPh sb="23" eb="25">
      <t>ヘイセイ</t>
    </rPh>
    <rPh sb="27" eb="28">
      <t>ネン</t>
    </rPh>
    <rPh sb="29" eb="30">
      <t>ガツ</t>
    </rPh>
    <rPh sb="32" eb="34">
      <t>カンショウ</t>
    </rPh>
    <rPh sb="34" eb="35">
      <t>サ</t>
    </rPh>
    <rPh sb="36" eb="37">
      <t>ヒカ</t>
    </rPh>
    <phoneticPr fontId="16"/>
  </si>
  <si>
    <t>日本脳炎</t>
    <rPh sb="0" eb="2">
      <t>ニホン</t>
    </rPh>
    <rPh sb="2" eb="4">
      <t>ノウエン</t>
    </rPh>
    <phoneticPr fontId="16"/>
  </si>
  <si>
    <t>不活化ポリオ</t>
    <rPh sb="0" eb="1">
      <t>フ</t>
    </rPh>
    <rPh sb="1" eb="3">
      <t>カツカ</t>
    </rPh>
    <phoneticPr fontId="16"/>
  </si>
  <si>
    <t>BCG</t>
    <phoneticPr fontId="16"/>
  </si>
  <si>
    <t>インフルエンザ</t>
    <phoneticPr fontId="16"/>
  </si>
  <si>
    <t>高齢者肺炎球菌</t>
    <rPh sb="0" eb="3">
      <t>コウレイシャ</t>
    </rPh>
    <rPh sb="3" eb="5">
      <t>ハイエン</t>
    </rPh>
    <rPh sb="5" eb="7">
      <t>キュウキン</t>
    </rPh>
    <phoneticPr fontId="16"/>
  </si>
  <si>
    <t>１期初回</t>
    <rPh sb="1" eb="2">
      <t>キ</t>
    </rPh>
    <rPh sb="2" eb="4">
      <t>ショカイ</t>
    </rPh>
    <phoneticPr fontId="16"/>
  </si>
  <si>
    <t>１期追加</t>
    <rPh sb="1" eb="2">
      <t>キ</t>
    </rPh>
    <rPh sb="2" eb="4">
      <t>ツイカ</t>
    </rPh>
    <phoneticPr fontId="16"/>
  </si>
  <si>
    <t>※日本脳炎は特例措置を含む。</t>
    <rPh sb="1" eb="3">
      <t>ニホン</t>
    </rPh>
    <rPh sb="3" eb="5">
      <t>ノウエン</t>
    </rPh>
    <rPh sb="6" eb="8">
      <t>トクレイ</t>
    </rPh>
    <rPh sb="8" eb="10">
      <t>ソチ</t>
    </rPh>
    <rPh sb="11" eb="12">
      <t>フク</t>
    </rPh>
    <phoneticPr fontId="16"/>
  </si>
  <si>
    <t>※高齢者肺炎球菌は、平成26年10月より定期接種化。</t>
    <rPh sb="1" eb="4">
      <t>コウレイシャ</t>
    </rPh>
    <rPh sb="4" eb="6">
      <t>ハイエン</t>
    </rPh>
    <rPh sb="6" eb="8">
      <t>キュウキン</t>
    </rPh>
    <phoneticPr fontId="16"/>
  </si>
  <si>
    <t>ヒブ</t>
    <phoneticPr fontId="16"/>
  </si>
  <si>
    <t>小児用肺炎球菌</t>
    <rPh sb="0" eb="3">
      <t>ショウニヨウ</t>
    </rPh>
    <rPh sb="3" eb="5">
      <t>ハイエン</t>
    </rPh>
    <rPh sb="5" eb="7">
      <t>キュウキン</t>
    </rPh>
    <phoneticPr fontId="16"/>
  </si>
  <si>
    <t>Ｂ型肝炎</t>
    <rPh sb="1" eb="4">
      <t>ガタカンエン</t>
    </rPh>
    <phoneticPr fontId="16"/>
  </si>
  <si>
    <t>※ヒブ・小児用肺炎球菌は、平成25年4月より定期接種化。</t>
    <rPh sb="4" eb="7">
      <t>ショウニヨウ</t>
    </rPh>
    <rPh sb="7" eb="9">
      <t>ハイエン</t>
    </rPh>
    <rPh sb="9" eb="11">
      <t>キュウキン</t>
    </rPh>
    <rPh sb="13" eb="15">
      <t>ヘイセイ</t>
    </rPh>
    <rPh sb="17" eb="18">
      <t>ネン</t>
    </rPh>
    <rPh sb="19" eb="20">
      <t>ガツ</t>
    </rPh>
    <rPh sb="22" eb="24">
      <t>テイキ</t>
    </rPh>
    <rPh sb="24" eb="27">
      <t>セッシュカ</t>
    </rPh>
    <phoneticPr fontId="16"/>
  </si>
  <si>
    <t>※Ｂ型肝炎は、平成28年10月より定期接種化。</t>
    <rPh sb="2" eb="3">
      <t>ガタ</t>
    </rPh>
    <rPh sb="3" eb="5">
      <t>カンエン</t>
    </rPh>
    <rPh sb="7" eb="9">
      <t>ヘイセイ</t>
    </rPh>
    <rPh sb="11" eb="12">
      <t>ネン</t>
    </rPh>
    <rPh sb="14" eb="15">
      <t>ガツ</t>
    </rPh>
    <rPh sb="17" eb="22">
      <t>テイキセッシュカ</t>
    </rPh>
    <phoneticPr fontId="16"/>
  </si>
  <si>
    <t>ロタ(１価)</t>
    <rPh sb="4" eb="5">
      <t>アタイ</t>
    </rPh>
    <phoneticPr fontId="16"/>
  </si>
  <si>
    <t>ロタ(５価)</t>
    <rPh sb="4" eb="5">
      <t>アタイ</t>
    </rPh>
    <phoneticPr fontId="16"/>
  </si>
  <si>
    <t>※ロタは、令和２年10月より定期接種化。</t>
    <rPh sb="5" eb="7">
      <t>レイワ</t>
    </rPh>
    <rPh sb="8" eb="9">
      <t>ネン</t>
    </rPh>
    <rPh sb="11" eb="12">
      <t>ガツ</t>
    </rPh>
    <rPh sb="14" eb="16">
      <t>テイキ</t>
    </rPh>
    <rPh sb="16" eb="19">
      <t>セッシュカ</t>
    </rPh>
    <phoneticPr fontId="16"/>
  </si>
  <si>
    <t>３〕性感染症予防</t>
    <phoneticPr fontId="16"/>
  </si>
  <si>
    <t xml:space="preserve">  性感染症予防のため、正しい知識の普及・啓発を図るとともに、各区保健福祉センター（保健所）等において、エイズ、性器クラミジア感染症の検査を無料・匿名で実施している。</t>
    <rPh sb="24" eb="25">
      <t>ハカ</t>
    </rPh>
    <rPh sb="42" eb="45">
      <t>ホケンショ</t>
    </rPh>
    <rPh sb="46" eb="47">
      <t>トウ</t>
    </rPh>
    <rPh sb="67" eb="69">
      <t>ケンサ</t>
    </rPh>
    <phoneticPr fontId="16"/>
  </si>
  <si>
    <t>　検査実施状況</t>
    <rPh sb="1" eb="3">
      <t>ケンサ</t>
    </rPh>
    <rPh sb="3" eb="5">
      <t>ジッシ</t>
    </rPh>
    <rPh sb="5" eb="7">
      <t>ジョウキョウ</t>
    </rPh>
    <phoneticPr fontId="16"/>
  </si>
  <si>
    <t>令和2年度</t>
    <rPh sb="0" eb="2">
      <t>レイワ</t>
    </rPh>
    <rPh sb="3" eb="5">
      <t>ネンド</t>
    </rPh>
    <phoneticPr fontId="16"/>
  </si>
  <si>
    <t>エイズ</t>
    <phoneticPr fontId="16"/>
  </si>
  <si>
    <t>性器クラミジア感染症</t>
    <rPh sb="0" eb="2">
      <t>セイキ</t>
    </rPh>
    <rPh sb="7" eb="10">
      <t>カンセンショウ</t>
    </rPh>
    <phoneticPr fontId="16"/>
  </si>
  <si>
    <t>休日（第２日曜日）</t>
    <rPh sb="0" eb="2">
      <t>キュウジツ</t>
    </rPh>
    <rPh sb="3" eb="4">
      <t>ダイ</t>
    </rPh>
    <rPh sb="5" eb="8">
      <t>ニチヨウビ</t>
    </rPh>
    <phoneticPr fontId="16"/>
  </si>
  <si>
    <t>イベント</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</si>
</sst>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_ * #,##0.000_ ;_ * \-#,##0.000_ ;_ * &quot;-&quot;???_ ;_ @_ "/>
    <numFmt numFmtId="177" formatCode="_ * #,##0.00_ ;_ * \-#,##0.00_ ;_ * &quot;-&quot;???_ ;_ @_ "/>
    <numFmt numFmtId="178" formatCode="#,##0_ "/>
  </numFmts>
  <fonts count="24" x14ac:knownFonts="1">
    <font>
      <sz val="11"/>
      <color theme="1"/>
      <name val="游ゴシック"/>
      <family val="2"/>
      <scheme val="minor"/>
    </font>
    <font>
      <sz val="14"/>
      <name val="ＭＳ 明朝"/>
      <family val="1"/>
      <charset val="128"/>
    </font>
    <font>
      <b/>
      <sz val="22"/>
      <name val="ＭＳ 明朝"/>
      <family val="1"/>
      <charset val="128"/>
    </font>
    <font>
      <sz val="6"/>
      <name val="游ゴシック"/>
      <family val="3"/>
      <charset val="128"/>
      <scheme val="minor"/>
    </font>
    <font>
      <sz val="7"/>
      <name val="ＭＳ 明朝"/>
      <family val="1"/>
      <charset val="128"/>
    </font>
    <font>
      <b/>
      <sz val="14"/>
      <name val="ＭＳ 明朝"/>
      <family val="1"/>
      <charset val="128"/>
    </font>
    <font>
      <b/>
      <sz val="16"/>
      <name val="ＭＳ 明朝"/>
      <family val="1"/>
      <charset val="128"/>
    </font>
    <font>
      <b/>
      <sz val="18"/>
      <name val="ＭＳ 明朝"/>
      <family val="1"/>
      <charset val="128"/>
    </font>
    <font>
      <sz val="12"/>
      <name val="ＭＳ 明朝"/>
      <family val="1"/>
      <charset val="128"/>
    </font>
    <font>
      <sz val="11"/>
      <name val="ＭＳ 明朝"/>
      <family val="1"/>
      <charset val="128"/>
    </font>
    <font>
      <sz val="9"/>
      <name val="ＭＳ 明朝"/>
      <family val="1"/>
      <charset val="128"/>
    </font>
    <font>
      <strike/>
      <sz val="11"/>
      <name val="ＭＳ 明朝"/>
      <family val="1"/>
      <charset val="128"/>
    </font>
    <font>
      <strike/>
      <sz val="14"/>
      <name val="ＭＳ 明朝"/>
      <family val="1"/>
      <charset val="128"/>
    </font>
    <font>
      <sz val="11"/>
      <name val="ＭＳ Ｐゴシック"/>
      <family val="3"/>
      <charset val="128"/>
    </font>
    <font>
      <b/>
      <sz val="14"/>
      <name val="ＭＳ Ｐ明朝"/>
      <family val="1"/>
      <charset val="128"/>
    </font>
    <font>
      <b/>
      <sz val="16"/>
      <name val="ｺﾞｼｯｸ"/>
      <family val="3"/>
      <charset val="128"/>
    </font>
    <font>
      <sz val="6"/>
      <name val="ＭＳ Ｐゴシック"/>
      <family val="3"/>
      <charset val="128"/>
    </font>
    <font>
      <sz val="14"/>
      <name val="ＭＳ Ｐゴシック"/>
      <family val="3"/>
      <charset val="128"/>
    </font>
    <font>
      <sz val="10"/>
      <name val="ＭＳ 明朝"/>
      <family val="1"/>
      <charset val="128"/>
    </font>
    <font>
      <sz val="11"/>
      <name val="ＭＳ Ｐ明朝"/>
      <family val="1"/>
      <charset val="128"/>
    </font>
    <font>
      <sz val="12"/>
      <name val="ＭＳ Ｐゴシック"/>
      <family val="3"/>
      <charset val="128"/>
    </font>
    <font>
      <sz val="12"/>
      <name val="ＭＳ Ｐ明朝"/>
      <family val="1"/>
      <charset val="128"/>
    </font>
    <font>
      <sz val="14"/>
      <name val="ＭＳ Ｐ明朝"/>
      <family val="1"/>
      <charset val="128"/>
    </font>
    <font>
      <b/>
      <sz val="11"/>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13" fillId="0" borderId="0"/>
  </cellStyleXfs>
  <cellXfs count="232">
    <xf numFmtId="0" fontId="0" fillId="0" borderId="0" xfId="0"/>
    <xf numFmtId="0" fontId="2" fillId="0" borderId="0" xfId="1" applyFont="1" applyAlignment="1">
      <alignment horizontal="center"/>
    </xf>
    <xf numFmtId="0" fontId="1" fillId="0" borderId="0" xfId="1" applyFont="1"/>
    <xf numFmtId="0" fontId="5" fillId="0" borderId="0" xfId="1" applyFont="1" applyAlignment="1">
      <alignment horizontal="left"/>
    </xf>
    <xf numFmtId="0" fontId="6" fillId="0" borderId="0" xfId="1" applyFont="1" applyAlignment="1">
      <alignment horizontal="center"/>
    </xf>
    <xf numFmtId="0" fontId="7" fillId="0" borderId="0" xfId="1" applyFont="1" applyAlignment="1">
      <alignment wrapText="1"/>
    </xf>
    <xf numFmtId="0" fontId="8" fillId="0" borderId="0" xfId="1" applyFont="1" applyAlignment="1">
      <alignment wrapText="1"/>
    </xf>
    <xf numFmtId="0" fontId="6" fillId="0" borderId="0" xfId="1" applyFont="1" applyBorder="1" applyAlignment="1" applyProtection="1">
      <alignment horizontal="left"/>
    </xf>
    <xf numFmtId="0" fontId="1" fillId="0" borderId="0" xfId="1" applyFont="1" applyBorder="1"/>
    <xf numFmtId="0" fontId="1" fillId="0" borderId="1" xfId="1" applyFont="1" applyBorder="1" applyAlignment="1" applyProtection="1">
      <alignment horizontal="left"/>
    </xf>
    <xf numFmtId="0" fontId="1" fillId="0" borderId="1" xfId="1" applyFont="1" applyBorder="1"/>
    <xf numFmtId="0" fontId="9" fillId="0" borderId="1" xfId="1" applyFont="1" applyBorder="1"/>
    <xf numFmtId="0" fontId="9" fillId="0" borderId="0" xfId="1" applyFont="1" applyBorder="1" applyAlignment="1" applyProtection="1">
      <alignment horizontal="right"/>
    </xf>
    <xf numFmtId="0" fontId="1" fillId="0" borderId="2" xfId="1" applyFont="1" applyBorder="1"/>
    <xf numFmtId="0" fontId="1" fillId="0" borderId="3" xfId="1" applyFont="1" applyBorder="1"/>
    <xf numFmtId="0" fontId="8" fillId="0" borderId="4"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6" xfId="1" applyFont="1" applyBorder="1" applyAlignment="1" applyProtection="1">
      <alignment horizontal="center" vertical="center"/>
    </xf>
    <xf numFmtId="0" fontId="8" fillId="0" borderId="0" xfId="1" applyFont="1" applyBorder="1" applyAlignment="1" applyProtection="1">
      <alignment vertical="center"/>
    </xf>
    <xf numFmtId="0" fontId="1" fillId="0" borderId="7" xfId="1" applyFont="1" applyBorder="1"/>
    <xf numFmtId="0" fontId="1" fillId="0" borderId="8" xfId="1" applyFont="1" applyBorder="1"/>
    <xf numFmtId="0" fontId="9" fillId="0" borderId="9" xfId="1" applyFont="1" applyBorder="1" applyAlignment="1" applyProtection="1">
      <alignment horizontal="center" vertical="center" wrapText="1"/>
    </xf>
    <xf numFmtId="0" fontId="9" fillId="0" borderId="9" xfId="1" applyFont="1" applyBorder="1" applyAlignment="1" applyProtection="1">
      <alignment horizontal="center" vertical="center"/>
    </xf>
    <xf numFmtId="0" fontId="9" fillId="0" borderId="10" xfId="1" applyFont="1" applyBorder="1" applyAlignment="1" applyProtection="1">
      <alignment horizontal="center" vertical="center"/>
    </xf>
    <xf numFmtId="0" fontId="10" fillId="0" borderId="0" xfId="1" applyFont="1" applyBorder="1" applyAlignment="1" applyProtection="1">
      <alignment vertical="center"/>
    </xf>
    <xf numFmtId="0" fontId="1" fillId="0" borderId="11" xfId="1" applyFont="1" applyBorder="1"/>
    <xf numFmtId="0" fontId="1" fillId="0" borderId="12" xfId="1" applyFont="1" applyBorder="1"/>
    <xf numFmtId="0" fontId="1" fillId="0" borderId="11" xfId="1" applyFont="1" applyBorder="1" applyAlignment="1" applyProtection="1">
      <alignment horizontal="left"/>
    </xf>
    <xf numFmtId="0" fontId="1" fillId="0" borderId="0" xfId="1" applyFont="1" applyBorder="1" applyAlignment="1" applyProtection="1">
      <alignment horizontal="distributed" vertical="center" indent="1"/>
    </xf>
    <xf numFmtId="0" fontId="1" fillId="0" borderId="13" xfId="1" applyFont="1" applyBorder="1" applyAlignment="1" applyProtection="1">
      <alignment horizontal="distributed" vertical="center" indent="1"/>
    </xf>
    <xf numFmtId="41" fontId="8" fillId="0" borderId="0" xfId="1" applyNumberFormat="1" applyFont="1" applyBorder="1" applyProtection="1"/>
    <xf numFmtId="176" fontId="8" fillId="0" borderId="0" xfId="1" applyNumberFormat="1" applyFont="1" applyBorder="1" applyAlignment="1" applyProtection="1"/>
    <xf numFmtId="177" fontId="8" fillId="0" borderId="0" xfId="1" applyNumberFormat="1" applyFont="1" applyBorder="1" applyAlignment="1" applyProtection="1"/>
    <xf numFmtId="0" fontId="1" fillId="0" borderId="0" xfId="1" applyFont="1" applyBorder="1" applyAlignment="1" applyProtection="1">
      <alignment horizontal="distributed" vertical="center" indent="1"/>
    </xf>
    <xf numFmtId="0" fontId="1" fillId="0" borderId="13" xfId="1" applyFont="1" applyBorder="1" applyAlignment="1" applyProtection="1">
      <alignment horizontal="distributed" vertical="center" indent="1"/>
    </xf>
    <xf numFmtId="176" fontId="8" fillId="0" borderId="0" xfId="1" applyNumberFormat="1" applyFont="1" applyBorder="1" applyAlignment="1" applyProtection="1">
      <alignment horizontal="center"/>
    </xf>
    <xf numFmtId="0" fontId="10" fillId="0" borderId="0" xfId="1" applyFont="1" applyBorder="1" applyAlignment="1" applyProtection="1">
      <alignment horizontal="distributed" vertical="center" indent="1"/>
    </xf>
    <xf numFmtId="0" fontId="10" fillId="0" borderId="13" xfId="1" applyFont="1" applyBorder="1" applyAlignment="1" applyProtection="1">
      <alignment horizontal="distributed" vertical="center" indent="1"/>
    </xf>
    <xf numFmtId="0" fontId="1" fillId="0" borderId="14" xfId="1" applyFont="1" applyBorder="1" applyAlignment="1" applyProtection="1">
      <alignment horizontal="left"/>
    </xf>
    <xf numFmtId="37" fontId="1" fillId="0" borderId="1" xfId="1" applyNumberFormat="1" applyFont="1" applyBorder="1" applyProtection="1"/>
    <xf numFmtId="39" fontId="1" fillId="0" borderId="1" xfId="1" applyNumberFormat="1" applyFont="1" applyBorder="1" applyProtection="1"/>
    <xf numFmtId="37" fontId="1" fillId="0" borderId="0" xfId="1" applyNumberFormat="1" applyFont="1" applyBorder="1" applyProtection="1"/>
    <xf numFmtId="0" fontId="9" fillId="0" borderId="2" xfId="1" applyFont="1" applyBorder="1"/>
    <xf numFmtId="37" fontId="1" fillId="0" borderId="2" xfId="1" applyNumberFormat="1" applyFont="1" applyBorder="1" applyProtection="1"/>
    <xf numFmtId="37" fontId="9" fillId="0" borderId="2" xfId="1" applyNumberFormat="1" applyFont="1" applyBorder="1" applyAlignment="1" applyProtection="1">
      <alignment horizontal="right"/>
    </xf>
    <xf numFmtId="0" fontId="9" fillId="0" borderId="0" xfId="1" applyFont="1" applyBorder="1" applyAlignment="1" applyProtection="1">
      <alignment horizontal="right"/>
    </xf>
    <xf numFmtId="0" fontId="11" fillId="0" borderId="0" xfId="1" applyFont="1" applyBorder="1"/>
    <xf numFmtId="37" fontId="12" fillId="0" borderId="0" xfId="1" applyNumberFormat="1" applyFont="1" applyBorder="1" applyProtection="1"/>
    <xf numFmtId="0" fontId="8" fillId="0" borderId="15" xfId="1" applyFont="1" applyBorder="1" applyAlignment="1" applyProtection="1">
      <alignment horizontal="center" vertical="center"/>
    </xf>
    <xf numFmtId="0" fontId="8" fillId="0" borderId="2" xfId="1" applyFont="1" applyBorder="1" applyAlignment="1" applyProtection="1">
      <alignment horizontal="center" vertical="center"/>
    </xf>
    <xf numFmtId="0" fontId="8" fillId="0" borderId="0" xfId="1" applyFont="1" applyBorder="1" applyAlignment="1" applyProtection="1">
      <alignment horizontal="center" vertical="center"/>
    </xf>
    <xf numFmtId="0" fontId="8" fillId="0" borderId="0" xfId="1" applyFont="1" applyBorder="1" applyAlignment="1">
      <alignment horizontal="center" vertical="center"/>
    </xf>
    <xf numFmtId="0" fontId="1" fillId="0" borderId="0" xfId="1" applyFont="1" applyBorder="1" applyAlignment="1" applyProtection="1">
      <alignment horizontal="center"/>
    </xf>
    <xf numFmtId="0" fontId="8" fillId="0" borderId="9" xfId="1" applyFont="1" applyBorder="1" applyAlignment="1" applyProtection="1">
      <alignment horizontal="center" vertical="center"/>
    </xf>
    <xf numFmtId="0" fontId="8" fillId="0" borderId="7" xfId="1" applyFont="1" applyBorder="1" applyAlignment="1" applyProtection="1">
      <alignment horizontal="center" vertical="center"/>
    </xf>
    <xf numFmtId="0" fontId="1" fillId="0" borderId="11" xfId="1" applyFont="1" applyBorder="1" applyAlignment="1" applyProtection="1">
      <alignment horizontal="center" vertical="center"/>
    </xf>
    <xf numFmtId="0" fontId="1" fillId="0" borderId="13" xfId="1" applyFont="1" applyBorder="1" applyAlignment="1" applyProtection="1">
      <alignment horizontal="distributed" vertical="center"/>
    </xf>
    <xf numFmtId="41" fontId="8" fillId="0" borderId="16" xfId="1" applyNumberFormat="1" applyFont="1" applyBorder="1" applyAlignment="1" applyProtection="1">
      <alignment horizontal="right" indent="1"/>
    </xf>
    <xf numFmtId="41" fontId="8" fillId="0" borderId="0" xfId="1" applyNumberFormat="1" applyFont="1" applyBorder="1" applyAlignment="1">
      <alignment horizontal="right" indent="1"/>
    </xf>
    <xf numFmtId="41" fontId="8" fillId="0" borderId="0" xfId="1" applyNumberFormat="1" applyFont="1" applyBorder="1" applyAlignment="1" applyProtection="1">
      <alignment horizontal="right" indent="1"/>
    </xf>
    <xf numFmtId="0" fontId="8" fillId="0" borderId="0" xfId="1" applyFont="1" applyBorder="1" applyAlignment="1">
      <alignment horizontal="right" indent="1"/>
    </xf>
    <xf numFmtId="41" fontId="1" fillId="0" borderId="0" xfId="1" applyNumberFormat="1" applyFont="1" applyBorder="1" applyAlignment="1" applyProtection="1">
      <alignment horizontal="center"/>
    </xf>
    <xf numFmtId="41" fontId="8" fillId="0" borderId="0" xfId="1" applyNumberFormat="1" applyFont="1" applyBorder="1" applyAlignment="1" applyProtection="1">
      <alignment horizontal="right" indent="1"/>
    </xf>
    <xf numFmtId="41" fontId="8" fillId="0" borderId="0" xfId="1" applyNumberFormat="1" applyFont="1" applyBorder="1" applyAlignment="1">
      <alignment horizontal="right" indent="1"/>
    </xf>
    <xf numFmtId="0" fontId="8" fillId="0" borderId="0" xfId="1" applyFont="1" applyBorder="1" applyAlignment="1">
      <alignment horizontal="right" indent="1"/>
    </xf>
    <xf numFmtId="0" fontId="1" fillId="0" borderId="14" xfId="1" applyFont="1" applyBorder="1"/>
    <xf numFmtId="0" fontId="1" fillId="0" borderId="0" xfId="1" applyFont="1" applyBorder="1" applyAlignment="1"/>
    <xf numFmtId="37" fontId="1" fillId="0" borderId="0" xfId="1" applyNumberFormat="1" applyFont="1" applyBorder="1" applyAlignment="1" applyProtection="1"/>
    <xf numFmtId="0" fontId="1" fillId="0" borderId="0" xfId="1" applyFont="1" applyBorder="1" applyAlignment="1" applyProtection="1">
      <alignment horizontal="left"/>
    </xf>
    <xf numFmtId="0" fontId="1" fillId="0" borderId="5" xfId="1" applyFont="1" applyBorder="1"/>
    <xf numFmtId="0" fontId="1" fillId="0" borderId="17" xfId="1" applyFont="1" applyBorder="1" applyAlignment="1" applyProtection="1">
      <alignment horizontal="center"/>
    </xf>
    <xf numFmtId="0" fontId="1" fillId="0" borderId="11" xfId="1" applyFont="1" applyBorder="1" applyAlignment="1" applyProtection="1">
      <alignment horizontal="center"/>
    </xf>
    <xf numFmtId="0" fontId="8" fillId="0" borderId="0" xfId="1" applyFont="1" applyBorder="1" applyAlignment="1" applyProtection="1">
      <alignment horizontal="distributed" vertical="center" justifyLastLine="1"/>
    </xf>
    <xf numFmtId="0" fontId="8" fillId="0" borderId="13" xfId="1" applyFont="1" applyBorder="1" applyAlignment="1" applyProtection="1">
      <alignment horizontal="distributed" vertical="center" justifyLastLine="1"/>
    </xf>
    <xf numFmtId="37" fontId="8" fillId="0" borderId="16" xfId="1" applyNumberFormat="1" applyFont="1" applyBorder="1" applyAlignment="1" applyProtection="1">
      <alignment horizontal="center"/>
    </xf>
    <xf numFmtId="37" fontId="8" fillId="0" borderId="13" xfId="1" applyNumberFormat="1" applyFont="1" applyBorder="1" applyAlignment="1" applyProtection="1">
      <alignment horizontal="center"/>
    </xf>
    <xf numFmtId="37" fontId="8" fillId="0" borderId="0" xfId="1" applyNumberFormat="1" applyFont="1" applyBorder="1" applyAlignment="1" applyProtection="1">
      <alignment horizontal="center"/>
    </xf>
    <xf numFmtId="0" fontId="1" fillId="0" borderId="18" xfId="1" applyFont="1" applyBorder="1"/>
    <xf numFmtId="0" fontId="9" fillId="0" borderId="0" xfId="1" applyFont="1" applyBorder="1"/>
    <xf numFmtId="0" fontId="5" fillId="0" borderId="1" xfId="1" applyFont="1" applyBorder="1" applyAlignment="1" applyProtection="1">
      <alignment horizontal="left"/>
    </xf>
    <xf numFmtId="0" fontId="9" fillId="0" borderId="1" xfId="1" applyFont="1" applyBorder="1" applyAlignment="1" applyProtection="1">
      <alignment horizontal="right"/>
    </xf>
    <xf numFmtId="0" fontId="8" fillId="0" borderId="19" xfId="1" applyFont="1" applyBorder="1" applyAlignment="1" applyProtection="1">
      <alignment horizontal="center" vertical="center"/>
    </xf>
    <xf numFmtId="0" fontId="8" fillId="0" borderId="19" xfId="1" applyFont="1" applyBorder="1" applyAlignment="1" applyProtection="1">
      <alignment horizontal="center" vertical="center" wrapText="1"/>
    </xf>
    <xf numFmtId="0" fontId="8" fillId="0" borderId="20" xfId="1" applyFont="1" applyBorder="1" applyAlignment="1" applyProtection="1">
      <alignment horizontal="center" vertical="center"/>
    </xf>
    <xf numFmtId="0" fontId="8" fillId="0" borderId="9" xfId="1" applyFont="1" applyBorder="1" applyAlignment="1" applyProtection="1">
      <alignment horizontal="center" vertical="center"/>
    </xf>
    <xf numFmtId="0" fontId="8" fillId="0" borderId="20" xfId="1" applyFont="1" applyBorder="1" applyAlignment="1" applyProtection="1">
      <alignment horizontal="center" vertical="center" wrapText="1"/>
    </xf>
    <xf numFmtId="0" fontId="1" fillId="0" borderId="13" xfId="1" applyFont="1" applyBorder="1"/>
    <xf numFmtId="0" fontId="9" fillId="0" borderId="2" xfId="1" applyFont="1" applyBorder="1" applyAlignment="1" applyProtection="1">
      <alignment horizontal="right"/>
    </xf>
    <xf numFmtId="0" fontId="1" fillId="0" borderId="0" xfId="1" applyFont="1" applyAlignment="1">
      <alignment horizontal="center"/>
    </xf>
    <xf numFmtId="0" fontId="7" fillId="0" borderId="0" xfId="2" applyFont="1" applyAlignment="1">
      <alignment horizontal="left"/>
    </xf>
    <xf numFmtId="0" fontId="7" fillId="0" borderId="0" xfId="2" applyFont="1" applyAlignment="1">
      <alignment horizontal="left"/>
    </xf>
    <xf numFmtId="0" fontId="14" fillId="0" borderId="0" xfId="2" applyFont="1" applyAlignment="1"/>
    <xf numFmtId="0" fontId="13" fillId="0" borderId="0" xfId="2" applyFont="1"/>
    <xf numFmtId="0" fontId="15" fillId="0" borderId="0" xfId="2" applyFont="1" applyAlignment="1">
      <alignment horizontal="left"/>
    </xf>
    <xf numFmtId="0" fontId="1" fillId="0" borderId="0" xfId="2" applyFont="1" applyAlignment="1">
      <alignment horizontal="left"/>
    </xf>
    <xf numFmtId="0" fontId="1" fillId="0" borderId="0" xfId="2" applyFont="1" applyAlignment="1"/>
    <xf numFmtId="0" fontId="1" fillId="0" borderId="0" xfId="2" applyFont="1" applyAlignment="1">
      <alignment horizontal="left"/>
    </xf>
    <xf numFmtId="0" fontId="17" fillId="0" borderId="0" xfId="2" applyFont="1"/>
    <xf numFmtId="0" fontId="13" fillId="0" borderId="0" xfId="2" applyFont="1" applyAlignment="1">
      <alignment horizontal="right"/>
    </xf>
    <xf numFmtId="0" fontId="1" fillId="0" borderId="0" xfId="2" applyFont="1" applyAlignment="1">
      <alignment vertical="top" wrapText="1"/>
    </xf>
    <xf numFmtId="0" fontId="1" fillId="0" borderId="0" xfId="2" applyFont="1" applyAlignment="1">
      <alignment vertical="top" wrapText="1"/>
    </xf>
    <xf numFmtId="0" fontId="9" fillId="0" borderId="0" xfId="2" applyFont="1" applyAlignment="1">
      <alignment vertical="top" wrapText="1"/>
    </xf>
    <xf numFmtId="0" fontId="6" fillId="0" borderId="0" xfId="2" applyFont="1" applyAlignment="1">
      <alignment horizontal="left"/>
    </xf>
    <xf numFmtId="0" fontId="9" fillId="0" borderId="0" xfId="2" applyFont="1" applyBorder="1" applyAlignment="1">
      <alignment horizontal="right"/>
    </xf>
    <xf numFmtId="0" fontId="8" fillId="0" borderId="5" xfId="2" applyFont="1" applyBorder="1" applyAlignment="1">
      <alignment horizontal="center" vertical="center" justifyLastLine="1"/>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4" xfId="2" applyFont="1" applyBorder="1" applyAlignment="1">
      <alignment horizontal="center" vertical="center" justifyLastLine="1"/>
    </xf>
    <xf numFmtId="0" fontId="8" fillId="0" borderId="21" xfId="2" applyFont="1" applyBorder="1" applyAlignment="1">
      <alignment horizontal="center" vertical="distributed" textRotation="255" justifyLastLine="1"/>
    </xf>
    <xf numFmtId="0" fontId="8" fillId="0" borderId="10" xfId="2" applyFont="1" applyBorder="1" applyAlignment="1">
      <alignment horizontal="center" vertical="distributed" textRotation="255" justifyLastLine="1"/>
    </xf>
    <xf numFmtId="0" fontId="8" fillId="0" borderId="22" xfId="2" applyFont="1" applyBorder="1" applyAlignment="1">
      <alignment horizontal="center" vertical="distributed" textRotation="255" justifyLastLine="1"/>
    </xf>
    <xf numFmtId="0" fontId="8" fillId="0" borderId="21" xfId="2" applyFont="1" applyBorder="1" applyAlignment="1">
      <alignment horizontal="center" vertical="distributed" textRotation="255" justifyLastLine="1"/>
    </xf>
    <xf numFmtId="0" fontId="18" fillId="0" borderId="10" xfId="2" applyFont="1" applyBorder="1" applyAlignment="1">
      <alignment horizontal="center" vertical="distributed" textRotation="255" justifyLastLine="1"/>
    </xf>
    <xf numFmtId="0" fontId="18" fillId="0" borderId="22" xfId="2" applyFont="1" applyBorder="1" applyAlignment="1">
      <alignment horizontal="center" vertical="distributed" textRotation="255" justifyLastLine="1"/>
    </xf>
    <xf numFmtId="0" fontId="18" fillId="0" borderId="21" xfId="2" applyFont="1" applyBorder="1" applyAlignment="1">
      <alignment horizontal="center" vertical="distributed" textRotation="255" justifyLastLine="1"/>
    </xf>
    <xf numFmtId="0" fontId="8" fillId="0" borderId="10" xfId="2" applyFont="1" applyFill="1" applyBorder="1" applyAlignment="1">
      <alignment horizontal="center" vertical="distributed" textRotation="255" justifyLastLine="1"/>
    </xf>
    <xf numFmtId="0" fontId="8" fillId="0" borderId="22" xfId="2" applyFont="1" applyFill="1" applyBorder="1" applyAlignment="1">
      <alignment horizontal="center" vertical="distributed" textRotation="255" justifyLastLine="1"/>
    </xf>
    <xf numFmtId="0" fontId="8" fillId="0" borderId="21" xfId="2" applyFont="1" applyFill="1" applyBorder="1" applyAlignment="1">
      <alignment horizontal="center" vertical="distributed" textRotation="255" justifyLastLine="1"/>
    </xf>
    <xf numFmtId="41" fontId="8" fillId="0" borderId="23" xfId="2" applyNumberFormat="1" applyFont="1" applyBorder="1" applyAlignment="1">
      <alignment horizontal="right" vertical="center"/>
    </xf>
    <xf numFmtId="41" fontId="8" fillId="0" borderId="23" xfId="2" applyNumberFormat="1" applyFont="1" applyBorder="1" applyAlignment="1">
      <alignment horizontal="center" vertical="center"/>
    </xf>
    <xf numFmtId="41" fontId="8" fillId="0" borderId="23" xfId="2" applyNumberFormat="1" applyFont="1" applyFill="1" applyBorder="1" applyAlignment="1">
      <alignment horizontal="center" vertical="center"/>
    </xf>
    <xf numFmtId="0" fontId="13" fillId="0" borderId="2" xfId="2" applyFont="1" applyBorder="1" applyAlignment="1">
      <alignment shrinkToFit="1"/>
    </xf>
    <xf numFmtId="0" fontId="19" fillId="0" borderId="2" xfId="2" applyFont="1" applyBorder="1" applyAlignment="1">
      <alignment horizontal="right"/>
    </xf>
    <xf numFmtId="0" fontId="20" fillId="0" borderId="0" xfId="2" applyFont="1"/>
    <xf numFmtId="0" fontId="19" fillId="0" borderId="0" xfId="2" applyFont="1" applyBorder="1" applyAlignment="1">
      <alignment horizontal="right"/>
    </xf>
    <xf numFmtId="0" fontId="6" fillId="0" borderId="0" xfId="2" applyFont="1" applyBorder="1" applyAlignment="1" applyProtection="1"/>
    <xf numFmtId="0" fontId="13" fillId="0" borderId="1" xfId="2" applyFont="1" applyBorder="1"/>
    <xf numFmtId="0" fontId="20" fillId="0" borderId="1" xfId="2" applyFont="1" applyBorder="1"/>
    <xf numFmtId="0" fontId="13" fillId="0" borderId="0" xfId="2" applyFont="1" applyBorder="1"/>
    <xf numFmtId="0" fontId="9" fillId="0" borderId="1" xfId="2" applyFont="1" applyBorder="1" applyAlignment="1">
      <alignment horizontal="right"/>
    </xf>
    <xf numFmtId="0" fontId="9" fillId="0" borderId="0" xfId="2" applyFont="1" applyBorder="1"/>
    <xf numFmtId="0" fontId="9" fillId="0" borderId="2"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13" fillId="0" borderId="0" xfId="2" applyFont="1" applyFill="1"/>
    <xf numFmtId="0" fontId="9" fillId="0" borderId="7"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16"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0" xfId="2" applyFont="1" applyBorder="1" applyAlignment="1">
      <alignment vertical="center"/>
    </xf>
    <xf numFmtId="0" fontId="9" fillId="0" borderId="21" xfId="2" applyFont="1" applyFill="1" applyBorder="1" applyAlignment="1">
      <alignment horizontal="center" vertical="center"/>
    </xf>
    <xf numFmtId="0" fontId="9" fillId="0" borderId="24" xfId="2" applyFont="1" applyFill="1" applyBorder="1" applyAlignment="1">
      <alignment horizontal="center" vertical="center"/>
    </xf>
    <xf numFmtId="0" fontId="9" fillId="0" borderId="10" xfId="2" applyFont="1" applyFill="1" applyBorder="1" applyAlignment="1">
      <alignment horizontal="center" vertical="center"/>
    </xf>
    <xf numFmtId="0" fontId="9" fillId="0" borderId="22" xfId="2" applyFont="1" applyFill="1" applyBorder="1" applyAlignment="1">
      <alignment horizontal="center" vertical="center"/>
    </xf>
    <xf numFmtId="178" fontId="9" fillId="0" borderId="0" xfId="2" applyNumberFormat="1" applyFont="1" applyBorder="1" applyAlignment="1" applyProtection="1"/>
    <xf numFmtId="41" fontId="9" fillId="0" borderId="25" xfId="2" applyNumberFormat="1" applyFont="1" applyFill="1" applyBorder="1" applyAlignment="1" applyProtection="1">
      <alignment horizontal="center"/>
    </xf>
    <xf numFmtId="41" fontId="9" fillId="0" borderId="26" xfId="2" applyNumberFormat="1" applyFont="1" applyFill="1" applyBorder="1" applyAlignment="1">
      <alignment horizontal="center"/>
    </xf>
    <xf numFmtId="178" fontId="9" fillId="0" borderId="26" xfId="2" applyNumberFormat="1" applyFont="1" applyFill="1" applyBorder="1" applyAlignment="1">
      <alignment horizontal="center"/>
    </xf>
    <xf numFmtId="178" fontId="9" fillId="0" borderId="27" xfId="2" applyNumberFormat="1" applyFont="1" applyFill="1" applyBorder="1" applyAlignment="1">
      <alignment horizontal="center"/>
    </xf>
    <xf numFmtId="178" fontId="9" fillId="0" borderId="23" xfId="2" applyNumberFormat="1" applyFont="1" applyFill="1" applyBorder="1" applyAlignment="1">
      <alignment horizontal="center"/>
    </xf>
    <xf numFmtId="178" fontId="13" fillId="0" borderId="0" xfId="2" applyNumberFormat="1" applyFont="1" applyFill="1"/>
    <xf numFmtId="178" fontId="13" fillId="0" borderId="0" xfId="2" applyNumberFormat="1" applyFont="1"/>
    <xf numFmtId="0" fontId="13" fillId="0" borderId="0" xfId="2" applyFont="1" applyBorder="1" applyAlignment="1">
      <alignment horizontal="center"/>
    </xf>
    <xf numFmtId="0" fontId="13" fillId="0" borderId="2" xfId="2" applyFont="1" applyFill="1" applyBorder="1" applyAlignment="1">
      <alignment vertical="top"/>
    </xf>
    <xf numFmtId="0" fontId="13" fillId="0" borderId="2" xfId="2" applyFont="1" applyFill="1" applyBorder="1"/>
    <xf numFmtId="0" fontId="13" fillId="0" borderId="0" xfId="2" applyFont="1" applyFill="1" applyBorder="1"/>
    <xf numFmtId="0" fontId="9" fillId="0" borderId="2" xfId="2" applyFont="1" applyFill="1" applyBorder="1" applyAlignment="1">
      <alignment horizontal="center" vertical="center"/>
    </xf>
    <xf numFmtId="0" fontId="9" fillId="0" borderId="3" xfId="2" applyFont="1" applyFill="1" applyBorder="1" applyAlignment="1">
      <alignment horizontal="center" vertical="center"/>
    </xf>
    <xf numFmtId="0" fontId="9" fillId="0" borderId="15" xfId="2" applyFont="1" applyFill="1" applyBorder="1" applyAlignment="1">
      <alignment horizontal="center" vertical="center"/>
    </xf>
    <xf numFmtId="0" fontId="9" fillId="0" borderId="0" xfId="2" applyFont="1" applyFill="1" applyBorder="1" applyAlignment="1">
      <alignment vertical="center" wrapText="1"/>
    </xf>
    <xf numFmtId="0" fontId="9" fillId="0" borderId="0" xfId="2" applyFont="1" applyFill="1" applyBorder="1" applyAlignment="1">
      <alignment vertical="center"/>
    </xf>
    <xf numFmtId="0" fontId="9" fillId="0" borderId="7" xfId="2" applyFont="1" applyFill="1" applyBorder="1" applyAlignment="1">
      <alignment horizontal="center" vertical="center"/>
    </xf>
    <xf numFmtId="0" fontId="9" fillId="0" borderId="8" xfId="2" applyFont="1" applyFill="1" applyBorder="1" applyAlignment="1">
      <alignment horizontal="center" vertical="center"/>
    </xf>
    <xf numFmtId="0" fontId="9" fillId="0" borderId="16"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13"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20" xfId="2" applyFont="1" applyFill="1" applyBorder="1" applyAlignment="1">
      <alignment horizontal="center" vertical="center"/>
    </xf>
    <xf numFmtId="178" fontId="9" fillId="0" borderId="1" xfId="2" applyNumberFormat="1" applyFont="1" applyFill="1" applyBorder="1" applyAlignment="1" applyProtection="1">
      <alignment horizontal="center"/>
    </xf>
    <xf numFmtId="178" fontId="9" fillId="0" borderId="28" xfId="2" applyNumberFormat="1" applyFont="1" applyFill="1" applyBorder="1" applyAlignment="1">
      <alignment horizontal="center"/>
    </xf>
    <xf numFmtId="178" fontId="9" fillId="0" borderId="25" xfId="2" applyNumberFormat="1" applyFont="1" applyFill="1" applyBorder="1" applyAlignment="1">
      <alignment horizontal="center"/>
    </xf>
    <xf numFmtId="178" fontId="9" fillId="0" borderId="0" xfId="2" applyNumberFormat="1" applyFont="1" applyFill="1" applyBorder="1" applyAlignment="1"/>
    <xf numFmtId="0" fontId="8" fillId="0" borderId="0" xfId="2" applyFont="1" applyFill="1" applyBorder="1"/>
    <xf numFmtId="0" fontId="19" fillId="0" borderId="0" xfId="2" applyFont="1" applyFill="1" applyBorder="1" applyAlignment="1">
      <alignment horizontal="right"/>
    </xf>
    <xf numFmtId="0" fontId="9" fillId="0" borderId="3"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8" fillId="0" borderId="10"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1" xfId="2" applyFont="1" applyFill="1" applyBorder="1" applyAlignment="1">
      <alignment horizontal="center" vertical="center"/>
    </xf>
    <xf numFmtId="0" fontId="9" fillId="0" borderId="8" xfId="2" applyFont="1" applyFill="1" applyBorder="1" applyAlignment="1">
      <alignment horizontal="center" vertical="center" wrapText="1"/>
    </xf>
    <xf numFmtId="178" fontId="9" fillId="0" borderId="23" xfId="2" applyNumberFormat="1" applyFont="1" applyFill="1" applyBorder="1" applyAlignment="1" applyProtection="1">
      <alignment horizontal="center"/>
    </xf>
    <xf numFmtId="0" fontId="19" fillId="0" borderId="0" xfId="2" applyFont="1" applyFill="1"/>
    <xf numFmtId="0" fontId="19" fillId="0" borderId="0" xfId="2" applyFont="1" applyFill="1" applyAlignment="1">
      <alignment horizontal="right"/>
    </xf>
    <xf numFmtId="0" fontId="13" fillId="0" borderId="0" xfId="2" applyFont="1" applyFill="1" applyBorder="1" applyAlignment="1">
      <alignment vertical="top"/>
    </xf>
    <xf numFmtId="0" fontId="9" fillId="0" borderId="0" xfId="2" applyFont="1" applyBorder="1" applyAlignment="1">
      <alignment vertical="center" wrapText="1"/>
    </xf>
    <xf numFmtId="0" fontId="9" fillId="0" borderId="21" xfId="2" applyFont="1" applyFill="1" applyBorder="1" applyAlignment="1">
      <alignment horizontal="center" vertical="center"/>
    </xf>
    <xf numFmtId="0" fontId="9" fillId="0" borderId="0" xfId="2" applyFont="1" applyBorder="1" applyAlignment="1">
      <alignment horizontal="center" vertical="center"/>
    </xf>
    <xf numFmtId="178" fontId="9" fillId="0" borderId="25" xfId="2" applyNumberFormat="1" applyFont="1" applyFill="1" applyBorder="1" applyAlignment="1" applyProtection="1"/>
    <xf numFmtId="178" fontId="9" fillId="0" borderId="17" xfId="2" applyNumberFormat="1" applyFont="1" applyFill="1" applyBorder="1" applyAlignment="1">
      <alignment horizontal="center"/>
    </xf>
    <xf numFmtId="178" fontId="9" fillId="0" borderId="11" xfId="2" applyNumberFormat="1" applyFont="1" applyFill="1" applyBorder="1" applyAlignment="1">
      <alignment horizontal="center"/>
    </xf>
    <xf numFmtId="178" fontId="9" fillId="0" borderId="12" xfId="2" applyNumberFormat="1" applyFont="1" applyFill="1" applyBorder="1" applyAlignment="1">
      <alignment horizontal="center"/>
    </xf>
    <xf numFmtId="178" fontId="9" fillId="0" borderId="0" xfId="2" applyNumberFormat="1" applyFont="1" applyBorder="1" applyAlignment="1">
      <alignment horizontal="center"/>
    </xf>
    <xf numFmtId="0" fontId="8" fillId="0" borderId="0" xfId="2" applyFont="1" applyFill="1"/>
    <xf numFmtId="0" fontId="19" fillId="0" borderId="2" xfId="2" applyFont="1" applyFill="1" applyBorder="1" applyAlignment="1"/>
    <xf numFmtId="0" fontId="13" fillId="0" borderId="1" xfId="2" applyFont="1" applyFill="1" applyBorder="1" applyAlignment="1">
      <alignment vertical="top"/>
    </xf>
    <xf numFmtId="0" fontId="13" fillId="0" borderId="1" xfId="2" applyFont="1" applyFill="1" applyBorder="1"/>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22" xfId="2" applyFont="1" applyBorder="1" applyAlignment="1">
      <alignment horizontal="center" vertical="center"/>
    </xf>
    <xf numFmtId="0" fontId="9" fillId="0" borderId="21" xfId="2" applyFont="1" applyBorder="1" applyAlignment="1">
      <alignment horizontal="center" vertical="center"/>
    </xf>
    <xf numFmtId="0" fontId="19" fillId="0" borderId="0" xfId="2" applyFont="1" applyAlignment="1">
      <alignment horizontal="right"/>
    </xf>
    <xf numFmtId="178" fontId="9" fillId="0" borderId="1" xfId="2" applyNumberFormat="1" applyFont="1" applyBorder="1" applyAlignment="1" applyProtection="1">
      <alignment horizontal="center"/>
    </xf>
    <xf numFmtId="178" fontId="9" fillId="0" borderId="27" xfId="2" applyNumberFormat="1" applyFont="1" applyBorder="1" applyAlignment="1">
      <alignment horizontal="center"/>
    </xf>
    <xf numFmtId="178" fontId="9" fillId="0" borderId="23" xfId="2" applyNumberFormat="1" applyFont="1" applyBorder="1" applyAlignment="1">
      <alignment horizontal="center"/>
    </xf>
    <xf numFmtId="178" fontId="9" fillId="0" borderId="25" xfId="2" applyNumberFormat="1" applyFont="1" applyBorder="1" applyAlignment="1">
      <alignment horizontal="center"/>
    </xf>
    <xf numFmtId="0" fontId="8" fillId="0" borderId="0" xfId="2" applyFont="1"/>
    <xf numFmtId="0" fontId="9" fillId="0" borderId="0" xfId="2" applyFont="1"/>
    <xf numFmtId="0" fontId="1" fillId="0" borderId="0" xfId="2" applyFont="1" applyAlignment="1">
      <alignment horizontal="left" vertical="top" wrapText="1"/>
    </xf>
    <xf numFmtId="0" fontId="21" fillId="0" borderId="0" xfId="2" applyFont="1" applyAlignment="1">
      <alignment horizontal="left" vertical="top" wrapText="1"/>
    </xf>
    <xf numFmtId="0" fontId="9" fillId="0" borderId="0" xfId="2" applyFont="1" applyFill="1" applyAlignment="1">
      <alignment horizontal="right"/>
    </xf>
    <xf numFmtId="0" fontId="19" fillId="0" borderId="0" xfId="2" applyFont="1"/>
    <xf numFmtId="0" fontId="19" fillId="0" borderId="6" xfId="2" applyFont="1" applyBorder="1"/>
    <xf numFmtId="0" fontId="22" fillId="0" borderId="4" xfId="2" applyFont="1" applyBorder="1" applyAlignment="1">
      <alignment horizontal="center" vertical="center"/>
    </xf>
    <xf numFmtId="0" fontId="22" fillId="0" borderId="4" xfId="2" applyFont="1" applyBorder="1" applyAlignment="1">
      <alignment horizontal="center" vertical="center" justifyLastLine="1"/>
    </xf>
    <xf numFmtId="0" fontId="23" fillId="0" borderId="0" xfId="2" applyFont="1"/>
    <xf numFmtId="0" fontId="5" fillId="0" borderId="12" xfId="2" applyFont="1" applyBorder="1" applyAlignment="1">
      <alignment horizontal="distributed" justifyLastLine="1"/>
    </xf>
    <xf numFmtId="178" fontId="5" fillId="0" borderId="17" xfId="2" applyNumberFormat="1" applyFont="1" applyBorder="1"/>
    <xf numFmtId="178" fontId="5" fillId="0" borderId="11" xfId="2" applyNumberFormat="1" applyFont="1" applyBorder="1"/>
    <xf numFmtId="0" fontId="5" fillId="0" borderId="13" xfId="2" applyFont="1" applyBorder="1" applyAlignment="1">
      <alignment horizontal="distributed" justifyLastLine="1"/>
    </xf>
    <xf numFmtId="178" fontId="5" fillId="0" borderId="16" xfId="2" applyNumberFormat="1" applyFont="1" applyBorder="1"/>
    <xf numFmtId="178" fontId="5" fillId="0" borderId="0" xfId="2" applyNumberFormat="1" applyFont="1" applyBorder="1"/>
    <xf numFmtId="0" fontId="1" fillId="0" borderId="13" xfId="2" applyFont="1" applyBorder="1" applyAlignment="1">
      <alignment horizontal="distributed" justifyLastLine="1"/>
    </xf>
    <xf numFmtId="178" fontId="1" fillId="0" borderId="16" xfId="2" applyNumberFormat="1" applyFont="1" applyBorder="1"/>
    <xf numFmtId="178" fontId="1" fillId="0" borderId="0" xfId="2" applyNumberFormat="1" applyFont="1" applyBorder="1"/>
    <xf numFmtId="41" fontId="1" fillId="0" borderId="0" xfId="2" applyNumberFormat="1" applyFont="1" applyBorder="1" applyAlignment="1">
      <alignment horizontal="right"/>
    </xf>
    <xf numFmtId="178" fontId="1" fillId="0" borderId="0" xfId="2" applyNumberFormat="1" applyFont="1"/>
    <xf numFmtId="0" fontId="1" fillId="0" borderId="14" xfId="2" applyFont="1" applyBorder="1" applyAlignment="1">
      <alignment horizontal="distributed" justifyLastLine="1"/>
    </xf>
    <xf numFmtId="178" fontId="1" fillId="0" borderId="18" xfId="2" applyNumberFormat="1" applyFont="1" applyBorder="1"/>
    <xf numFmtId="41" fontId="1" fillId="0" borderId="1" xfId="2" applyNumberFormat="1" applyFont="1" applyBorder="1" applyAlignment="1">
      <alignment horizontal="right"/>
    </xf>
    <xf numFmtId="0" fontId="9" fillId="0" borderId="0" xfId="2" applyFont="1" applyAlignment="1">
      <alignment horizontal="right"/>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K76"/>
  <sheetViews>
    <sheetView showGridLines="0" tabSelected="1" zoomScaleNormal="100" zoomScaleSheetLayoutView="85" workbookViewId="0">
      <selection activeCell="E32" sqref="E32:H32"/>
    </sheetView>
  </sheetViews>
  <sheetFormatPr defaultRowHeight="17.25" x14ac:dyDescent="0.2"/>
  <cols>
    <col min="1" max="10" width="12.625" style="2" customWidth="1"/>
    <col min="11" max="256" width="9" style="2"/>
    <col min="257" max="266" width="12.625" style="2" customWidth="1"/>
    <col min="267" max="512" width="9" style="2"/>
    <col min="513" max="522" width="12.625" style="2" customWidth="1"/>
    <col min="523" max="768" width="9" style="2"/>
    <col min="769" max="778" width="12.625" style="2" customWidth="1"/>
    <col min="779" max="1024" width="9" style="2"/>
    <col min="1025" max="1034" width="12.625" style="2" customWidth="1"/>
    <col min="1035" max="1280" width="9" style="2"/>
    <col min="1281" max="1290" width="12.625" style="2" customWidth="1"/>
    <col min="1291" max="1536" width="9" style="2"/>
    <col min="1537" max="1546" width="12.625" style="2" customWidth="1"/>
    <col min="1547" max="1792" width="9" style="2"/>
    <col min="1793" max="1802" width="12.625" style="2" customWidth="1"/>
    <col min="1803" max="2048" width="9" style="2"/>
    <col min="2049" max="2058" width="12.625" style="2" customWidth="1"/>
    <col min="2059" max="2304" width="9" style="2"/>
    <col min="2305" max="2314" width="12.625" style="2" customWidth="1"/>
    <col min="2315" max="2560" width="9" style="2"/>
    <col min="2561" max="2570" width="12.625" style="2" customWidth="1"/>
    <col min="2571" max="2816" width="9" style="2"/>
    <col min="2817" max="2826" width="12.625" style="2" customWidth="1"/>
    <col min="2827" max="3072" width="9" style="2"/>
    <col min="3073" max="3082" width="12.625" style="2" customWidth="1"/>
    <col min="3083" max="3328" width="9" style="2"/>
    <col min="3329" max="3338" width="12.625" style="2" customWidth="1"/>
    <col min="3339" max="3584" width="9" style="2"/>
    <col min="3585" max="3594" width="12.625" style="2" customWidth="1"/>
    <col min="3595" max="3840" width="9" style="2"/>
    <col min="3841" max="3850" width="12.625" style="2" customWidth="1"/>
    <col min="3851" max="4096" width="9" style="2"/>
    <col min="4097" max="4106" width="12.625" style="2" customWidth="1"/>
    <col min="4107" max="4352" width="9" style="2"/>
    <col min="4353" max="4362" width="12.625" style="2" customWidth="1"/>
    <col min="4363" max="4608" width="9" style="2"/>
    <col min="4609" max="4618" width="12.625" style="2" customWidth="1"/>
    <col min="4619" max="4864" width="9" style="2"/>
    <col min="4865" max="4874" width="12.625" style="2" customWidth="1"/>
    <col min="4875" max="5120" width="9" style="2"/>
    <col min="5121" max="5130" width="12.625" style="2" customWidth="1"/>
    <col min="5131" max="5376" width="9" style="2"/>
    <col min="5377" max="5386" width="12.625" style="2" customWidth="1"/>
    <col min="5387" max="5632" width="9" style="2"/>
    <col min="5633" max="5642" width="12.625" style="2" customWidth="1"/>
    <col min="5643" max="5888" width="9" style="2"/>
    <col min="5889" max="5898" width="12.625" style="2" customWidth="1"/>
    <col min="5899" max="6144" width="9" style="2"/>
    <col min="6145" max="6154" width="12.625" style="2" customWidth="1"/>
    <col min="6155" max="6400" width="9" style="2"/>
    <col min="6401" max="6410" width="12.625" style="2" customWidth="1"/>
    <col min="6411" max="6656" width="9" style="2"/>
    <col min="6657" max="6666" width="12.625" style="2" customWidth="1"/>
    <col min="6667" max="6912" width="9" style="2"/>
    <col min="6913" max="6922" width="12.625" style="2" customWidth="1"/>
    <col min="6923" max="7168" width="9" style="2"/>
    <col min="7169" max="7178" width="12.625" style="2" customWidth="1"/>
    <col min="7179" max="7424" width="9" style="2"/>
    <col min="7425" max="7434" width="12.625" style="2" customWidth="1"/>
    <col min="7435" max="7680" width="9" style="2"/>
    <col min="7681" max="7690" width="12.625" style="2" customWidth="1"/>
    <col min="7691" max="7936" width="9" style="2"/>
    <col min="7937" max="7946" width="12.625" style="2" customWidth="1"/>
    <col min="7947" max="8192" width="9" style="2"/>
    <col min="8193" max="8202" width="12.625" style="2" customWidth="1"/>
    <col min="8203" max="8448" width="9" style="2"/>
    <col min="8449" max="8458" width="12.625" style="2" customWidth="1"/>
    <col min="8459" max="8704" width="9" style="2"/>
    <col min="8705" max="8714" width="12.625" style="2" customWidth="1"/>
    <col min="8715" max="8960" width="9" style="2"/>
    <col min="8961" max="8970" width="12.625" style="2" customWidth="1"/>
    <col min="8971" max="9216" width="9" style="2"/>
    <col min="9217" max="9226" width="12.625" style="2" customWidth="1"/>
    <col min="9227" max="9472" width="9" style="2"/>
    <col min="9473" max="9482" width="12.625" style="2" customWidth="1"/>
    <col min="9483" max="9728" width="9" style="2"/>
    <col min="9729" max="9738" width="12.625" style="2" customWidth="1"/>
    <col min="9739" max="9984" width="9" style="2"/>
    <col min="9985" max="9994" width="12.625" style="2" customWidth="1"/>
    <col min="9995" max="10240" width="9" style="2"/>
    <col min="10241" max="10250" width="12.625" style="2" customWidth="1"/>
    <col min="10251" max="10496" width="9" style="2"/>
    <col min="10497" max="10506" width="12.625" style="2" customWidth="1"/>
    <col min="10507" max="10752" width="9" style="2"/>
    <col min="10753" max="10762" width="12.625" style="2" customWidth="1"/>
    <col min="10763" max="11008" width="9" style="2"/>
    <col min="11009" max="11018" width="12.625" style="2" customWidth="1"/>
    <col min="11019" max="11264" width="9" style="2"/>
    <col min="11265" max="11274" width="12.625" style="2" customWidth="1"/>
    <col min="11275" max="11520" width="9" style="2"/>
    <col min="11521" max="11530" width="12.625" style="2" customWidth="1"/>
    <col min="11531" max="11776" width="9" style="2"/>
    <col min="11777" max="11786" width="12.625" style="2" customWidth="1"/>
    <col min="11787" max="12032" width="9" style="2"/>
    <col min="12033" max="12042" width="12.625" style="2" customWidth="1"/>
    <col min="12043" max="12288" width="9" style="2"/>
    <col min="12289" max="12298" width="12.625" style="2" customWidth="1"/>
    <col min="12299" max="12544" width="9" style="2"/>
    <col min="12545" max="12554" width="12.625" style="2" customWidth="1"/>
    <col min="12555" max="12800" width="9" style="2"/>
    <col min="12801" max="12810" width="12.625" style="2" customWidth="1"/>
    <col min="12811" max="13056" width="9" style="2"/>
    <col min="13057" max="13066" width="12.625" style="2" customWidth="1"/>
    <col min="13067" max="13312" width="9" style="2"/>
    <col min="13313" max="13322" width="12.625" style="2" customWidth="1"/>
    <col min="13323" max="13568" width="9" style="2"/>
    <col min="13569" max="13578" width="12.625" style="2" customWidth="1"/>
    <col min="13579" max="13824" width="9" style="2"/>
    <col min="13825" max="13834" width="12.625" style="2" customWidth="1"/>
    <col min="13835" max="14080" width="9" style="2"/>
    <col min="14081" max="14090" width="12.625" style="2" customWidth="1"/>
    <col min="14091" max="14336" width="9" style="2"/>
    <col min="14337" max="14346" width="12.625" style="2" customWidth="1"/>
    <col min="14347" max="14592" width="9" style="2"/>
    <col min="14593" max="14602" width="12.625" style="2" customWidth="1"/>
    <col min="14603" max="14848" width="9" style="2"/>
    <col min="14849" max="14858" width="12.625" style="2" customWidth="1"/>
    <col min="14859" max="15104" width="9" style="2"/>
    <col min="15105" max="15114" width="12.625" style="2" customWidth="1"/>
    <col min="15115" max="15360" width="9" style="2"/>
    <col min="15361" max="15370" width="12.625" style="2" customWidth="1"/>
    <col min="15371" max="15616" width="9" style="2"/>
    <col min="15617" max="15626" width="12.625" style="2" customWidth="1"/>
    <col min="15627" max="15872" width="9" style="2"/>
    <col min="15873" max="15882" width="12.625" style="2" customWidth="1"/>
    <col min="15883" max="16128" width="9" style="2"/>
    <col min="16129" max="16138" width="12.625" style="2" customWidth="1"/>
    <col min="16139" max="16384" width="9" style="2"/>
  </cols>
  <sheetData>
    <row r="1" spans="1:11" ht="26.25" customHeight="1" x14ac:dyDescent="0.25">
      <c r="A1" s="1" t="s">
        <v>0</v>
      </c>
      <c r="B1" s="1"/>
      <c r="C1" s="1"/>
      <c r="D1" s="1"/>
      <c r="E1" s="1"/>
      <c r="F1" s="1"/>
      <c r="G1" s="1"/>
      <c r="H1" s="1"/>
      <c r="I1" s="1"/>
      <c r="J1" s="1"/>
    </row>
    <row r="2" spans="1:11" ht="6" customHeight="1" x14ac:dyDescent="0.2">
      <c r="A2" s="3"/>
      <c r="B2" s="4"/>
      <c r="C2" s="4"/>
      <c r="D2" s="4"/>
      <c r="E2" s="4"/>
      <c r="F2" s="4"/>
      <c r="G2" s="4"/>
      <c r="H2" s="4"/>
      <c r="I2" s="4"/>
      <c r="J2" s="4"/>
    </row>
    <row r="3" spans="1:11" ht="209.25" customHeight="1" x14ac:dyDescent="0.2">
      <c r="A3" s="5" t="s">
        <v>1</v>
      </c>
      <c r="B3" s="6"/>
      <c r="C3" s="6"/>
      <c r="D3" s="6"/>
      <c r="E3" s="6"/>
      <c r="F3" s="6"/>
      <c r="G3" s="6"/>
      <c r="H3" s="6"/>
      <c r="I3" s="6"/>
      <c r="J3" s="6"/>
    </row>
    <row r="4" spans="1:11" ht="22.5" customHeight="1" x14ac:dyDescent="0.2">
      <c r="A4" s="7" t="s">
        <v>2</v>
      </c>
      <c r="B4" s="7"/>
      <c r="C4" s="7"/>
      <c r="D4" s="7"/>
      <c r="E4" s="7"/>
      <c r="F4" s="7"/>
      <c r="G4" s="7"/>
      <c r="H4" s="7"/>
      <c r="I4" s="7"/>
      <c r="J4" s="8"/>
      <c r="K4" s="8"/>
    </row>
    <row r="5" spans="1:11" ht="17.25" customHeight="1" thickBot="1" x14ac:dyDescent="0.25">
      <c r="A5" s="9"/>
      <c r="B5" s="9"/>
      <c r="C5" s="10"/>
      <c r="D5" s="10"/>
      <c r="E5" s="10"/>
      <c r="F5" s="10"/>
      <c r="G5" s="10"/>
      <c r="H5" s="11" t="s">
        <v>3</v>
      </c>
      <c r="I5" s="8"/>
      <c r="J5" s="12"/>
      <c r="K5" s="8"/>
    </row>
    <row r="6" spans="1:11" ht="27.4" customHeight="1" x14ac:dyDescent="0.2">
      <c r="A6" s="13"/>
      <c r="B6" s="14"/>
      <c r="C6" s="15" t="s">
        <v>4</v>
      </c>
      <c r="D6" s="16"/>
      <c r="E6" s="17"/>
      <c r="F6" s="15" t="s">
        <v>5</v>
      </c>
      <c r="G6" s="16"/>
      <c r="H6" s="16"/>
      <c r="I6" s="18"/>
      <c r="J6" s="18"/>
      <c r="K6" s="8"/>
    </row>
    <row r="7" spans="1:11" ht="21.4" customHeight="1" x14ac:dyDescent="0.2">
      <c r="A7" s="19"/>
      <c r="B7" s="20"/>
      <c r="C7" s="21" t="s">
        <v>6</v>
      </c>
      <c r="D7" s="22" t="s">
        <v>7</v>
      </c>
      <c r="E7" s="23" t="s">
        <v>8</v>
      </c>
      <c r="F7" s="21" t="s">
        <v>6</v>
      </c>
      <c r="G7" s="22" t="s">
        <v>7</v>
      </c>
      <c r="H7" s="23" t="s">
        <v>8</v>
      </c>
      <c r="I7" s="24"/>
      <c r="J7" s="24"/>
      <c r="K7" s="8"/>
    </row>
    <row r="8" spans="1:11" ht="7.5" customHeight="1" x14ac:dyDescent="0.2">
      <c r="A8" s="25"/>
      <c r="B8" s="26"/>
      <c r="C8" s="27"/>
      <c r="D8" s="27"/>
      <c r="E8" s="27"/>
      <c r="F8" s="27"/>
      <c r="G8" s="27"/>
      <c r="H8" s="27"/>
      <c r="I8" s="8"/>
      <c r="J8" s="8"/>
      <c r="K8" s="8"/>
    </row>
    <row r="9" spans="1:11" ht="18.75" customHeight="1" x14ac:dyDescent="0.2">
      <c r="A9" s="28" t="s">
        <v>9</v>
      </c>
      <c r="B9" s="29"/>
      <c r="C9" s="30">
        <f>SUM(C11:C18)</f>
        <v>6276</v>
      </c>
      <c r="D9" s="30">
        <f>SUM(D11:D18)</f>
        <v>0</v>
      </c>
      <c r="E9" s="31">
        <f>D9/C9*100</f>
        <v>0</v>
      </c>
      <c r="F9" s="30">
        <f>SUM(F11:F18)</f>
        <v>1384</v>
      </c>
      <c r="G9" s="30">
        <f>SUM(G11:G18)</f>
        <v>1</v>
      </c>
      <c r="H9" s="32">
        <f>G9/F9*100</f>
        <v>7.2254335260115599E-2</v>
      </c>
      <c r="I9" s="31"/>
      <c r="J9" s="31"/>
      <c r="K9" s="8"/>
    </row>
    <row r="10" spans="1:11" ht="7.5" customHeight="1" x14ac:dyDescent="0.2">
      <c r="A10" s="33"/>
      <c r="B10" s="34"/>
      <c r="C10" s="30"/>
      <c r="D10" s="30"/>
      <c r="E10" s="31"/>
      <c r="F10" s="30"/>
      <c r="G10" s="30"/>
      <c r="H10" s="31"/>
      <c r="I10" s="35"/>
      <c r="J10" s="35"/>
      <c r="K10" s="8"/>
    </row>
    <row r="11" spans="1:11" ht="18.75" customHeight="1" x14ac:dyDescent="0.2">
      <c r="A11" s="28" t="s">
        <v>10</v>
      </c>
      <c r="B11" s="29"/>
      <c r="C11" s="30">
        <v>1052</v>
      </c>
      <c r="D11" s="30">
        <v>0</v>
      </c>
      <c r="E11" s="31">
        <f>+D11/C11*100</f>
        <v>0</v>
      </c>
      <c r="F11" s="30">
        <v>246</v>
      </c>
      <c r="G11" s="30">
        <v>0</v>
      </c>
      <c r="H11" s="32">
        <f>G11/F11*100</f>
        <v>0</v>
      </c>
      <c r="I11" s="31"/>
      <c r="J11" s="31"/>
      <c r="K11" s="8"/>
    </row>
    <row r="12" spans="1:11" ht="18.75" customHeight="1" x14ac:dyDescent="0.2">
      <c r="A12" s="28" t="s">
        <v>11</v>
      </c>
      <c r="B12" s="29"/>
      <c r="C12" s="30">
        <v>785</v>
      </c>
      <c r="D12" s="30">
        <v>0</v>
      </c>
      <c r="E12" s="31">
        <f>+D12/C12*100</f>
        <v>0</v>
      </c>
      <c r="F12" s="30">
        <v>178</v>
      </c>
      <c r="G12" s="30">
        <v>0</v>
      </c>
      <c r="H12" s="32">
        <f t="shared" ref="H12:H17" si="0">+G12/F12*100</f>
        <v>0</v>
      </c>
      <c r="I12" s="31"/>
      <c r="J12" s="31"/>
      <c r="K12" s="8"/>
    </row>
    <row r="13" spans="1:11" ht="18.75" customHeight="1" x14ac:dyDescent="0.2">
      <c r="A13" s="28" t="s">
        <v>12</v>
      </c>
      <c r="B13" s="29"/>
      <c r="C13" s="30">
        <v>1216</v>
      </c>
      <c r="D13" s="30">
        <v>0</v>
      </c>
      <c r="E13" s="31">
        <f>+D13/C13*100</f>
        <v>0</v>
      </c>
      <c r="F13" s="30">
        <v>170</v>
      </c>
      <c r="G13" s="30">
        <v>0</v>
      </c>
      <c r="H13" s="32">
        <f t="shared" si="0"/>
        <v>0</v>
      </c>
      <c r="I13" s="31"/>
      <c r="J13" s="31"/>
      <c r="K13" s="8"/>
    </row>
    <row r="14" spans="1:11" ht="18.75" customHeight="1" x14ac:dyDescent="0.2">
      <c r="A14" s="28" t="s">
        <v>13</v>
      </c>
      <c r="B14" s="29"/>
      <c r="C14" s="30">
        <v>749</v>
      </c>
      <c r="D14" s="30">
        <v>0</v>
      </c>
      <c r="E14" s="31">
        <f>D14/C14*100</f>
        <v>0</v>
      </c>
      <c r="F14" s="30">
        <v>199</v>
      </c>
      <c r="G14" s="30">
        <v>0</v>
      </c>
      <c r="H14" s="32">
        <f t="shared" si="0"/>
        <v>0</v>
      </c>
      <c r="I14" s="31"/>
      <c r="J14" s="31"/>
      <c r="K14" s="8"/>
    </row>
    <row r="15" spans="1:11" ht="18.75" customHeight="1" x14ac:dyDescent="0.2">
      <c r="A15" s="28" t="s">
        <v>14</v>
      </c>
      <c r="B15" s="29"/>
      <c r="C15" s="30">
        <v>496</v>
      </c>
      <c r="D15" s="30">
        <v>0</v>
      </c>
      <c r="E15" s="31">
        <f>D15/C15*100</f>
        <v>0</v>
      </c>
      <c r="F15" s="30">
        <v>93</v>
      </c>
      <c r="G15" s="30">
        <v>1</v>
      </c>
      <c r="H15" s="32">
        <f t="shared" si="0"/>
        <v>1.0752688172043012</v>
      </c>
      <c r="I15" s="31"/>
      <c r="J15" s="31"/>
      <c r="K15" s="8"/>
    </row>
    <row r="16" spans="1:11" ht="18.75" customHeight="1" x14ac:dyDescent="0.2">
      <c r="A16" s="28" t="s">
        <v>15</v>
      </c>
      <c r="B16" s="29"/>
      <c r="C16" s="30">
        <v>787</v>
      </c>
      <c r="D16" s="30">
        <v>0</v>
      </c>
      <c r="E16" s="31">
        <f>+D16/C16*100</f>
        <v>0</v>
      </c>
      <c r="F16" s="30">
        <v>242</v>
      </c>
      <c r="G16" s="30">
        <v>0</v>
      </c>
      <c r="H16" s="32">
        <f t="shared" si="0"/>
        <v>0</v>
      </c>
      <c r="I16" s="31"/>
      <c r="J16" s="31"/>
      <c r="K16" s="8"/>
    </row>
    <row r="17" spans="1:11" ht="18.75" customHeight="1" x14ac:dyDescent="0.2">
      <c r="A17" s="28" t="s">
        <v>16</v>
      </c>
      <c r="B17" s="29"/>
      <c r="C17" s="30">
        <v>1103</v>
      </c>
      <c r="D17" s="30">
        <v>0</v>
      </c>
      <c r="E17" s="31">
        <f>+D17/C17*100</f>
        <v>0</v>
      </c>
      <c r="F17" s="30">
        <v>256</v>
      </c>
      <c r="G17" s="30">
        <v>0</v>
      </c>
      <c r="H17" s="32">
        <f t="shared" si="0"/>
        <v>0</v>
      </c>
      <c r="I17" s="31"/>
      <c r="J17" s="31"/>
      <c r="K17" s="8"/>
    </row>
    <row r="18" spans="1:11" ht="23.25" customHeight="1" x14ac:dyDescent="0.2">
      <c r="A18" s="36" t="s">
        <v>17</v>
      </c>
      <c r="B18" s="37"/>
      <c r="C18" s="30">
        <v>88</v>
      </c>
      <c r="D18" s="30">
        <v>0</v>
      </c>
      <c r="E18" s="31">
        <f>+D18/C18*100</f>
        <v>0</v>
      </c>
      <c r="F18" s="30">
        <v>0</v>
      </c>
      <c r="G18" s="30">
        <v>0</v>
      </c>
      <c r="H18" s="32">
        <v>0</v>
      </c>
      <c r="I18" s="31"/>
      <c r="J18" s="31"/>
      <c r="K18" s="8"/>
    </row>
    <row r="19" spans="1:11" ht="7.5" customHeight="1" thickBot="1" x14ac:dyDescent="0.25">
      <c r="A19" s="9"/>
      <c r="B19" s="38"/>
      <c r="C19" s="39"/>
      <c r="D19" s="39"/>
      <c r="E19" s="40"/>
      <c r="F19" s="39"/>
      <c r="G19" s="39"/>
      <c r="H19" s="40"/>
      <c r="I19" s="41"/>
      <c r="J19" s="41"/>
      <c r="K19" s="8"/>
    </row>
    <row r="20" spans="1:11" x14ac:dyDescent="0.2">
      <c r="A20" s="13"/>
      <c r="B20" s="42" t="s">
        <v>18</v>
      </c>
      <c r="C20" s="43"/>
      <c r="D20" s="43"/>
      <c r="E20" s="43"/>
      <c r="F20" s="43"/>
      <c r="G20" s="44" t="s">
        <v>19</v>
      </c>
      <c r="H20" s="44"/>
      <c r="I20" s="45"/>
      <c r="J20" s="45"/>
      <c r="K20" s="8"/>
    </row>
    <row r="21" spans="1:11" x14ac:dyDescent="0.2">
      <c r="A21" s="8"/>
      <c r="B21" s="46"/>
      <c r="C21" s="47"/>
      <c r="D21" s="47"/>
      <c r="E21" s="47"/>
      <c r="F21" s="47"/>
      <c r="G21" s="47"/>
      <c r="H21" s="41"/>
      <c r="I21" s="12"/>
      <c r="J21" s="12"/>
      <c r="K21" s="8"/>
    </row>
    <row r="22" spans="1:11" ht="10.5" customHeight="1" x14ac:dyDescent="0.2">
      <c r="A22" s="8"/>
      <c r="B22" s="8"/>
      <c r="C22" s="8"/>
      <c r="D22" s="8"/>
      <c r="E22" s="8"/>
      <c r="F22" s="8"/>
      <c r="G22" s="8"/>
      <c r="H22" s="8"/>
      <c r="I22" s="8"/>
      <c r="J22" s="8"/>
    </row>
    <row r="23" spans="1:11" ht="22.5" customHeight="1" x14ac:dyDescent="0.2">
      <c r="A23" s="7" t="s">
        <v>20</v>
      </c>
      <c r="B23" s="7"/>
      <c r="C23" s="7"/>
      <c r="D23" s="7"/>
      <c r="E23" s="7"/>
      <c r="F23" s="7"/>
      <c r="G23" s="7"/>
      <c r="H23" s="7"/>
      <c r="I23" s="7"/>
      <c r="J23" s="7"/>
    </row>
    <row r="24" spans="1:11" ht="17.25" customHeight="1" thickBot="1" x14ac:dyDescent="0.25">
      <c r="A24" s="9"/>
      <c r="B24" s="10"/>
      <c r="C24" s="10"/>
      <c r="D24" s="12" t="s">
        <v>21</v>
      </c>
      <c r="E24" s="8"/>
      <c r="F24" s="8"/>
      <c r="G24" s="8"/>
      <c r="H24" s="12"/>
      <c r="I24" s="8"/>
      <c r="J24" s="12"/>
    </row>
    <row r="25" spans="1:11" ht="24" customHeight="1" x14ac:dyDescent="0.2">
      <c r="A25" s="14"/>
      <c r="B25" s="48" t="s">
        <v>22</v>
      </c>
      <c r="C25" s="49"/>
      <c r="D25" s="49"/>
      <c r="E25" s="50"/>
      <c r="F25" s="51"/>
      <c r="G25" s="51"/>
      <c r="H25" s="51"/>
      <c r="I25" s="52"/>
      <c r="J25" s="52"/>
    </row>
    <row r="26" spans="1:11" ht="24" customHeight="1" x14ac:dyDescent="0.2">
      <c r="A26" s="20"/>
      <c r="B26" s="53"/>
      <c r="C26" s="54"/>
      <c r="D26" s="54"/>
      <c r="E26" s="50"/>
      <c r="F26" s="50"/>
      <c r="G26" s="50"/>
      <c r="H26" s="51"/>
      <c r="I26" s="52"/>
      <c r="J26" s="52"/>
    </row>
    <row r="27" spans="1:11" ht="7.5" customHeight="1" x14ac:dyDescent="0.2">
      <c r="A27" s="26"/>
      <c r="B27" s="55"/>
      <c r="C27" s="55"/>
      <c r="D27" s="55"/>
      <c r="E27" s="52"/>
      <c r="F27" s="52"/>
      <c r="G27" s="52"/>
      <c r="H27" s="52"/>
      <c r="I27" s="52"/>
      <c r="J27" s="52"/>
    </row>
    <row r="28" spans="1:11" ht="18.75" customHeight="1" x14ac:dyDescent="0.2">
      <c r="A28" s="56" t="s">
        <v>9</v>
      </c>
      <c r="B28" s="57">
        <f>SUM(B30:D36)</f>
        <v>185</v>
      </c>
      <c r="C28" s="58"/>
      <c r="D28" s="58"/>
      <c r="E28" s="59"/>
      <c r="F28" s="59"/>
      <c r="G28" s="59"/>
      <c r="H28" s="60"/>
      <c r="I28" s="61"/>
      <c r="J28" s="61"/>
    </row>
    <row r="29" spans="1:11" ht="7.5" customHeight="1" x14ac:dyDescent="0.2">
      <c r="A29" s="56"/>
      <c r="B29" s="62"/>
      <c r="C29" s="63"/>
      <c r="D29" s="63"/>
      <c r="E29" s="62"/>
      <c r="F29" s="62"/>
      <c r="G29" s="62"/>
      <c r="H29" s="64"/>
      <c r="I29" s="61"/>
      <c r="J29" s="61"/>
    </row>
    <row r="30" spans="1:11" ht="18.75" customHeight="1" x14ac:dyDescent="0.2">
      <c r="A30" s="56" t="s">
        <v>10</v>
      </c>
      <c r="B30" s="59">
        <v>44</v>
      </c>
      <c r="C30" s="58"/>
      <c r="D30" s="58"/>
      <c r="E30" s="59"/>
      <c r="F30" s="59"/>
      <c r="G30" s="59"/>
      <c r="H30" s="59"/>
      <c r="I30" s="61"/>
      <c r="J30" s="61"/>
    </row>
    <row r="31" spans="1:11" ht="18.75" customHeight="1" x14ac:dyDescent="0.2">
      <c r="A31" s="56" t="s">
        <v>11</v>
      </c>
      <c r="B31" s="57">
        <v>58</v>
      </c>
      <c r="C31" s="58"/>
      <c r="D31" s="58"/>
      <c r="E31" s="59"/>
      <c r="F31" s="59"/>
      <c r="G31" s="59"/>
      <c r="H31" s="60"/>
      <c r="I31" s="61"/>
      <c r="J31" s="61"/>
    </row>
    <row r="32" spans="1:11" ht="18.75" customHeight="1" x14ac:dyDescent="0.2">
      <c r="A32" s="56" t="s">
        <v>12</v>
      </c>
      <c r="B32" s="59">
        <v>20</v>
      </c>
      <c r="C32" s="58"/>
      <c r="D32" s="58"/>
      <c r="E32" s="59"/>
      <c r="F32" s="59"/>
      <c r="G32" s="59"/>
      <c r="H32" s="60"/>
      <c r="I32" s="61"/>
      <c r="J32" s="61"/>
    </row>
    <row r="33" spans="1:10" ht="18.75" customHeight="1" x14ac:dyDescent="0.2">
      <c r="A33" s="56" t="s">
        <v>13</v>
      </c>
      <c r="B33" s="59">
        <v>26</v>
      </c>
      <c r="C33" s="58"/>
      <c r="D33" s="58"/>
      <c r="E33" s="59"/>
      <c r="F33" s="59"/>
      <c r="G33" s="59"/>
      <c r="H33" s="60"/>
      <c r="I33" s="61"/>
      <c r="J33" s="61"/>
    </row>
    <row r="34" spans="1:10" ht="18.75" customHeight="1" x14ac:dyDescent="0.2">
      <c r="A34" s="56" t="s">
        <v>14</v>
      </c>
      <c r="B34" s="59">
        <v>12</v>
      </c>
      <c r="C34" s="58"/>
      <c r="D34" s="58"/>
      <c r="E34" s="59"/>
      <c r="F34" s="59"/>
      <c r="G34" s="59"/>
      <c r="H34" s="60"/>
      <c r="I34" s="61"/>
      <c r="J34" s="61"/>
    </row>
    <row r="35" spans="1:10" ht="18.75" customHeight="1" x14ac:dyDescent="0.2">
      <c r="A35" s="56" t="s">
        <v>15</v>
      </c>
      <c r="B35" s="59">
        <v>12</v>
      </c>
      <c r="C35" s="58"/>
      <c r="D35" s="58"/>
      <c r="E35" s="59"/>
      <c r="F35" s="59"/>
      <c r="G35" s="59"/>
      <c r="H35" s="60"/>
      <c r="I35" s="61"/>
      <c r="J35" s="61"/>
    </row>
    <row r="36" spans="1:10" ht="18.75" customHeight="1" x14ac:dyDescent="0.2">
      <c r="A36" s="56" t="s">
        <v>16</v>
      </c>
      <c r="B36" s="59">
        <v>13</v>
      </c>
      <c r="C36" s="58"/>
      <c r="D36" s="58"/>
      <c r="E36" s="59"/>
      <c r="F36" s="59"/>
      <c r="G36" s="59"/>
      <c r="H36" s="60"/>
      <c r="I36" s="61"/>
      <c r="J36" s="61"/>
    </row>
    <row r="37" spans="1:10" ht="7.5" customHeight="1" thickBot="1" x14ac:dyDescent="0.25">
      <c r="A37" s="65"/>
      <c r="B37" s="39"/>
      <c r="C37" s="10"/>
      <c r="D37" s="10"/>
      <c r="E37" s="41"/>
      <c r="F37" s="8"/>
      <c r="G37" s="8"/>
      <c r="H37" s="66"/>
      <c r="I37" s="67"/>
      <c r="J37" s="67"/>
    </row>
    <row r="38" spans="1:10" x14ac:dyDescent="0.2">
      <c r="A38" s="13"/>
      <c r="B38" s="43"/>
      <c r="C38" s="13"/>
      <c r="D38" s="42" t="s">
        <v>23</v>
      </c>
      <c r="E38" s="41"/>
      <c r="F38" s="8"/>
      <c r="G38" s="45"/>
      <c r="H38" s="45"/>
    </row>
    <row r="39" spans="1:10" ht="10.5" customHeight="1" x14ac:dyDescent="0.2">
      <c r="A39" s="8"/>
      <c r="B39" s="8"/>
      <c r="C39" s="8"/>
      <c r="D39" s="8"/>
      <c r="E39" s="8"/>
      <c r="F39" s="8"/>
      <c r="G39" s="8"/>
      <c r="H39" s="8"/>
      <c r="I39" s="8"/>
      <c r="J39" s="8"/>
    </row>
    <row r="40" spans="1:10" ht="22.5" customHeight="1" x14ac:dyDescent="0.2">
      <c r="A40" s="7" t="s">
        <v>24</v>
      </c>
      <c r="B40" s="7"/>
      <c r="C40" s="7"/>
      <c r="D40" s="7"/>
      <c r="E40" s="7"/>
      <c r="F40" s="7"/>
      <c r="G40" s="7"/>
      <c r="H40" s="7"/>
      <c r="I40" s="7"/>
      <c r="J40" s="7"/>
    </row>
    <row r="41" spans="1:10" ht="17.25" customHeight="1" thickBot="1" x14ac:dyDescent="0.25">
      <c r="A41" s="68"/>
      <c r="B41" s="10"/>
      <c r="C41" s="10"/>
      <c r="D41" s="10"/>
      <c r="E41" s="45" t="s">
        <v>21</v>
      </c>
      <c r="F41" s="45"/>
      <c r="G41" s="8"/>
      <c r="H41" s="8"/>
    </row>
    <row r="42" spans="1:10" ht="23.25" customHeight="1" x14ac:dyDescent="0.2">
      <c r="A42" s="69"/>
      <c r="B42" s="69"/>
      <c r="C42" s="15" t="s">
        <v>25</v>
      </c>
      <c r="D42" s="17"/>
      <c r="E42" s="15" t="s">
        <v>26</v>
      </c>
      <c r="F42" s="16"/>
      <c r="G42" s="50"/>
      <c r="H42" s="50"/>
      <c r="I42" s="50"/>
      <c r="J42" s="50"/>
    </row>
    <row r="43" spans="1:10" ht="7.5" customHeight="1" x14ac:dyDescent="0.2">
      <c r="A43" s="25"/>
      <c r="B43" s="26"/>
      <c r="C43" s="70"/>
      <c r="D43" s="71"/>
      <c r="E43" s="70"/>
      <c r="F43" s="71"/>
      <c r="G43" s="52"/>
      <c r="H43" s="52"/>
      <c r="I43" s="52"/>
      <c r="J43" s="52"/>
    </row>
    <row r="44" spans="1:10" ht="18.75" customHeight="1" x14ac:dyDescent="0.2">
      <c r="A44" s="72" t="s">
        <v>27</v>
      </c>
      <c r="B44" s="73"/>
      <c r="C44" s="74">
        <v>1</v>
      </c>
      <c r="D44" s="75"/>
      <c r="E44" s="74">
        <v>60</v>
      </c>
      <c r="F44" s="76"/>
      <c r="G44" s="76"/>
      <c r="H44" s="76"/>
      <c r="I44" s="76"/>
      <c r="J44" s="76"/>
    </row>
    <row r="45" spans="1:10" ht="7.5" customHeight="1" thickBot="1" x14ac:dyDescent="0.25">
      <c r="A45" s="10"/>
      <c r="B45" s="65"/>
      <c r="C45" s="77"/>
      <c r="D45" s="10"/>
      <c r="E45" s="77"/>
      <c r="F45" s="10"/>
      <c r="G45" s="8"/>
      <c r="H45" s="8"/>
      <c r="I45" s="8"/>
      <c r="J45" s="8"/>
    </row>
    <row r="46" spans="1:10" ht="16.5" customHeight="1" x14ac:dyDescent="0.2">
      <c r="A46" s="78" t="s">
        <v>28</v>
      </c>
      <c r="B46" s="8"/>
      <c r="C46" s="8"/>
      <c r="D46" s="8"/>
      <c r="E46" s="45" t="s">
        <v>19</v>
      </c>
      <c r="F46" s="45"/>
      <c r="G46" s="8"/>
      <c r="H46" s="8"/>
    </row>
    <row r="47" spans="1:10" ht="10.5" customHeight="1" x14ac:dyDescent="0.2">
      <c r="A47" s="8"/>
      <c r="B47" s="8"/>
      <c r="C47" s="8"/>
      <c r="D47" s="8"/>
      <c r="E47" s="8"/>
      <c r="F47" s="8"/>
      <c r="G47" s="8"/>
      <c r="H47" s="8"/>
      <c r="I47" s="8"/>
      <c r="J47" s="8"/>
    </row>
    <row r="48" spans="1:10" ht="22.5" customHeight="1" x14ac:dyDescent="0.2">
      <c r="A48" s="7" t="s">
        <v>29</v>
      </c>
      <c r="B48" s="7"/>
      <c r="C48" s="7"/>
      <c r="D48" s="7"/>
      <c r="E48" s="7"/>
      <c r="F48" s="7"/>
      <c r="G48" s="7"/>
      <c r="H48" s="8"/>
      <c r="I48" s="8"/>
      <c r="J48" s="8"/>
    </row>
    <row r="49" spans="1:10" ht="17.25" customHeight="1" thickBot="1" x14ac:dyDescent="0.25">
      <c r="A49" s="79"/>
      <c r="B49" s="10"/>
      <c r="C49" s="10"/>
      <c r="D49" s="10"/>
      <c r="E49" s="10"/>
      <c r="F49" s="10"/>
      <c r="G49" s="10"/>
      <c r="H49" s="10"/>
      <c r="I49" s="10"/>
      <c r="J49" s="80" t="s">
        <v>30</v>
      </c>
    </row>
    <row r="50" spans="1:10" ht="20.25" customHeight="1" x14ac:dyDescent="0.2">
      <c r="A50" s="14"/>
      <c r="B50" s="81" t="s">
        <v>9</v>
      </c>
      <c r="C50" s="15" t="s">
        <v>31</v>
      </c>
      <c r="D50" s="17"/>
      <c r="E50" s="15" t="s">
        <v>32</v>
      </c>
      <c r="F50" s="16"/>
      <c r="G50" s="17"/>
      <c r="H50" s="82" t="s">
        <v>33</v>
      </c>
      <c r="I50" s="82" t="s">
        <v>34</v>
      </c>
      <c r="J50" s="48" t="s">
        <v>35</v>
      </c>
    </row>
    <row r="51" spans="1:10" ht="20.25" customHeight="1" x14ac:dyDescent="0.2">
      <c r="A51" s="20"/>
      <c r="B51" s="83"/>
      <c r="C51" s="84" t="s">
        <v>36</v>
      </c>
      <c r="D51" s="84" t="s">
        <v>37</v>
      </c>
      <c r="E51" s="84" t="s">
        <v>38</v>
      </c>
      <c r="F51" s="84" t="s">
        <v>39</v>
      </c>
      <c r="G51" s="84" t="s">
        <v>40</v>
      </c>
      <c r="H51" s="85"/>
      <c r="I51" s="85"/>
      <c r="J51" s="53"/>
    </row>
    <row r="52" spans="1:10" ht="7.5" customHeight="1" x14ac:dyDescent="0.2">
      <c r="A52" s="86"/>
      <c r="B52" s="25"/>
      <c r="C52" s="27"/>
      <c r="D52" s="27"/>
      <c r="E52" s="27"/>
      <c r="F52" s="27"/>
      <c r="G52" s="27"/>
      <c r="H52" s="25"/>
      <c r="I52" s="25"/>
      <c r="J52" s="25"/>
    </row>
    <row r="53" spans="1:10" ht="19.5" customHeight="1" x14ac:dyDescent="0.2">
      <c r="A53" s="56" t="s">
        <v>41</v>
      </c>
      <c r="B53" s="30">
        <f>SUM(C53:J53)</f>
        <v>363</v>
      </c>
      <c r="C53" s="30">
        <v>77</v>
      </c>
      <c r="D53" s="30">
        <v>27</v>
      </c>
      <c r="E53" s="30">
        <v>86</v>
      </c>
      <c r="F53" s="30">
        <v>1</v>
      </c>
      <c r="G53" s="30">
        <v>0</v>
      </c>
      <c r="H53" s="30">
        <v>136</v>
      </c>
      <c r="I53" s="30">
        <v>35</v>
      </c>
      <c r="J53" s="30">
        <v>1</v>
      </c>
    </row>
    <row r="54" spans="1:10" ht="19.5" customHeight="1" x14ac:dyDescent="0.2">
      <c r="A54" s="56" t="s">
        <v>42</v>
      </c>
      <c r="B54" s="30">
        <f>SUM(C54:J54)</f>
        <v>359</v>
      </c>
      <c r="C54" s="30">
        <v>75</v>
      </c>
      <c r="D54" s="30">
        <v>27</v>
      </c>
      <c r="E54" s="30">
        <v>86</v>
      </c>
      <c r="F54" s="30">
        <v>0</v>
      </c>
      <c r="G54" s="30">
        <v>0</v>
      </c>
      <c r="H54" s="30">
        <v>135</v>
      </c>
      <c r="I54" s="30">
        <v>35</v>
      </c>
      <c r="J54" s="30">
        <v>1</v>
      </c>
    </row>
    <row r="55" spans="1:10" ht="7.5" customHeight="1" thickBot="1" x14ac:dyDescent="0.25">
      <c r="A55" s="65"/>
      <c r="B55" s="39"/>
      <c r="C55" s="39"/>
      <c r="D55" s="39"/>
      <c r="E55" s="39"/>
      <c r="F55" s="39"/>
      <c r="G55" s="39"/>
      <c r="H55" s="39"/>
      <c r="I55" s="39"/>
      <c r="J55" s="10"/>
    </row>
    <row r="56" spans="1:10" x14ac:dyDescent="0.2">
      <c r="A56" s="13"/>
      <c r="B56" s="43"/>
      <c r="C56" s="43"/>
      <c r="D56" s="43"/>
      <c r="E56" s="43"/>
      <c r="F56" s="43"/>
      <c r="G56" s="43"/>
      <c r="H56" s="43"/>
      <c r="I56" s="87" t="s">
        <v>19</v>
      </c>
      <c r="J56" s="87"/>
    </row>
    <row r="57" spans="1:10" ht="11.25" customHeight="1" x14ac:dyDescent="0.2">
      <c r="A57" s="8"/>
      <c r="B57" s="8"/>
      <c r="C57" s="8"/>
      <c r="D57" s="8"/>
      <c r="E57" s="8"/>
      <c r="F57" s="8"/>
      <c r="G57" s="8"/>
      <c r="H57" s="8"/>
      <c r="I57" s="8"/>
      <c r="J57" s="8"/>
    </row>
    <row r="74" spans="1:10" x14ac:dyDescent="0.2">
      <c r="A74" s="8"/>
      <c r="B74" s="8"/>
      <c r="C74" s="8"/>
      <c r="D74" s="8"/>
      <c r="E74" s="8"/>
      <c r="F74" s="8"/>
      <c r="G74" s="8"/>
      <c r="H74" s="8"/>
      <c r="I74" s="8"/>
      <c r="J74" s="8"/>
    </row>
    <row r="76" spans="1:10" x14ac:dyDescent="0.2">
      <c r="C76" s="88"/>
    </row>
  </sheetData>
  <mergeCells count="57">
    <mergeCell ref="I50:I51"/>
    <mergeCell ref="J50:J51"/>
    <mergeCell ref="I56:J56"/>
    <mergeCell ref="E46:F46"/>
    <mergeCell ref="A48:G48"/>
    <mergeCell ref="B50:B51"/>
    <mergeCell ref="C50:D50"/>
    <mergeCell ref="E50:G50"/>
    <mergeCell ref="H50:H51"/>
    <mergeCell ref="E41:F41"/>
    <mergeCell ref="C42:D42"/>
    <mergeCell ref="E42:F42"/>
    <mergeCell ref="G42:H42"/>
    <mergeCell ref="I42:J42"/>
    <mergeCell ref="A44:B44"/>
    <mergeCell ref="C44:D44"/>
    <mergeCell ref="E44:F44"/>
    <mergeCell ref="G44:H44"/>
    <mergeCell ref="I44:J44"/>
    <mergeCell ref="B35:D35"/>
    <mergeCell ref="E35:H35"/>
    <mergeCell ref="B36:D36"/>
    <mergeCell ref="E36:H36"/>
    <mergeCell ref="G38:H38"/>
    <mergeCell ref="A40:J40"/>
    <mergeCell ref="B32:D32"/>
    <mergeCell ref="E32:H32"/>
    <mergeCell ref="B33:D33"/>
    <mergeCell ref="E33:H33"/>
    <mergeCell ref="B34:D34"/>
    <mergeCell ref="E34:H34"/>
    <mergeCell ref="B28:D28"/>
    <mergeCell ref="E28:H28"/>
    <mergeCell ref="B30:D30"/>
    <mergeCell ref="E30:H30"/>
    <mergeCell ref="B31:D31"/>
    <mergeCell ref="E31:H31"/>
    <mergeCell ref="A17:B17"/>
    <mergeCell ref="A18:B18"/>
    <mergeCell ref="G20:H20"/>
    <mergeCell ref="I20:J20"/>
    <mergeCell ref="A23:J23"/>
    <mergeCell ref="B25:D26"/>
    <mergeCell ref="E25:H25"/>
    <mergeCell ref="E26:H26"/>
    <mergeCell ref="A11:B11"/>
    <mergeCell ref="A12:B12"/>
    <mergeCell ref="A13:B13"/>
    <mergeCell ref="A14:B14"/>
    <mergeCell ref="A15:B15"/>
    <mergeCell ref="A16:B16"/>
    <mergeCell ref="A1:J1"/>
    <mergeCell ref="A3:J3"/>
    <mergeCell ref="A4:I4"/>
    <mergeCell ref="C6:E6"/>
    <mergeCell ref="F6:H6"/>
    <mergeCell ref="A9:B9"/>
  </mergeCells>
  <phoneticPr fontId="3"/>
  <printOptions horizontalCentered="1" verticalCentered="1"/>
  <pageMargins left="0.39370078740157483" right="0.39370078740157483" top="0.59055118110236227" bottom="0.78740157480314965" header="0.51181102362204722" footer="0.39370078740157483"/>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6"/>
  <sheetViews>
    <sheetView view="pageBreakPreview" zoomScaleNormal="100" zoomScaleSheetLayoutView="100" workbookViewId="0">
      <selection activeCell="BP5" sqref="BP5"/>
    </sheetView>
  </sheetViews>
  <sheetFormatPr defaultRowHeight="13.5" x14ac:dyDescent="0.15"/>
  <cols>
    <col min="1" max="1" width="2.375" style="92" customWidth="1"/>
    <col min="2" max="2" width="10.5" style="92" customWidth="1"/>
    <col min="3" max="66" width="1.875" style="92" customWidth="1"/>
    <col min="67" max="67" width="2" style="92" customWidth="1"/>
    <col min="68" max="77" width="7.25" style="92" customWidth="1"/>
    <col min="78" max="256" width="9" style="92"/>
    <col min="257" max="257" width="2.375" style="92" customWidth="1"/>
    <col min="258" max="258" width="10.5" style="92" customWidth="1"/>
    <col min="259" max="322" width="1.875" style="92" customWidth="1"/>
    <col min="323" max="323" width="2" style="92" customWidth="1"/>
    <col min="324" max="333" width="7.25" style="92" customWidth="1"/>
    <col min="334" max="512" width="9" style="92"/>
    <col min="513" max="513" width="2.375" style="92" customWidth="1"/>
    <col min="514" max="514" width="10.5" style="92" customWidth="1"/>
    <col min="515" max="578" width="1.875" style="92" customWidth="1"/>
    <col min="579" max="579" width="2" style="92" customWidth="1"/>
    <col min="580" max="589" width="7.25" style="92" customWidth="1"/>
    <col min="590" max="768" width="9" style="92"/>
    <col min="769" max="769" width="2.375" style="92" customWidth="1"/>
    <col min="770" max="770" width="10.5" style="92" customWidth="1"/>
    <col min="771" max="834" width="1.875" style="92" customWidth="1"/>
    <col min="835" max="835" width="2" style="92" customWidth="1"/>
    <col min="836" max="845" width="7.25" style="92" customWidth="1"/>
    <col min="846" max="1024" width="9" style="92"/>
    <col min="1025" max="1025" width="2.375" style="92" customWidth="1"/>
    <col min="1026" max="1026" width="10.5" style="92" customWidth="1"/>
    <col min="1027" max="1090" width="1.875" style="92" customWidth="1"/>
    <col min="1091" max="1091" width="2" style="92" customWidth="1"/>
    <col min="1092" max="1101" width="7.25" style="92" customWidth="1"/>
    <col min="1102" max="1280" width="9" style="92"/>
    <col min="1281" max="1281" width="2.375" style="92" customWidth="1"/>
    <col min="1282" max="1282" width="10.5" style="92" customWidth="1"/>
    <col min="1283" max="1346" width="1.875" style="92" customWidth="1"/>
    <col min="1347" max="1347" width="2" style="92" customWidth="1"/>
    <col min="1348" max="1357" width="7.25" style="92" customWidth="1"/>
    <col min="1358" max="1536" width="9" style="92"/>
    <col min="1537" max="1537" width="2.375" style="92" customWidth="1"/>
    <col min="1538" max="1538" width="10.5" style="92" customWidth="1"/>
    <col min="1539" max="1602" width="1.875" style="92" customWidth="1"/>
    <col min="1603" max="1603" width="2" style="92" customWidth="1"/>
    <col min="1604" max="1613" width="7.25" style="92" customWidth="1"/>
    <col min="1614" max="1792" width="9" style="92"/>
    <col min="1793" max="1793" width="2.375" style="92" customWidth="1"/>
    <col min="1794" max="1794" width="10.5" style="92" customWidth="1"/>
    <col min="1795" max="1858" width="1.875" style="92" customWidth="1"/>
    <col min="1859" max="1859" width="2" style="92" customWidth="1"/>
    <col min="1860" max="1869" width="7.25" style="92" customWidth="1"/>
    <col min="1870" max="2048" width="9" style="92"/>
    <col min="2049" max="2049" width="2.375" style="92" customWidth="1"/>
    <col min="2050" max="2050" width="10.5" style="92" customWidth="1"/>
    <col min="2051" max="2114" width="1.875" style="92" customWidth="1"/>
    <col min="2115" max="2115" width="2" style="92" customWidth="1"/>
    <col min="2116" max="2125" width="7.25" style="92" customWidth="1"/>
    <col min="2126" max="2304" width="9" style="92"/>
    <col min="2305" max="2305" width="2.375" style="92" customWidth="1"/>
    <col min="2306" max="2306" width="10.5" style="92" customWidth="1"/>
    <col min="2307" max="2370" width="1.875" style="92" customWidth="1"/>
    <col min="2371" max="2371" width="2" style="92" customWidth="1"/>
    <col min="2372" max="2381" width="7.25" style="92" customWidth="1"/>
    <col min="2382" max="2560" width="9" style="92"/>
    <col min="2561" max="2561" width="2.375" style="92" customWidth="1"/>
    <col min="2562" max="2562" width="10.5" style="92" customWidth="1"/>
    <col min="2563" max="2626" width="1.875" style="92" customWidth="1"/>
    <col min="2627" max="2627" width="2" style="92" customWidth="1"/>
    <col min="2628" max="2637" width="7.25" style="92" customWidth="1"/>
    <col min="2638" max="2816" width="9" style="92"/>
    <col min="2817" max="2817" width="2.375" style="92" customWidth="1"/>
    <col min="2818" max="2818" width="10.5" style="92" customWidth="1"/>
    <col min="2819" max="2882" width="1.875" style="92" customWidth="1"/>
    <col min="2883" max="2883" width="2" style="92" customWidth="1"/>
    <col min="2884" max="2893" width="7.25" style="92" customWidth="1"/>
    <col min="2894" max="3072" width="9" style="92"/>
    <col min="3073" max="3073" width="2.375" style="92" customWidth="1"/>
    <col min="3074" max="3074" width="10.5" style="92" customWidth="1"/>
    <col min="3075" max="3138" width="1.875" style="92" customWidth="1"/>
    <col min="3139" max="3139" width="2" style="92" customWidth="1"/>
    <col min="3140" max="3149" width="7.25" style="92" customWidth="1"/>
    <col min="3150" max="3328" width="9" style="92"/>
    <col min="3329" max="3329" width="2.375" style="92" customWidth="1"/>
    <col min="3330" max="3330" width="10.5" style="92" customWidth="1"/>
    <col min="3331" max="3394" width="1.875" style="92" customWidth="1"/>
    <col min="3395" max="3395" width="2" style="92" customWidth="1"/>
    <col min="3396" max="3405" width="7.25" style="92" customWidth="1"/>
    <col min="3406" max="3584" width="9" style="92"/>
    <col min="3585" max="3585" width="2.375" style="92" customWidth="1"/>
    <col min="3586" max="3586" width="10.5" style="92" customWidth="1"/>
    <col min="3587" max="3650" width="1.875" style="92" customWidth="1"/>
    <col min="3651" max="3651" width="2" style="92" customWidth="1"/>
    <col min="3652" max="3661" width="7.25" style="92" customWidth="1"/>
    <col min="3662" max="3840" width="9" style="92"/>
    <col min="3841" max="3841" width="2.375" style="92" customWidth="1"/>
    <col min="3842" max="3842" width="10.5" style="92" customWidth="1"/>
    <col min="3843" max="3906" width="1.875" style="92" customWidth="1"/>
    <col min="3907" max="3907" width="2" style="92" customWidth="1"/>
    <col min="3908" max="3917" width="7.25" style="92" customWidth="1"/>
    <col min="3918" max="4096" width="9" style="92"/>
    <col min="4097" max="4097" width="2.375" style="92" customWidth="1"/>
    <col min="4098" max="4098" width="10.5" style="92" customWidth="1"/>
    <col min="4099" max="4162" width="1.875" style="92" customWidth="1"/>
    <col min="4163" max="4163" width="2" style="92" customWidth="1"/>
    <col min="4164" max="4173" width="7.25" style="92" customWidth="1"/>
    <col min="4174" max="4352" width="9" style="92"/>
    <col min="4353" max="4353" width="2.375" style="92" customWidth="1"/>
    <col min="4354" max="4354" width="10.5" style="92" customWidth="1"/>
    <col min="4355" max="4418" width="1.875" style="92" customWidth="1"/>
    <col min="4419" max="4419" width="2" style="92" customWidth="1"/>
    <col min="4420" max="4429" width="7.25" style="92" customWidth="1"/>
    <col min="4430" max="4608" width="9" style="92"/>
    <col min="4609" max="4609" width="2.375" style="92" customWidth="1"/>
    <col min="4610" max="4610" width="10.5" style="92" customWidth="1"/>
    <col min="4611" max="4674" width="1.875" style="92" customWidth="1"/>
    <col min="4675" max="4675" width="2" style="92" customWidth="1"/>
    <col min="4676" max="4685" width="7.25" style="92" customWidth="1"/>
    <col min="4686" max="4864" width="9" style="92"/>
    <col min="4865" max="4865" width="2.375" style="92" customWidth="1"/>
    <col min="4866" max="4866" width="10.5" style="92" customWidth="1"/>
    <col min="4867" max="4930" width="1.875" style="92" customWidth="1"/>
    <col min="4931" max="4931" width="2" style="92" customWidth="1"/>
    <col min="4932" max="4941" width="7.25" style="92" customWidth="1"/>
    <col min="4942" max="5120" width="9" style="92"/>
    <col min="5121" max="5121" width="2.375" style="92" customWidth="1"/>
    <col min="5122" max="5122" width="10.5" style="92" customWidth="1"/>
    <col min="5123" max="5186" width="1.875" style="92" customWidth="1"/>
    <col min="5187" max="5187" width="2" style="92" customWidth="1"/>
    <col min="5188" max="5197" width="7.25" style="92" customWidth="1"/>
    <col min="5198" max="5376" width="9" style="92"/>
    <col min="5377" max="5377" width="2.375" style="92" customWidth="1"/>
    <col min="5378" max="5378" width="10.5" style="92" customWidth="1"/>
    <col min="5379" max="5442" width="1.875" style="92" customWidth="1"/>
    <col min="5443" max="5443" width="2" style="92" customWidth="1"/>
    <col min="5444" max="5453" width="7.25" style="92" customWidth="1"/>
    <col min="5454" max="5632" width="9" style="92"/>
    <col min="5633" max="5633" width="2.375" style="92" customWidth="1"/>
    <col min="5634" max="5634" width="10.5" style="92" customWidth="1"/>
    <col min="5635" max="5698" width="1.875" style="92" customWidth="1"/>
    <col min="5699" max="5699" width="2" style="92" customWidth="1"/>
    <col min="5700" max="5709" width="7.25" style="92" customWidth="1"/>
    <col min="5710" max="5888" width="9" style="92"/>
    <col min="5889" max="5889" width="2.375" style="92" customWidth="1"/>
    <col min="5890" max="5890" width="10.5" style="92" customWidth="1"/>
    <col min="5891" max="5954" width="1.875" style="92" customWidth="1"/>
    <col min="5955" max="5955" width="2" style="92" customWidth="1"/>
    <col min="5956" max="5965" width="7.25" style="92" customWidth="1"/>
    <col min="5966" max="6144" width="9" style="92"/>
    <col min="6145" max="6145" width="2.375" style="92" customWidth="1"/>
    <col min="6146" max="6146" width="10.5" style="92" customWidth="1"/>
    <col min="6147" max="6210" width="1.875" style="92" customWidth="1"/>
    <col min="6211" max="6211" width="2" style="92" customWidth="1"/>
    <col min="6212" max="6221" width="7.25" style="92" customWidth="1"/>
    <col min="6222" max="6400" width="9" style="92"/>
    <col min="6401" max="6401" width="2.375" style="92" customWidth="1"/>
    <col min="6402" max="6402" width="10.5" style="92" customWidth="1"/>
    <col min="6403" max="6466" width="1.875" style="92" customWidth="1"/>
    <col min="6467" max="6467" width="2" style="92" customWidth="1"/>
    <col min="6468" max="6477" width="7.25" style="92" customWidth="1"/>
    <col min="6478" max="6656" width="9" style="92"/>
    <col min="6657" max="6657" width="2.375" style="92" customWidth="1"/>
    <col min="6658" max="6658" width="10.5" style="92" customWidth="1"/>
    <col min="6659" max="6722" width="1.875" style="92" customWidth="1"/>
    <col min="6723" max="6723" width="2" style="92" customWidth="1"/>
    <col min="6724" max="6733" width="7.25" style="92" customWidth="1"/>
    <col min="6734" max="6912" width="9" style="92"/>
    <col min="6913" max="6913" width="2.375" style="92" customWidth="1"/>
    <col min="6914" max="6914" width="10.5" style="92" customWidth="1"/>
    <col min="6915" max="6978" width="1.875" style="92" customWidth="1"/>
    <col min="6979" max="6979" width="2" style="92" customWidth="1"/>
    <col min="6980" max="6989" width="7.25" style="92" customWidth="1"/>
    <col min="6990" max="7168" width="9" style="92"/>
    <col min="7169" max="7169" width="2.375" style="92" customWidth="1"/>
    <col min="7170" max="7170" width="10.5" style="92" customWidth="1"/>
    <col min="7171" max="7234" width="1.875" style="92" customWidth="1"/>
    <col min="7235" max="7235" width="2" style="92" customWidth="1"/>
    <col min="7236" max="7245" width="7.25" style="92" customWidth="1"/>
    <col min="7246" max="7424" width="9" style="92"/>
    <col min="7425" max="7425" width="2.375" style="92" customWidth="1"/>
    <col min="7426" max="7426" width="10.5" style="92" customWidth="1"/>
    <col min="7427" max="7490" width="1.875" style="92" customWidth="1"/>
    <col min="7491" max="7491" width="2" style="92" customWidth="1"/>
    <col min="7492" max="7501" width="7.25" style="92" customWidth="1"/>
    <col min="7502" max="7680" width="9" style="92"/>
    <col min="7681" max="7681" width="2.375" style="92" customWidth="1"/>
    <col min="7682" max="7682" width="10.5" style="92" customWidth="1"/>
    <col min="7683" max="7746" width="1.875" style="92" customWidth="1"/>
    <col min="7747" max="7747" width="2" style="92" customWidth="1"/>
    <col min="7748" max="7757" width="7.25" style="92" customWidth="1"/>
    <col min="7758" max="7936" width="9" style="92"/>
    <col min="7937" max="7937" width="2.375" style="92" customWidth="1"/>
    <col min="7938" max="7938" width="10.5" style="92" customWidth="1"/>
    <col min="7939" max="8002" width="1.875" style="92" customWidth="1"/>
    <col min="8003" max="8003" width="2" style="92" customWidth="1"/>
    <col min="8004" max="8013" width="7.25" style="92" customWidth="1"/>
    <col min="8014" max="8192" width="9" style="92"/>
    <col min="8193" max="8193" width="2.375" style="92" customWidth="1"/>
    <col min="8194" max="8194" width="10.5" style="92" customWidth="1"/>
    <col min="8195" max="8258" width="1.875" style="92" customWidth="1"/>
    <col min="8259" max="8259" width="2" style="92" customWidth="1"/>
    <col min="8260" max="8269" width="7.25" style="92" customWidth="1"/>
    <col min="8270" max="8448" width="9" style="92"/>
    <col min="8449" max="8449" width="2.375" style="92" customWidth="1"/>
    <col min="8450" max="8450" width="10.5" style="92" customWidth="1"/>
    <col min="8451" max="8514" width="1.875" style="92" customWidth="1"/>
    <col min="8515" max="8515" width="2" style="92" customWidth="1"/>
    <col min="8516" max="8525" width="7.25" style="92" customWidth="1"/>
    <col min="8526" max="8704" width="9" style="92"/>
    <col min="8705" max="8705" width="2.375" style="92" customWidth="1"/>
    <col min="8706" max="8706" width="10.5" style="92" customWidth="1"/>
    <col min="8707" max="8770" width="1.875" style="92" customWidth="1"/>
    <col min="8771" max="8771" width="2" style="92" customWidth="1"/>
    <col min="8772" max="8781" width="7.25" style="92" customWidth="1"/>
    <col min="8782" max="8960" width="9" style="92"/>
    <col min="8961" max="8961" width="2.375" style="92" customWidth="1"/>
    <col min="8962" max="8962" width="10.5" style="92" customWidth="1"/>
    <col min="8963" max="9026" width="1.875" style="92" customWidth="1"/>
    <col min="9027" max="9027" width="2" style="92" customWidth="1"/>
    <col min="9028" max="9037" width="7.25" style="92" customWidth="1"/>
    <col min="9038" max="9216" width="9" style="92"/>
    <col min="9217" max="9217" width="2.375" style="92" customWidth="1"/>
    <col min="9218" max="9218" width="10.5" style="92" customWidth="1"/>
    <col min="9219" max="9282" width="1.875" style="92" customWidth="1"/>
    <col min="9283" max="9283" width="2" style="92" customWidth="1"/>
    <col min="9284" max="9293" width="7.25" style="92" customWidth="1"/>
    <col min="9294" max="9472" width="9" style="92"/>
    <col min="9473" max="9473" width="2.375" style="92" customWidth="1"/>
    <col min="9474" max="9474" width="10.5" style="92" customWidth="1"/>
    <col min="9475" max="9538" width="1.875" style="92" customWidth="1"/>
    <col min="9539" max="9539" width="2" style="92" customWidth="1"/>
    <col min="9540" max="9549" width="7.25" style="92" customWidth="1"/>
    <col min="9550" max="9728" width="9" style="92"/>
    <col min="9729" max="9729" width="2.375" style="92" customWidth="1"/>
    <col min="9730" max="9730" width="10.5" style="92" customWidth="1"/>
    <col min="9731" max="9794" width="1.875" style="92" customWidth="1"/>
    <col min="9795" max="9795" width="2" style="92" customWidth="1"/>
    <col min="9796" max="9805" width="7.25" style="92" customWidth="1"/>
    <col min="9806" max="9984" width="9" style="92"/>
    <col min="9985" max="9985" width="2.375" style="92" customWidth="1"/>
    <col min="9986" max="9986" width="10.5" style="92" customWidth="1"/>
    <col min="9987" max="10050" width="1.875" style="92" customWidth="1"/>
    <col min="10051" max="10051" width="2" style="92" customWidth="1"/>
    <col min="10052" max="10061" width="7.25" style="92" customWidth="1"/>
    <col min="10062" max="10240" width="9" style="92"/>
    <col min="10241" max="10241" width="2.375" style="92" customWidth="1"/>
    <col min="10242" max="10242" width="10.5" style="92" customWidth="1"/>
    <col min="10243" max="10306" width="1.875" style="92" customWidth="1"/>
    <col min="10307" max="10307" width="2" style="92" customWidth="1"/>
    <col min="10308" max="10317" width="7.25" style="92" customWidth="1"/>
    <col min="10318" max="10496" width="9" style="92"/>
    <col min="10497" max="10497" width="2.375" style="92" customWidth="1"/>
    <col min="10498" max="10498" width="10.5" style="92" customWidth="1"/>
    <col min="10499" max="10562" width="1.875" style="92" customWidth="1"/>
    <col min="10563" max="10563" width="2" style="92" customWidth="1"/>
    <col min="10564" max="10573" width="7.25" style="92" customWidth="1"/>
    <col min="10574" max="10752" width="9" style="92"/>
    <col min="10753" max="10753" width="2.375" style="92" customWidth="1"/>
    <col min="10754" max="10754" width="10.5" style="92" customWidth="1"/>
    <col min="10755" max="10818" width="1.875" style="92" customWidth="1"/>
    <col min="10819" max="10819" width="2" style="92" customWidth="1"/>
    <col min="10820" max="10829" width="7.25" style="92" customWidth="1"/>
    <col min="10830" max="11008" width="9" style="92"/>
    <col min="11009" max="11009" width="2.375" style="92" customWidth="1"/>
    <col min="11010" max="11010" width="10.5" style="92" customWidth="1"/>
    <col min="11011" max="11074" width="1.875" style="92" customWidth="1"/>
    <col min="11075" max="11075" width="2" style="92" customWidth="1"/>
    <col min="11076" max="11085" width="7.25" style="92" customWidth="1"/>
    <col min="11086" max="11264" width="9" style="92"/>
    <col min="11265" max="11265" width="2.375" style="92" customWidth="1"/>
    <col min="11266" max="11266" width="10.5" style="92" customWidth="1"/>
    <col min="11267" max="11330" width="1.875" style="92" customWidth="1"/>
    <col min="11331" max="11331" width="2" style="92" customWidth="1"/>
    <col min="11332" max="11341" width="7.25" style="92" customWidth="1"/>
    <col min="11342" max="11520" width="9" style="92"/>
    <col min="11521" max="11521" width="2.375" style="92" customWidth="1"/>
    <col min="11522" max="11522" width="10.5" style="92" customWidth="1"/>
    <col min="11523" max="11586" width="1.875" style="92" customWidth="1"/>
    <col min="11587" max="11587" width="2" style="92" customWidth="1"/>
    <col min="11588" max="11597" width="7.25" style="92" customWidth="1"/>
    <col min="11598" max="11776" width="9" style="92"/>
    <col min="11777" max="11777" width="2.375" style="92" customWidth="1"/>
    <col min="11778" max="11778" width="10.5" style="92" customWidth="1"/>
    <col min="11779" max="11842" width="1.875" style="92" customWidth="1"/>
    <col min="11843" max="11843" width="2" style="92" customWidth="1"/>
    <col min="11844" max="11853" width="7.25" style="92" customWidth="1"/>
    <col min="11854" max="12032" width="9" style="92"/>
    <col min="12033" max="12033" width="2.375" style="92" customWidth="1"/>
    <col min="12034" max="12034" width="10.5" style="92" customWidth="1"/>
    <col min="12035" max="12098" width="1.875" style="92" customWidth="1"/>
    <col min="12099" max="12099" width="2" style="92" customWidth="1"/>
    <col min="12100" max="12109" width="7.25" style="92" customWidth="1"/>
    <col min="12110" max="12288" width="9" style="92"/>
    <col min="12289" max="12289" width="2.375" style="92" customWidth="1"/>
    <col min="12290" max="12290" width="10.5" style="92" customWidth="1"/>
    <col min="12291" max="12354" width="1.875" style="92" customWidth="1"/>
    <col min="12355" max="12355" width="2" style="92" customWidth="1"/>
    <col min="12356" max="12365" width="7.25" style="92" customWidth="1"/>
    <col min="12366" max="12544" width="9" style="92"/>
    <col min="12545" max="12545" width="2.375" style="92" customWidth="1"/>
    <col min="12546" max="12546" width="10.5" style="92" customWidth="1"/>
    <col min="12547" max="12610" width="1.875" style="92" customWidth="1"/>
    <col min="12611" max="12611" width="2" style="92" customWidth="1"/>
    <col min="12612" max="12621" width="7.25" style="92" customWidth="1"/>
    <col min="12622" max="12800" width="9" style="92"/>
    <col min="12801" max="12801" width="2.375" style="92" customWidth="1"/>
    <col min="12802" max="12802" width="10.5" style="92" customWidth="1"/>
    <col min="12803" max="12866" width="1.875" style="92" customWidth="1"/>
    <col min="12867" max="12867" width="2" style="92" customWidth="1"/>
    <col min="12868" max="12877" width="7.25" style="92" customWidth="1"/>
    <col min="12878" max="13056" width="9" style="92"/>
    <col min="13057" max="13057" width="2.375" style="92" customWidth="1"/>
    <col min="13058" max="13058" width="10.5" style="92" customWidth="1"/>
    <col min="13059" max="13122" width="1.875" style="92" customWidth="1"/>
    <col min="13123" max="13123" width="2" style="92" customWidth="1"/>
    <col min="13124" max="13133" width="7.25" style="92" customWidth="1"/>
    <col min="13134" max="13312" width="9" style="92"/>
    <col min="13313" max="13313" width="2.375" style="92" customWidth="1"/>
    <col min="13314" max="13314" width="10.5" style="92" customWidth="1"/>
    <col min="13315" max="13378" width="1.875" style="92" customWidth="1"/>
    <col min="13379" max="13379" width="2" style="92" customWidth="1"/>
    <col min="13380" max="13389" width="7.25" style="92" customWidth="1"/>
    <col min="13390" max="13568" width="9" style="92"/>
    <col min="13569" max="13569" width="2.375" style="92" customWidth="1"/>
    <col min="13570" max="13570" width="10.5" style="92" customWidth="1"/>
    <col min="13571" max="13634" width="1.875" style="92" customWidth="1"/>
    <col min="13635" max="13635" width="2" style="92" customWidth="1"/>
    <col min="13636" max="13645" width="7.25" style="92" customWidth="1"/>
    <col min="13646" max="13824" width="9" style="92"/>
    <col min="13825" max="13825" width="2.375" style="92" customWidth="1"/>
    <col min="13826" max="13826" width="10.5" style="92" customWidth="1"/>
    <col min="13827" max="13890" width="1.875" style="92" customWidth="1"/>
    <col min="13891" max="13891" width="2" style="92" customWidth="1"/>
    <col min="13892" max="13901" width="7.25" style="92" customWidth="1"/>
    <col min="13902" max="14080" width="9" style="92"/>
    <col min="14081" max="14081" width="2.375" style="92" customWidth="1"/>
    <col min="14082" max="14082" width="10.5" style="92" customWidth="1"/>
    <col min="14083" max="14146" width="1.875" style="92" customWidth="1"/>
    <col min="14147" max="14147" width="2" style="92" customWidth="1"/>
    <col min="14148" max="14157" width="7.25" style="92" customWidth="1"/>
    <col min="14158" max="14336" width="9" style="92"/>
    <col min="14337" max="14337" width="2.375" style="92" customWidth="1"/>
    <col min="14338" max="14338" width="10.5" style="92" customWidth="1"/>
    <col min="14339" max="14402" width="1.875" style="92" customWidth="1"/>
    <col min="14403" max="14403" width="2" style="92" customWidth="1"/>
    <col min="14404" max="14413" width="7.25" style="92" customWidth="1"/>
    <col min="14414" max="14592" width="9" style="92"/>
    <col min="14593" max="14593" width="2.375" style="92" customWidth="1"/>
    <col min="14594" max="14594" width="10.5" style="92" customWidth="1"/>
    <col min="14595" max="14658" width="1.875" style="92" customWidth="1"/>
    <col min="14659" max="14659" width="2" style="92" customWidth="1"/>
    <col min="14660" max="14669" width="7.25" style="92" customWidth="1"/>
    <col min="14670" max="14848" width="9" style="92"/>
    <col min="14849" max="14849" width="2.375" style="92" customWidth="1"/>
    <col min="14850" max="14850" width="10.5" style="92" customWidth="1"/>
    <col min="14851" max="14914" width="1.875" style="92" customWidth="1"/>
    <col min="14915" max="14915" width="2" style="92" customWidth="1"/>
    <col min="14916" max="14925" width="7.25" style="92" customWidth="1"/>
    <col min="14926" max="15104" width="9" style="92"/>
    <col min="15105" max="15105" width="2.375" style="92" customWidth="1"/>
    <col min="15106" max="15106" width="10.5" style="92" customWidth="1"/>
    <col min="15107" max="15170" width="1.875" style="92" customWidth="1"/>
    <col min="15171" max="15171" width="2" style="92" customWidth="1"/>
    <col min="15172" max="15181" width="7.25" style="92" customWidth="1"/>
    <col min="15182" max="15360" width="9" style="92"/>
    <col min="15361" max="15361" width="2.375" style="92" customWidth="1"/>
    <col min="15362" max="15362" width="10.5" style="92" customWidth="1"/>
    <col min="15363" max="15426" width="1.875" style="92" customWidth="1"/>
    <col min="15427" max="15427" width="2" style="92" customWidth="1"/>
    <col min="15428" max="15437" width="7.25" style="92" customWidth="1"/>
    <col min="15438" max="15616" width="9" style="92"/>
    <col min="15617" max="15617" width="2.375" style="92" customWidth="1"/>
    <col min="15618" max="15618" width="10.5" style="92" customWidth="1"/>
    <col min="15619" max="15682" width="1.875" style="92" customWidth="1"/>
    <col min="15683" max="15683" width="2" style="92" customWidth="1"/>
    <col min="15684" max="15693" width="7.25" style="92" customWidth="1"/>
    <col min="15694" max="15872" width="9" style="92"/>
    <col min="15873" max="15873" width="2.375" style="92" customWidth="1"/>
    <col min="15874" max="15874" width="10.5" style="92" customWidth="1"/>
    <col min="15875" max="15938" width="1.875" style="92" customWidth="1"/>
    <col min="15939" max="15939" width="2" style="92" customWidth="1"/>
    <col min="15940" max="15949" width="7.25" style="92" customWidth="1"/>
    <col min="15950" max="16128" width="9" style="92"/>
    <col min="16129" max="16129" width="2.375" style="92" customWidth="1"/>
    <col min="16130" max="16130" width="10.5" style="92" customWidth="1"/>
    <col min="16131" max="16194" width="1.875" style="92" customWidth="1"/>
    <col min="16195" max="16195" width="2" style="92" customWidth="1"/>
    <col min="16196" max="16205" width="7.25" style="92" customWidth="1"/>
    <col min="16206" max="16384" width="9" style="92"/>
  </cols>
  <sheetData>
    <row r="1" spans="1:77" ht="23.25" customHeight="1" x14ac:dyDescent="0.2">
      <c r="A1" s="89" t="s">
        <v>43</v>
      </c>
      <c r="B1" s="89"/>
      <c r="C1" s="89"/>
      <c r="D1" s="89"/>
      <c r="E1" s="89"/>
      <c r="F1" s="89"/>
      <c r="G1" s="89"/>
      <c r="H1" s="89"/>
      <c r="I1" s="90"/>
      <c r="J1" s="90"/>
      <c r="K1" s="90"/>
      <c r="L1" s="90"/>
      <c r="M1" s="91"/>
      <c r="N1" s="91"/>
      <c r="O1" s="91"/>
      <c r="P1" s="91"/>
      <c r="Q1" s="91"/>
      <c r="R1" s="91"/>
      <c r="S1" s="91"/>
      <c r="T1" s="91"/>
      <c r="U1" s="91"/>
      <c r="V1" s="91"/>
      <c r="W1" s="91"/>
      <c r="X1" s="91"/>
      <c r="Y1" s="91"/>
      <c r="Z1" s="91"/>
      <c r="AA1" s="91"/>
    </row>
    <row r="2" spans="1:77" ht="14.25" customHeight="1" x14ac:dyDescent="0.2">
      <c r="A2" s="93"/>
      <c r="B2" s="93"/>
      <c r="C2" s="93"/>
      <c r="D2" s="93"/>
      <c r="E2" s="93"/>
      <c r="F2" s="93"/>
      <c r="G2" s="93"/>
      <c r="H2" s="93"/>
      <c r="I2" s="93"/>
      <c r="J2" s="93"/>
      <c r="K2" s="93"/>
      <c r="L2" s="93"/>
      <c r="M2" s="91"/>
      <c r="N2" s="91"/>
      <c r="O2" s="91"/>
      <c r="P2" s="91"/>
      <c r="Q2" s="91"/>
      <c r="R2" s="91"/>
      <c r="S2" s="91"/>
      <c r="T2" s="91"/>
      <c r="U2" s="91"/>
      <c r="V2" s="91"/>
      <c r="W2" s="91"/>
      <c r="X2" s="91"/>
      <c r="Y2" s="91"/>
      <c r="Z2" s="91"/>
      <c r="AA2" s="91"/>
    </row>
    <row r="3" spans="1:77" ht="17.25" x14ac:dyDescent="0.2">
      <c r="A3" s="91"/>
      <c r="B3" s="94" t="s">
        <v>44</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5"/>
      <c r="BP3" s="95"/>
      <c r="BQ3" s="95"/>
      <c r="BR3" s="95"/>
      <c r="BS3" s="95"/>
      <c r="BT3" s="95"/>
      <c r="BU3" s="96"/>
      <c r="BV3" s="96"/>
      <c r="BW3" s="96"/>
      <c r="BX3" s="96"/>
      <c r="BY3" s="97"/>
    </row>
    <row r="4" spans="1:77" ht="187.5" customHeight="1" x14ac:dyDescent="0.15">
      <c r="A4" s="98"/>
      <c r="B4" s="99" t="s">
        <v>45</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100"/>
      <c r="BP4" s="100"/>
      <c r="BQ4" s="100"/>
      <c r="BR4" s="100"/>
      <c r="BS4" s="100"/>
      <c r="BT4" s="100"/>
      <c r="BU4" s="100"/>
      <c r="BV4" s="100"/>
      <c r="BW4" s="100"/>
      <c r="BX4" s="100"/>
      <c r="BY4" s="100"/>
    </row>
    <row r="5" spans="1:77" ht="17.25" customHeight="1" x14ac:dyDescent="0.15">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row>
    <row r="6" spans="1:77" ht="22.5" customHeight="1" thickBot="1" x14ac:dyDescent="0.25">
      <c r="A6" s="102" t="s">
        <v>46</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91"/>
      <c r="AF6" s="91"/>
      <c r="BE6" s="103" t="s">
        <v>47</v>
      </c>
      <c r="BF6" s="103"/>
      <c r="BG6" s="103"/>
      <c r="BH6" s="103"/>
      <c r="BI6" s="103"/>
      <c r="BJ6" s="103"/>
    </row>
    <row r="7" spans="1:77" ht="30" customHeight="1" x14ac:dyDescent="0.15">
      <c r="B7" s="104" t="s">
        <v>48</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t="s">
        <v>49</v>
      </c>
      <c r="AF7" s="106"/>
      <c r="AG7" s="106"/>
      <c r="AH7" s="106"/>
      <c r="AI7" s="106"/>
      <c r="AJ7" s="106"/>
      <c r="AK7" s="106"/>
      <c r="AL7" s="106"/>
      <c r="AM7" s="106"/>
      <c r="AN7" s="106"/>
      <c r="AO7" s="106"/>
      <c r="AP7" s="106"/>
      <c r="AQ7" s="106"/>
      <c r="AR7" s="106"/>
      <c r="AS7" s="106"/>
      <c r="AT7" s="106"/>
      <c r="AU7" s="106"/>
      <c r="AV7" s="106"/>
      <c r="AW7" s="106"/>
      <c r="AX7" s="107"/>
      <c r="AY7" s="108" t="s">
        <v>50</v>
      </c>
      <c r="AZ7" s="104"/>
      <c r="BA7" s="104"/>
      <c r="BB7" s="104"/>
      <c r="BC7" s="104"/>
      <c r="BD7" s="104"/>
      <c r="BE7" s="104"/>
      <c r="BF7" s="104"/>
      <c r="BG7" s="104"/>
      <c r="BH7" s="104"/>
      <c r="BI7" s="104"/>
      <c r="BJ7" s="104"/>
    </row>
    <row r="8" spans="1:77" ht="122.25" customHeight="1" x14ac:dyDescent="0.15">
      <c r="B8" s="109" t="s">
        <v>51</v>
      </c>
      <c r="C8" s="110" t="s">
        <v>52</v>
      </c>
      <c r="D8" s="111"/>
      <c r="E8" s="111"/>
      <c r="F8" s="112"/>
      <c r="G8" s="110" t="s">
        <v>53</v>
      </c>
      <c r="H8" s="111"/>
      <c r="I8" s="111"/>
      <c r="J8" s="112"/>
      <c r="K8" s="110" t="s">
        <v>54</v>
      </c>
      <c r="L8" s="111"/>
      <c r="M8" s="111"/>
      <c r="N8" s="112"/>
      <c r="O8" s="110" t="s">
        <v>55</v>
      </c>
      <c r="P8" s="111"/>
      <c r="Q8" s="111"/>
      <c r="R8" s="112"/>
      <c r="S8" s="110" t="s">
        <v>56</v>
      </c>
      <c r="T8" s="111"/>
      <c r="U8" s="111"/>
      <c r="V8" s="112"/>
      <c r="W8" s="110" t="s">
        <v>57</v>
      </c>
      <c r="X8" s="111"/>
      <c r="Y8" s="111"/>
      <c r="Z8" s="112"/>
      <c r="AA8" s="110" t="s">
        <v>58</v>
      </c>
      <c r="AB8" s="111"/>
      <c r="AC8" s="111"/>
      <c r="AD8" s="112"/>
      <c r="AE8" s="110" t="s">
        <v>51</v>
      </c>
      <c r="AF8" s="111"/>
      <c r="AG8" s="111"/>
      <c r="AH8" s="112"/>
      <c r="AI8" s="113" t="s">
        <v>59</v>
      </c>
      <c r="AJ8" s="114"/>
      <c r="AK8" s="114"/>
      <c r="AL8" s="115"/>
      <c r="AM8" s="110" t="s">
        <v>60</v>
      </c>
      <c r="AN8" s="111"/>
      <c r="AO8" s="111"/>
      <c r="AP8" s="112"/>
      <c r="AQ8" s="116" t="s">
        <v>61</v>
      </c>
      <c r="AR8" s="117"/>
      <c r="AS8" s="117"/>
      <c r="AT8" s="118"/>
      <c r="AU8" s="110" t="s">
        <v>62</v>
      </c>
      <c r="AV8" s="111"/>
      <c r="AW8" s="111"/>
      <c r="AX8" s="112"/>
      <c r="AY8" s="110" t="s">
        <v>51</v>
      </c>
      <c r="AZ8" s="111"/>
      <c r="BA8" s="111"/>
      <c r="BB8" s="112"/>
      <c r="BC8" s="110" t="s">
        <v>63</v>
      </c>
      <c r="BD8" s="111"/>
      <c r="BE8" s="111"/>
      <c r="BF8" s="112"/>
      <c r="BG8" s="110" t="s">
        <v>64</v>
      </c>
      <c r="BH8" s="111"/>
      <c r="BI8" s="111"/>
      <c r="BJ8" s="111"/>
    </row>
    <row r="9" spans="1:77" ht="25.5" customHeight="1" thickBot="1" x14ac:dyDescent="0.2">
      <c r="B9" s="119" t="s">
        <v>65</v>
      </c>
      <c r="C9" s="120">
        <v>0</v>
      </c>
      <c r="D9" s="120"/>
      <c r="E9" s="120"/>
      <c r="F9" s="120"/>
      <c r="G9" s="120">
        <v>0</v>
      </c>
      <c r="H9" s="120"/>
      <c r="I9" s="120"/>
      <c r="J9" s="120"/>
      <c r="K9" s="120">
        <v>0</v>
      </c>
      <c r="L9" s="120"/>
      <c r="M9" s="120"/>
      <c r="N9" s="120"/>
      <c r="O9" s="120">
        <v>0</v>
      </c>
      <c r="P9" s="120"/>
      <c r="Q9" s="120"/>
      <c r="R9" s="120"/>
      <c r="S9" s="120">
        <v>0</v>
      </c>
      <c r="T9" s="120"/>
      <c r="U9" s="120"/>
      <c r="V9" s="120"/>
      <c r="W9" s="120">
        <v>0</v>
      </c>
      <c r="X9" s="120"/>
      <c r="Y9" s="120"/>
      <c r="Z9" s="120"/>
      <c r="AA9" s="120">
        <v>0</v>
      </c>
      <c r="AB9" s="120"/>
      <c r="AC9" s="120"/>
      <c r="AD9" s="120"/>
      <c r="AE9" s="120">
        <v>0</v>
      </c>
      <c r="AF9" s="120"/>
      <c r="AG9" s="120"/>
      <c r="AH9" s="120"/>
      <c r="AI9" s="120">
        <v>0</v>
      </c>
      <c r="AJ9" s="120"/>
      <c r="AK9" s="120"/>
      <c r="AL9" s="120"/>
      <c r="AM9" s="120">
        <v>0</v>
      </c>
      <c r="AN9" s="120"/>
      <c r="AO9" s="120"/>
      <c r="AP9" s="120"/>
      <c r="AQ9" s="121">
        <v>0</v>
      </c>
      <c r="AR9" s="121"/>
      <c r="AS9" s="121"/>
      <c r="AT9" s="121"/>
      <c r="AU9" s="120">
        <v>0</v>
      </c>
      <c r="AV9" s="120"/>
      <c r="AW9" s="120"/>
      <c r="AX9" s="120"/>
      <c r="AY9" s="120">
        <v>0</v>
      </c>
      <c r="AZ9" s="120"/>
      <c r="BA9" s="120"/>
      <c r="BB9" s="120"/>
      <c r="BC9" s="120">
        <v>0</v>
      </c>
      <c r="BD9" s="120"/>
      <c r="BE9" s="120"/>
      <c r="BF9" s="120"/>
      <c r="BG9" s="120">
        <v>0</v>
      </c>
      <c r="BH9" s="120"/>
      <c r="BI9" s="120"/>
      <c r="BJ9" s="120"/>
    </row>
    <row r="10" spans="1:77" x14ac:dyDescent="0.15">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BB10" s="123" t="s">
        <v>66</v>
      </c>
      <c r="BC10" s="123"/>
      <c r="BD10" s="123"/>
      <c r="BE10" s="123"/>
      <c r="BF10" s="123"/>
      <c r="BG10" s="123"/>
      <c r="BH10" s="123"/>
      <c r="BI10" s="123"/>
      <c r="BJ10" s="123"/>
    </row>
    <row r="11" spans="1:77" ht="14.25" x14ac:dyDescent="0.15">
      <c r="R11" s="124"/>
      <c r="S11" s="124"/>
      <c r="T11" s="124"/>
      <c r="U11" s="124"/>
      <c r="V11" s="124"/>
      <c r="BF11" s="125"/>
      <c r="BG11" s="125"/>
      <c r="BH11" s="125"/>
      <c r="BI11" s="125"/>
      <c r="BJ11" s="125"/>
      <c r="BK11" s="125"/>
      <c r="BL11" s="125"/>
      <c r="BM11" s="125"/>
      <c r="BN11" s="125"/>
    </row>
    <row r="12" spans="1:77" ht="14.25" x14ac:dyDescent="0.15">
      <c r="R12" s="124"/>
      <c r="S12" s="124"/>
      <c r="T12" s="124"/>
      <c r="U12" s="124"/>
      <c r="V12" s="124"/>
      <c r="BF12" s="125"/>
      <c r="BG12" s="125"/>
      <c r="BH12" s="125"/>
      <c r="BI12" s="125"/>
      <c r="BJ12" s="125"/>
      <c r="BK12" s="125"/>
      <c r="BL12" s="125"/>
      <c r="BM12" s="125"/>
      <c r="BN12" s="125"/>
    </row>
    <row r="13" spans="1:77" ht="19.5" thickBot="1" x14ac:dyDescent="0.25">
      <c r="B13" s="126" t="s">
        <v>67</v>
      </c>
      <c r="C13" s="127"/>
      <c r="D13" s="127"/>
      <c r="E13" s="127"/>
      <c r="F13" s="127"/>
      <c r="G13" s="127"/>
      <c r="H13" s="127"/>
      <c r="I13" s="127"/>
      <c r="J13" s="127"/>
      <c r="K13" s="127"/>
      <c r="L13" s="127"/>
      <c r="M13" s="127"/>
      <c r="N13" s="127"/>
      <c r="O13" s="127"/>
      <c r="P13" s="127"/>
      <c r="Q13" s="127"/>
      <c r="R13" s="128"/>
      <c r="S13" s="128"/>
      <c r="T13" s="128"/>
      <c r="U13" s="128"/>
      <c r="V13" s="128"/>
      <c r="W13" s="129"/>
      <c r="X13" s="129"/>
      <c r="Y13" s="129"/>
      <c r="Z13" s="129"/>
      <c r="AA13" s="129"/>
      <c r="AB13" s="129"/>
      <c r="AC13" s="129"/>
      <c r="AD13" s="129"/>
      <c r="AE13" s="129"/>
      <c r="AF13" s="129"/>
      <c r="AG13" s="129"/>
      <c r="AH13" s="129"/>
      <c r="AI13" s="129"/>
      <c r="AJ13" s="129"/>
      <c r="AK13" s="129"/>
      <c r="AL13" s="129"/>
      <c r="AM13" s="129"/>
      <c r="AN13" s="130" t="s">
        <v>68</v>
      </c>
      <c r="AO13" s="130"/>
      <c r="AP13" s="130"/>
      <c r="AQ13" s="130"/>
      <c r="AR13" s="130"/>
      <c r="AS13" s="130"/>
      <c r="AT13" s="130"/>
      <c r="AU13" s="130"/>
      <c r="BD13" s="129"/>
      <c r="BE13" s="129"/>
      <c r="BF13" s="125"/>
      <c r="BM13" s="125"/>
      <c r="BN13" s="125"/>
    </row>
    <row r="14" spans="1:77" ht="25.5" customHeight="1" x14ac:dyDescent="0.15">
      <c r="A14" s="131"/>
      <c r="B14" s="132" t="s">
        <v>69</v>
      </c>
      <c r="C14" s="132"/>
      <c r="D14" s="132"/>
      <c r="E14" s="132"/>
      <c r="F14" s="132"/>
      <c r="G14" s="132"/>
      <c r="H14" s="132"/>
      <c r="I14" s="132"/>
      <c r="J14" s="132"/>
      <c r="K14" s="132"/>
      <c r="L14" s="132"/>
      <c r="M14" s="132"/>
      <c r="N14" s="132"/>
      <c r="O14" s="132"/>
      <c r="P14" s="132"/>
      <c r="Q14" s="132"/>
      <c r="R14" s="132"/>
      <c r="S14" s="132"/>
      <c r="T14" s="132"/>
      <c r="U14" s="132"/>
      <c r="V14" s="132"/>
      <c r="W14" s="133" t="s">
        <v>70</v>
      </c>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3" t="s">
        <v>71</v>
      </c>
      <c r="AW14" s="132"/>
      <c r="AX14" s="132"/>
      <c r="AY14" s="132"/>
      <c r="AZ14" s="132"/>
      <c r="BA14" s="132"/>
      <c r="BB14" s="132"/>
      <c r="BC14" s="132"/>
      <c r="BD14" s="133" t="s">
        <v>72</v>
      </c>
      <c r="BE14" s="132"/>
      <c r="BF14" s="132"/>
      <c r="BG14" s="132"/>
      <c r="BH14" s="132"/>
      <c r="BI14" s="132"/>
      <c r="BJ14" s="132"/>
      <c r="BK14" s="132"/>
      <c r="BL14" s="134"/>
      <c r="BM14" s="134"/>
      <c r="BN14" s="134"/>
      <c r="BO14" s="134"/>
    </row>
    <row r="15" spans="1:77" ht="25.5" customHeight="1" x14ac:dyDescent="0.15">
      <c r="A15" s="131"/>
      <c r="B15" s="135"/>
      <c r="C15" s="135"/>
      <c r="D15" s="135"/>
      <c r="E15" s="135"/>
      <c r="F15" s="135"/>
      <c r="G15" s="135"/>
      <c r="H15" s="135"/>
      <c r="I15" s="135"/>
      <c r="J15" s="135"/>
      <c r="K15" s="135"/>
      <c r="L15" s="135"/>
      <c r="M15" s="135"/>
      <c r="N15" s="135"/>
      <c r="O15" s="135"/>
      <c r="P15" s="135"/>
      <c r="Q15" s="135"/>
      <c r="R15" s="135"/>
      <c r="S15" s="135"/>
      <c r="T15" s="135"/>
      <c r="U15" s="135"/>
      <c r="V15" s="135"/>
      <c r="W15" s="136"/>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7"/>
      <c r="AW15" s="138"/>
      <c r="AX15" s="138"/>
      <c r="AY15" s="138"/>
      <c r="AZ15" s="138"/>
      <c r="BA15" s="138"/>
      <c r="BB15" s="138"/>
      <c r="BC15" s="138"/>
      <c r="BD15" s="137"/>
      <c r="BE15" s="138"/>
      <c r="BF15" s="138"/>
      <c r="BG15" s="138"/>
      <c r="BH15" s="138"/>
      <c r="BI15" s="138"/>
      <c r="BJ15" s="138"/>
      <c r="BK15" s="138"/>
      <c r="BL15" s="134"/>
      <c r="BM15" s="134"/>
      <c r="BN15" s="134"/>
      <c r="BO15" s="134"/>
    </row>
    <row r="16" spans="1:77" ht="25.5" customHeight="1" x14ac:dyDescent="0.15">
      <c r="A16" s="139"/>
      <c r="B16" s="140" t="s">
        <v>51</v>
      </c>
      <c r="C16" s="141" t="s">
        <v>73</v>
      </c>
      <c r="D16" s="141"/>
      <c r="E16" s="141"/>
      <c r="F16" s="141"/>
      <c r="G16" s="141"/>
      <c r="H16" s="141"/>
      <c r="I16" s="141"/>
      <c r="J16" s="141"/>
      <c r="K16" s="141"/>
      <c r="L16" s="141"/>
      <c r="M16" s="141"/>
      <c r="N16" s="141"/>
      <c r="O16" s="141"/>
      <c r="P16" s="141"/>
      <c r="Q16" s="141"/>
      <c r="R16" s="141"/>
      <c r="S16" s="141"/>
      <c r="T16" s="141"/>
      <c r="U16" s="141"/>
      <c r="V16" s="141"/>
      <c r="W16" s="141" t="s">
        <v>51</v>
      </c>
      <c r="X16" s="141"/>
      <c r="Y16" s="141"/>
      <c r="Z16" s="141"/>
      <c r="AA16" s="141"/>
      <c r="AB16" s="142" t="s">
        <v>73</v>
      </c>
      <c r="AC16" s="143"/>
      <c r="AD16" s="143"/>
      <c r="AE16" s="143"/>
      <c r="AF16" s="143"/>
      <c r="AG16" s="143"/>
      <c r="AH16" s="143"/>
      <c r="AI16" s="143"/>
      <c r="AJ16" s="143"/>
      <c r="AK16" s="143"/>
      <c r="AL16" s="143"/>
      <c r="AM16" s="143"/>
      <c r="AN16" s="143"/>
      <c r="AO16" s="143"/>
      <c r="AP16" s="143"/>
      <c r="AQ16" s="143"/>
      <c r="AR16" s="143"/>
      <c r="AS16" s="143"/>
      <c r="AT16" s="143"/>
      <c r="AU16" s="143"/>
      <c r="AV16" s="137"/>
      <c r="AW16" s="138"/>
      <c r="AX16" s="138"/>
      <c r="AY16" s="138"/>
      <c r="AZ16" s="138"/>
      <c r="BA16" s="138"/>
      <c r="BB16" s="138"/>
      <c r="BC16" s="138"/>
      <c r="BD16" s="137"/>
      <c r="BE16" s="138"/>
      <c r="BF16" s="138"/>
      <c r="BG16" s="138"/>
      <c r="BH16" s="138"/>
      <c r="BI16" s="138"/>
      <c r="BJ16" s="138"/>
      <c r="BK16" s="138"/>
      <c r="BL16" s="134"/>
      <c r="BM16" s="134"/>
      <c r="BN16" s="134"/>
      <c r="BO16" s="134"/>
    </row>
    <row r="17" spans="1:67" ht="25.5" customHeight="1" x14ac:dyDescent="0.15">
      <c r="A17" s="139"/>
      <c r="B17" s="140"/>
      <c r="C17" s="141" t="s">
        <v>74</v>
      </c>
      <c r="D17" s="141"/>
      <c r="E17" s="141"/>
      <c r="F17" s="141"/>
      <c r="G17" s="141"/>
      <c r="H17" s="141" t="s">
        <v>75</v>
      </c>
      <c r="I17" s="141"/>
      <c r="J17" s="141"/>
      <c r="K17" s="141"/>
      <c r="L17" s="141"/>
      <c r="M17" s="141" t="s">
        <v>76</v>
      </c>
      <c r="N17" s="141"/>
      <c r="O17" s="141"/>
      <c r="P17" s="141"/>
      <c r="Q17" s="141"/>
      <c r="R17" s="141" t="s">
        <v>77</v>
      </c>
      <c r="S17" s="141"/>
      <c r="T17" s="141"/>
      <c r="U17" s="141"/>
      <c r="V17" s="141"/>
      <c r="W17" s="141"/>
      <c r="X17" s="141"/>
      <c r="Y17" s="141"/>
      <c r="Z17" s="141"/>
      <c r="AA17" s="141"/>
      <c r="AB17" s="141" t="s">
        <v>74</v>
      </c>
      <c r="AC17" s="141"/>
      <c r="AD17" s="141"/>
      <c r="AE17" s="141"/>
      <c r="AF17" s="141"/>
      <c r="AG17" s="141" t="s">
        <v>75</v>
      </c>
      <c r="AH17" s="141"/>
      <c r="AI17" s="141"/>
      <c r="AJ17" s="141"/>
      <c r="AK17" s="141"/>
      <c r="AL17" s="141" t="s">
        <v>76</v>
      </c>
      <c r="AM17" s="141"/>
      <c r="AN17" s="141"/>
      <c r="AO17" s="141"/>
      <c r="AP17" s="141"/>
      <c r="AQ17" s="142" t="s">
        <v>77</v>
      </c>
      <c r="AR17" s="143"/>
      <c r="AS17" s="143"/>
      <c r="AT17" s="143"/>
      <c r="AU17" s="143"/>
      <c r="AV17" s="136"/>
      <c r="AW17" s="135"/>
      <c r="AX17" s="135"/>
      <c r="AY17" s="135"/>
      <c r="AZ17" s="135"/>
      <c r="BA17" s="135"/>
      <c r="BB17" s="135"/>
      <c r="BC17" s="135"/>
      <c r="BD17" s="136"/>
      <c r="BE17" s="135"/>
      <c r="BF17" s="135"/>
      <c r="BG17" s="135"/>
      <c r="BH17" s="135"/>
      <c r="BI17" s="135"/>
      <c r="BJ17" s="135"/>
      <c r="BK17" s="135"/>
      <c r="BL17" s="134"/>
      <c r="BM17" s="134"/>
      <c r="BN17" s="134"/>
      <c r="BO17" s="134"/>
    </row>
    <row r="18" spans="1:67" s="151" customFormat="1" ht="25.5" customHeight="1" thickBot="1" x14ac:dyDescent="0.2">
      <c r="A18" s="144"/>
      <c r="B18" s="145">
        <v>0</v>
      </c>
      <c r="C18" s="146">
        <v>0</v>
      </c>
      <c r="D18" s="146"/>
      <c r="E18" s="146"/>
      <c r="F18" s="146"/>
      <c r="G18" s="146"/>
      <c r="H18" s="146">
        <v>0</v>
      </c>
      <c r="I18" s="146"/>
      <c r="J18" s="146"/>
      <c r="K18" s="146"/>
      <c r="L18" s="146"/>
      <c r="M18" s="146">
        <v>0</v>
      </c>
      <c r="N18" s="146"/>
      <c r="O18" s="146"/>
      <c r="P18" s="146"/>
      <c r="Q18" s="146"/>
      <c r="R18" s="146">
        <v>0</v>
      </c>
      <c r="S18" s="146"/>
      <c r="T18" s="146"/>
      <c r="U18" s="146"/>
      <c r="V18" s="146"/>
      <c r="W18" s="147">
        <f>SUM(AB18:AU18)</f>
        <v>54498</v>
      </c>
      <c r="X18" s="147">
        <f>SUM(Y18:AR18)</f>
        <v>435984</v>
      </c>
      <c r="Y18" s="147">
        <f>SUM(Z18:AS18)</f>
        <v>217992</v>
      </c>
      <c r="Z18" s="147">
        <f>SUM(AA18:AT18)</f>
        <v>108996</v>
      </c>
      <c r="AA18" s="147">
        <f>SUM(AB18:AU18)</f>
        <v>54498</v>
      </c>
      <c r="AB18" s="147">
        <v>13340</v>
      </c>
      <c r="AC18" s="147"/>
      <c r="AD18" s="147"/>
      <c r="AE18" s="147"/>
      <c r="AF18" s="147"/>
      <c r="AG18" s="147">
        <v>13360</v>
      </c>
      <c r="AH18" s="147"/>
      <c r="AI18" s="147"/>
      <c r="AJ18" s="147"/>
      <c r="AK18" s="147"/>
      <c r="AL18" s="147">
        <v>13561</v>
      </c>
      <c r="AM18" s="147"/>
      <c r="AN18" s="147"/>
      <c r="AO18" s="147"/>
      <c r="AP18" s="147"/>
      <c r="AQ18" s="148">
        <v>14237</v>
      </c>
      <c r="AR18" s="149"/>
      <c r="AS18" s="149"/>
      <c r="AT18" s="149"/>
      <c r="AU18" s="149"/>
      <c r="AV18" s="148">
        <v>11702</v>
      </c>
      <c r="AW18" s="149"/>
      <c r="AX18" s="149"/>
      <c r="AY18" s="149"/>
      <c r="AZ18" s="149"/>
      <c r="BA18" s="149"/>
      <c r="BB18" s="149"/>
      <c r="BC18" s="149"/>
      <c r="BD18" s="148">
        <v>3267</v>
      </c>
      <c r="BE18" s="149"/>
      <c r="BF18" s="149"/>
      <c r="BG18" s="149"/>
      <c r="BH18" s="149"/>
      <c r="BI18" s="149"/>
      <c r="BJ18" s="149"/>
      <c r="BK18" s="149"/>
      <c r="BL18" s="150"/>
      <c r="BM18" s="150"/>
      <c r="BN18" s="150"/>
      <c r="BO18" s="150"/>
    </row>
    <row r="19" spans="1:67" ht="25.5" customHeight="1" thickBot="1" x14ac:dyDescent="0.2">
      <c r="A19" s="152"/>
      <c r="B19" s="153"/>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5"/>
      <c r="BB19" s="155"/>
      <c r="BC19" s="155"/>
      <c r="BD19" s="155"/>
      <c r="BE19" s="155"/>
      <c r="BF19" s="155"/>
      <c r="BG19" s="155"/>
      <c r="BH19" s="155"/>
      <c r="BI19" s="155"/>
      <c r="BJ19" s="134"/>
      <c r="BK19" s="134"/>
      <c r="BL19" s="134"/>
      <c r="BM19" s="134"/>
      <c r="BN19" s="134"/>
      <c r="BO19" s="134"/>
    </row>
    <row r="20" spans="1:67" ht="25.5" customHeight="1" x14ac:dyDescent="0.15">
      <c r="A20" s="131"/>
      <c r="B20" s="156" t="s">
        <v>78</v>
      </c>
      <c r="C20" s="156"/>
      <c r="D20" s="156"/>
      <c r="E20" s="156"/>
      <c r="F20" s="156"/>
      <c r="G20" s="156"/>
      <c r="H20" s="156"/>
      <c r="I20" s="156"/>
      <c r="J20" s="156"/>
      <c r="K20" s="156"/>
      <c r="L20" s="156"/>
      <c r="M20" s="156"/>
      <c r="N20" s="156"/>
      <c r="O20" s="156"/>
      <c r="P20" s="156"/>
      <c r="Q20" s="156"/>
      <c r="R20" s="156"/>
      <c r="S20" s="156"/>
      <c r="T20" s="156"/>
      <c r="U20" s="156"/>
      <c r="V20" s="157"/>
      <c r="W20" s="158" t="s">
        <v>79</v>
      </c>
      <c r="X20" s="156"/>
      <c r="Y20" s="156"/>
      <c r="Z20" s="156"/>
      <c r="AA20" s="156"/>
      <c r="AB20" s="156"/>
      <c r="AC20" s="156"/>
      <c r="AD20" s="157"/>
      <c r="AE20" s="133" t="s">
        <v>80</v>
      </c>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59"/>
      <c r="BL20" s="159"/>
      <c r="BM20" s="159"/>
      <c r="BN20" s="159"/>
      <c r="BO20" s="160"/>
    </row>
    <row r="21" spans="1:67" ht="25.5" customHeight="1" x14ac:dyDescent="0.15">
      <c r="A21" s="131"/>
      <c r="B21" s="161"/>
      <c r="C21" s="161"/>
      <c r="D21" s="161"/>
      <c r="E21" s="161"/>
      <c r="F21" s="161"/>
      <c r="G21" s="161"/>
      <c r="H21" s="161"/>
      <c r="I21" s="161"/>
      <c r="J21" s="161"/>
      <c r="K21" s="161"/>
      <c r="L21" s="161"/>
      <c r="M21" s="161"/>
      <c r="N21" s="161"/>
      <c r="O21" s="161"/>
      <c r="P21" s="161"/>
      <c r="Q21" s="161"/>
      <c r="R21" s="161"/>
      <c r="S21" s="161"/>
      <c r="T21" s="161"/>
      <c r="U21" s="161"/>
      <c r="V21" s="162"/>
      <c r="W21" s="163"/>
      <c r="X21" s="164"/>
      <c r="Y21" s="164"/>
      <c r="Z21" s="164"/>
      <c r="AA21" s="164"/>
      <c r="AB21" s="164"/>
      <c r="AC21" s="164"/>
      <c r="AD21" s="165"/>
      <c r="AE21" s="136"/>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59"/>
      <c r="BL21" s="159"/>
      <c r="BM21" s="159"/>
      <c r="BN21" s="159"/>
      <c r="BO21" s="160"/>
    </row>
    <row r="22" spans="1:67" ht="25.5" customHeight="1" x14ac:dyDescent="0.15">
      <c r="A22" s="139"/>
      <c r="B22" s="161" t="s">
        <v>51</v>
      </c>
      <c r="C22" s="161"/>
      <c r="D22" s="161"/>
      <c r="E22" s="161"/>
      <c r="F22" s="162"/>
      <c r="G22" s="166" t="s">
        <v>73</v>
      </c>
      <c r="H22" s="161"/>
      <c r="I22" s="161"/>
      <c r="J22" s="161"/>
      <c r="K22" s="161"/>
      <c r="L22" s="161"/>
      <c r="M22" s="161"/>
      <c r="N22" s="161"/>
      <c r="O22" s="166" t="s">
        <v>81</v>
      </c>
      <c r="P22" s="161"/>
      <c r="Q22" s="161"/>
      <c r="R22" s="161"/>
      <c r="S22" s="161"/>
      <c r="T22" s="161"/>
      <c r="U22" s="161"/>
      <c r="V22" s="161"/>
      <c r="W22" s="166"/>
      <c r="X22" s="161"/>
      <c r="Y22" s="161"/>
      <c r="Z22" s="161"/>
      <c r="AA22" s="161"/>
      <c r="AB22" s="161"/>
      <c r="AC22" s="161"/>
      <c r="AD22" s="162"/>
      <c r="AE22" s="167" t="s">
        <v>51</v>
      </c>
      <c r="AF22" s="167"/>
      <c r="AG22" s="167"/>
      <c r="AH22" s="167"/>
      <c r="AI22" s="167"/>
      <c r="AJ22" s="167"/>
      <c r="AK22" s="167"/>
      <c r="AL22" s="167"/>
      <c r="AM22" s="142" t="s">
        <v>74</v>
      </c>
      <c r="AN22" s="143"/>
      <c r="AO22" s="143"/>
      <c r="AP22" s="143"/>
      <c r="AQ22" s="143"/>
      <c r="AR22" s="143"/>
      <c r="AS22" s="143"/>
      <c r="AT22" s="140"/>
      <c r="AU22" s="142" t="s">
        <v>75</v>
      </c>
      <c r="AV22" s="143"/>
      <c r="AW22" s="143"/>
      <c r="AX22" s="143"/>
      <c r="AY22" s="143"/>
      <c r="AZ22" s="143"/>
      <c r="BA22" s="143"/>
      <c r="BB22" s="140"/>
      <c r="BC22" s="142" t="s">
        <v>76</v>
      </c>
      <c r="BD22" s="143"/>
      <c r="BE22" s="143"/>
      <c r="BF22" s="143"/>
      <c r="BG22" s="143"/>
      <c r="BH22" s="143"/>
      <c r="BI22" s="143"/>
      <c r="BJ22" s="143"/>
      <c r="BK22" s="155"/>
      <c r="BL22" s="155"/>
      <c r="BM22" s="155"/>
      <c r="BN22" s="155"/>
      <c r="BO22" s="160"/>
    </row>
    <row r="23" spans="1:67" s="151" customFormat="1" ht="25.5" customHeight="1" thickBot="1" x14ac:dyDescent="0.2">
      <c r="A23" s="144"/>
      <c r="B23" s="168">
        <f>SUM(G23:V23)</f>
        <v>26517</v>
      </c>
      <c r="C23" s="168"/>
      <c r="D23" s="168"/>
      <c r="E23" s="168"/>
      <c r="F23" s="168"/>
      <c r="G23" s="148">
        <v>13171</v>
      </c>
      <c r="H23" s="149"/>
      <c r="I23" s="149"/>
      <c r="J23" s="149"/>
      <c r="K23" s="149"/>
      <c r="L23" s="149"/>
      <c r="M23" s="149"/>
      <c r="N23" s="149"/>
      <c r="O23" s="148">
        <v>13346</v>
      </c>
      <c r="P23" s="149"/>
      <c r="Q23" s="149"/>
      <c r="R23" s="149"/>
      <c r="S23" s="149"/>
      <c r="T23" s="149"/>
      <c r="U23" s="149"/>
      <c r="V23" s="149"/>
      <c r="W23" s="148">
        <f>14917+12477+3+1</f>
        <v>27398</v>
      </c>
      <c r="X23" s="149"/>
      <c r="Y23" s="149"/>
      <c r="Z23" s="149"/>
      <c r="AA23" s="149"/>
      <c r="AB23" s="149"/>
      <c r="AC23" s="149"/>
      <c r="AD23" s="149"/>
      <c r="AE23" s="169">
        <f>SUM(AM23:BJ23)</f>
        <v>2873</v>
      </c>
      <c r="AF23" s="169"/>
      <c r="AG23" s="169"/>
      <c r="AH23" s="169"/>
      <c r="AI23" s="169"/>
      <c r="AJ23" s="169"/>
      <c r="AK23" s="169"/>
      <c r="AL23" s="169"/>
      <c r="AM23" s="148">
        <v>1518</v>
      </c>
      <c r="AN23" s="149"/>
      <c r="AO23" s="149"/>
      <c r="AP23" s="149"/>
      <c r="AQ23" s="149"/>
      <c r="AR23" s="149"/>
      <c r="AS23" s="149"/>
      <c r="AT23" s="170"/>
      <c r="AU23" s="148">
        <v>885</v>
      </c>
      <c r="AV23" s="149"/>
      <c r="AW23" s="149"/>
      <c r="AX23" s="149"/>
      <c r="AY23" s="149"/>
      <c r="AZ23" s="149"/>
      <c r="BA23" s="149"/>
      <c r="BB23" s="170"/>
      <c r="BC23" s="148">
        <v>470</v>
      </c>
      <c r="BD23" s="149"/>
      <c r="BE23" s="149"/>
      <c r="BF23" s="149"/>
      <c r="BG23" s="149"/>
      <c r="BH23" s="149"/>
      <c r="BI23" s="149"/>
      <c r="BJ23" s="149"/>
      <c r="BK23" s="150"/>
      <c r="BL23" s="150"/>
      <c r="BM23" s="150"/>
      <c r="BN23" s="150"/>
      <c r="BO23" s="171"/>
    </row>
    <row r="24" spans="1:67" ht="14.25" x14ac:dyDescent="0.15">
      <c r="B24" s="172" t="s">
        <v>82</v>
      </c>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73"/>
      <c r="BE24" s="173"/>
      <c r="BF24" s="134"/>
      <c r="BG24" s="173"/>
      <c r="BH24" s="134"/>
      <c r="BI24" s="134"/>
      <c r="BJ24" s="134"/>
      <c r="BK24" s="134"/>
      <c r="BL24" s="134"/>
      <c r="BM24" s="134"/>
      <c r="BN24" s="134"/>
      <c r="BO24" s="134"/>
    </row>
    <row r="25" spans="1:67" ht="14.25" x14ac:dyDescent="0.15">
      <c r="B25" s="172" t="s">
        <v>83</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73"/>
      <c r="BE25" s="173"/>
      <c r="BF25" s="134"/>
      <c r="BG25" s="173"/>
      <c r="BH25" s="134"/>
      <c r="BI25" s="134"/>
      <c r="BJ25" s="134"/>
      <c r="BK25" s="134"/>
      <c r="BL25" s="134"/>
      <c r="BM25" s="134"/>
      <c r="BN25" s="134"/>
      <c r="BO25" s="134"/>
    </row>
    <row r="26" spans="1:67" ht="25.5" customHeight="1" thickBot="1" x14ac:dyDescent="0.2">
      <c r="A26" s="152"/>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34"/>
      <c r="BK26" s="134"/>
      <c r="BL26" s="134"/>
      <c r="BM26" s="134"/>
      <c r="BN26" s="134"/>
      <c r="BO26" s="134"/>
    </row>
    <row r="27" spans="1:67" ht="25.5" customHeight="1" x14ac:dyDescent="0.15">
      <c r="A27" s="139"/>
      <c r="B27" s="156" t="s">
        <v>84</v>
      </c>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7"/>
      <c r="AE27" s="133" t="s">
        <v>85</v>
      </c>
      <c r="AF27" s="156"/>
      <c r="AG27" s="156"/>
      <c r="AH27" s="156"/>
      <c r="AI27" s="156"/>
      <c r="AJ27" s="156"/>
      <c r="AK27" s="156"/>
      <c r="AL27" s="157"/>
      <c r="AM27" s="133" t="s">
        <v>86</v>
      </c>
      <c r="AN27" s="132"/>
      <c r="AO27" s="132"/>
      <c r="AP27" s="132"/>
      <c r="AQ27" s="132"/>
      <c r="AR27" s="132"/>
      <c r="AS27" s="132"/>
      <c r="AT27" s="132"/>
      <c r="AU27" s="133" t="s">
        <v>87</v>
      </c>
      <c r="AV27" s="132"/>
      <c r="AW27" s="132"/>
      <c r="AX27" s="132"/>
      <c r="AY27" s="132"/>
      <c r="AZ27" s="132"/>
      <c r="BA27" s="132"/>
      <c r="BB27" s="174"/>
      <c r="BC27" s="158" t="s">
        <v>88</v>
      </c>
      <c r="BD27" s="156"/>
      <c r="BE27" s="156"/>
      <c r="BF27" s="156"/>
      <c r="BG27" s="156"/>
      <c r="BH27" s="156"/>
      <c r="BI27" s="156"/>
      <c r="BJ27" s="156"/>
      <c r="BK27" s="134"/>
      <c r="BL27" s="134"/>
      <c r="BM27" s="134"/>
      <c r="BN27" s="134"/>
      <c r="BO27" s="134"/>
    </row>
    <row r="28" spans="1:67" ht="25.5" customHeight="1" x14ac:dyDescent="0.15">
      <c r="A28" s="139"/>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2"/>
      <c r="AE28" s="163"/>
      <c r="AF28" s="164"/>
      <c r="AG28" s="164"/>
      <c r="AH28" s="164"/>
      <c r="AI28" s="164"/>
      <c r="AJ28" s="164"/>
      <c r="AK28" s="164"/>
      <c r="AL28" s="165"/>
      <c r="AM28" s="137"/>
      <c r="AN28" s="138"/>
      <c r="AO28" s="138"/>
      <c r="AP28" s="138"/>
      <c r="AQ28" s="138"/>
      <c r="AR28" s="138"/>
      <c r="AS28" s="138"/>
      <c r="AT28" s="138"/>
      <c r="AU28" s="137"/>
      <c r="AV28" s="138"/>
      <c r="AW28" s="138"/>
      <c r="AX28" s="138"/>
      <c r="AY28" s="138"/>
      <c r="AZ28" s="138"/>
      <c r="BA28" s="138"/>
      <c r="BB28" s="175"/>
      <c r="BC28" s="163"/>
      <c r="BD28" s="164"/>
      <c r="BE28" s="164"/>
      <c r="BF28" s="164"/>
      <c r="BG28" s="164"/>
      <c r="BH28" s="164"/>
      <c r="BI28" s="164"/>
      <c r="BJ28" s="164"/>
      <c r="BK28" s="134"/>
      <c r="BL28" s="134"/>
      <c r="BM28" s="134"/>
      <c r="BN28" s="134"/>
      <c r="BO28" s="134"/>
    </row>
    <row r="29" spans="1:67" ht="25.5" customHeight="1" x14ac:dyDescent="0.15">
      <c r="A29" s="139"/>
      <c r="B29" s="143" t="s">
        <v>51</v>
      </c>
      <c r="C29" s="143"/>
      <c r="D29" s="143"/>
      <c r="E29" s="143"/>
      <c r="F29" s="140"/>
      <c r="G29" s="166" t="s">
        <v>89</v>
      </c>
      <c r="H29" s="161"/>
      <c r="I29" s="161"/>
      <c r="J29" s="161"/>
      <c r="K29" s="161"/>
      <c r="L29" s="161"/>
      <c r="M29" s="161"/>
      <c r="N29" s="161"/>
      <c r="O29" s="142" t="s">
        <v>90</v>
      </c>
      <c r="P29" s="143"/>
      <c r="Q29" s="143"/>
      <c r="R29" s="143"/>
      <c r="S29" s="143"/>
      <c r="T29" s="143"/>
      <c r="U29" s="143"/>
      <c r="V29" s="143"/>
      <c r="W29" s="176" t="s">
        <v>81</v>
      </c>
      <c r="X29" s="177"/>
      <c r="Y29" s="177"/>
      <c r="Z29" s="177"/>
      <c r="AA29" s="177"/>
      <c r="AB29" s="177"/>
      <c r="AC29" s="177"/>
      <c r="AD29" s="178"/>
      <c r="AE29" s="166"/>
      <c r="AF29" s="161"/>
      <c r="AG29" s="161"/>
      <c r="AH29" s="161"/>
      <c r="AI29" s="161"/>
      <c r="AJ29" s="161"/>
      <c r="AK29" s="161"/>
      <c r="AL29" s="162"/>
      <c r="AM29" s="136"/>
      <c r="AN29" s="135"/>
      <c r="AO29" s="135"/>
      <c r="AP29" s="135"/>
      <c r="AQ29" s="135"/>
      <c r="AR29" s="135"/>
      <c r="AS29" s="135"/>
      <c r="AT29" s="135"/>
      <c r="AU29" s="136"/>
      <c r="AV29" s="135"/>
      <c r="AW29" s="135"/>
      <c r="AX29" s="135"/>
      <c r="AY29" s="135"/>
      <c r="AZ29" s="135"/>
      <c r="BA29" s="135"/>
      <c r="BB29" s="179"/>
      <c r="BC29" s="166"/>
      <c r="BD29" s="161"/>
      <c r="BE29" s="161"/>
      <c r="BF29" s="161"/>
      <c r="BG29" s="161"/>
      <c r="BH29" s="161"/>
      <c r="BI29" s="161"/>
      <c r="BJ29" s="161"/>
      <c r="BK29" s="134"/>
      <c r="BL29" s="134"/>
      <c r="BM29" s="134"/>
      <c r="BN29" s="134"/>
      <c r="BO29" s="134"/>
    </row>
    <row r="30" spans="1:67" s="151" customFormat="1" ht="25.5" customHeight="1" thickBot="1" x14ac:dyDescent="0.2">
      <c r="A30" s="144"/>
      <c r="B30" s="180">
        <f>SUM(G30:AD30)</f>
        <v>69882</v>
      </c>
      <c r="C30" s="180"/>
      <c r="D30" s="180"/>
      <c r="E30" s="180"/>
      <c r="F30" s="180"/>
      <c r="G30" s="148">
        <f>17395+19271+482+655</f>
        <v>37803</v>
      </c>
      <c r="H30" s="149"/>
      <c r="I30" s="149"/>
      <c r="J30" s="149"/>
      <c r="K30" s="149"/>
      <c r="L30" s="149"/>
      <c r="M30" s="149"/>
      <c r="N30" s="149"/>
      <c r="O30" s="148">
        <f>16305+1244</f>
        <v>17549</v>
      </c>
      <c r="P30" s="149"/>
      <c r="Q30" s="149"/>
      <c r="R30" s="149"/>
      <c r="S30" s="149"/>
      <c r="T30" s="149"/>
      <c r="U30" s="149"/>
      <c r="V30" s="149"/>
      <c r="W30" s="148">
        <f>12823+1707</f>
        <v>14530</v>
      </c>
      <c r="X30" s="149"/>
      <c r="Y30" s="149"/>
      <c r="Z30" s="149"/>
      <c r="AA30" s="149"/>
      <c r="AB30" s="149"/>
      <c r="AC30" s="149"/>
      <c r="AD30" s="149"/>
      <c r="AE30" s="169">
        <v>6</v>
      </c>
      <c r="AF30" s="169"/>
      <c r="AG30" s="169"/>
      <c r="AH30" s="169"/>
      <c r="AI30" s="169"/>
      <c r="AJ30" s="169"/>
      <c r="AK30" s="169"/>
      <c r="AL30" s="169"/>
      <c r="AM30" s="148">
        <v>13378</v>
      </c>
      <c r="AN30" s="149"/>
      <c r="AO30" s="149"/>
      <c r="AP30" s="149"/>
      <c r="AQ30" s="149"/>
      <c r="AR30" s="149"/>
      <c r="AS30" s="149"/>
      <c r="AT30" s="149"/>
      <c r="AU30" s="148">
        <v>227608</v>
      </c>
      <c r="AV30" s="149"/>
      <c r="AW30" s="149"/>
      <c r="AX30" s="149"/>
      <c r="AY30" s="149"/>
      <c r="AZ30" s="149"/>
      <c r="BA30" s="149"/>
      <c r="BB30" s="170"/>
      <c r="BC30" s="148">
        <v>14096</v>
      </c>
      <c r="BD30" s="149"/>
      <c r="BE30" s="149"/>
      <c r="BF30" s="149"/>
      <c r="BG30" s="149"/>
      <c r="BH30" s="149"/>
      <c r="BI30" s="149"/>
      <c r="BJ30" s="149"/>
      <c r="BK30" s="150"/>
      <c r="BL30" s="150"/>
      <c r="BM30" s="150"/>
      <c r="BN30" s="150"/>
      <c r="BO30" s="150"/>
    </row>
    <row r="31" spans="1:67" ht="14.25" x14ac:dyDescent="0.15">
      <c r="B31" s="172" t="s">
        <v>91</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73"/>
      <c r="AY31" s="134"/>
      <c r="AZ31" s="173"/>
      <c r="BA31" s="173"/>
      <c r="BB31" s="173"/>
      <c r="BC31" s="173"/>
      <c r="BD31" s="173"/>
      <c r="BE31" s="173"/>
      <c r="BF31" s="134"/>
      <c r="BG31" s="173"/>
      <c r="BH31" s="134"/>
      <c r="BI31" s="134"/>
      <c r="BJ31" s="134"/>
      <c r="BK31" s="134"/>
      <c r="BL31" s="134"/>
      <c r="BM31" s="134"/>
      <c r="BN31" s="173"/>
      <c r="BO31" s="134"/>
    </row>
    <row r="32" spans="1:67" ht="14.25" x14ac:dyDescent="0.15">
      <c r="B32" s="172" t="s">
        <v>92</v>
      </c>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34"/>
      <c r="BB32" s="134"/>
      <c r="BC32" s="134"/>
      <c r="BD32" s="134"/>
      <c r="BE32" s="134"/>
      <c r="BF32" s="134"/>
      <c r="BG32" s="181"/>
      <c r="BH32" s="134"/>
      <c r="BI32" s="134"/>
      <c r="BJ32" s="134"/>
      <c r="BK32" s="134"/>
      <c r="BL32" s="134"/>
      <c r="BM32" s="134"/>
      <c r="BN32" s="182"/>
      <c r="BO32" s="134"/>
    </row>
    <row r="33" spans="1:72" ht="25.5" customHeight="1" thickBot="1" x14ac:dyDescent="0.2">
      <c r="A33" s="152"/>
      <c r="B33" s="183"/>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34"/>
      <c r="BK33" s="134"/>
      <c r="BL33" s="134"/>
      <c r="BM33" s="134"/>
      <c r="BN33" s="134"/>
      <c r="BO33" s="134"/>
    </row>
    <row r="34" spans="1:72" ht="25.5" customHeight="1" x14ac:dyDescent="0.15">
      <c r="A34" s="131"/>
      <c r="B34" s="132" t="s">
        <v>93</v>
      </c>
      <c r="C34" s="132"/>
      <c r="D34" s="132"/>
      <c r="E34" s="132"/>
      <c r="F34" s="132"/>
      <c r="G34" s="132"/>
      <c r="H34" s="132"/>
      <c r="I34" s="132"/>
      <c r="J34" s="132"/>
      <c r="K34" s="132"/>
      <c r="L34" s="132"/>
      <c r="M34" s="132"/>
      <c r="N34" s="132"/>
      <c r="O34" s="132"/>
      <c r="P34" s="132"/>
      <c r="Q34" s="132"/>
      <c r="R34" s="132"/>
      <c r="S34" s="132"/>
      <c r="T34" s="132"/>
      <c r="U34" s="132"/>
      <c r="V34" s="174"/>
      <c r="W34" s="133" t="s">
        <v>94</v>
      </c>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74"/>
      <c r="AV34" s="133" t="s">
        <v>95</v>
      </c>
      <c r="AW34" s="132"/>
      <c r="AX34" s="132"/>
      <c r="AY34" s="132"/>
      <c r="AZ34" s="132"/>
      <c r="BA34" s="132"/>
      <c r="BB34" s="132"/>
      <c r="BC34" s="132"/>
      <c r="BD34" s="132"/>
      <c r="BE34" s="132"/>
      <c r="BF34" s="132"/>
      <c r="BG34" s="132"/>
      <c r="BH34" s="132"/>
      <c r="BI34" s="132"/>
      <c r="BJ34" s="132"/>
      <c r="BK34" s="132"/>
      <c r="BL34" s="132"/>
      <c r="BM34" s="132"/>
      <c r="BN34" s="132"/>
      <c r="BO34" s="132"/>
      <c r="BP34" s="184"/>
      <c r="BQ34" s="184"/>
      <c r="BR34" s="184"/>
      <c r="BS34" s="184"/>
      <c r="BT34" s="184"/>
    </row>
    <row r="35" spans="1:72" ht="25.5" customHeight="1" x14ac:dyDescent="0.15">
      <c r="A35" s="131"/>
      <c r="B35" s="135"/>
      <c r="C35" s="135"/>
      <c r="D35" s="135"/>
      <c r="E35" s="135"/>
      <c r="F35" s="135"/>
      <c r="G35" s="135"/>
      <c r="H35" s="135"/>
      <c r="I35" s="135"/>
      <c r="J35" s="135"/>
      <c r="K35" s="135"/>
      <c r="L35" s="135"/>
      <c r="M35" s="135"/>
      <c r="N35" s="135"/>
      <c r="O35" s="135"/>
      <c r="P35" s="135"/>
      <c r="Q35" s="135"/>
      <c r="R35" s="135"/>
      <c r="S35" s="135"/>
      <c r="T35" s="135"/>
      <c r="U35" s="135"/>
      <c r="V35" s="179"/>
      <c r="W35" s="136"/>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79"/>
      <c r="AV35" s="136"/>
      <c r="AW35" s="135"/>
      <c r="AX35" s="135"/>
      <c r="AY35" s="135"/>
      <c r="AZ35" s="135"/>
      <c r="BA35" s="135"/>
      <c r="BB35" s="135"/>
      <c r="BC35" s="135"/>
      <c r="BD35" s="135"/>
      <c r="BE35" s="135"/>
      <c r="BF35" s="135"/>
      <c r="BG35" s="135"/>
      <c r="BH35" s="135"/>
      <c r="BI35" s="135"/>
      <c r="BJ35" s="135"/>
      <c r="BK35" s="135"/>
      <c r="BL35" s="135"/>
      <c r="BM35" s="135"/>
      <c r="BN35" s="135"/>
      <c r="BO35" s="135"/>
      <c r="BP35" s="184"/>
      <c r="BQ35" s="184"/>
      <c r="BR35" s="184"/>
      <c r="BS35" s="184"/>
      <c r="BT35" s="184"/>
    </row>
    <row r="36" spans="1:72" ht="25.5" customHeight="1" x14ac:dyDescent="0.15">
      <c r="A36" s="139"/>
      <c r="B36" s="185" t="s">
        <v>51</v>
      </c>
      <c r="C36" s="142" t="s">
        <v>74</v>
      </c>
      <c r="D36" s="143"/>
      <c r="E36" s="143"/>
      <c r="F36" s="143"/>
      <c r="G36" s="140"/>
      <c r="H36" s="142" t="s">
        <v>75</v>
      </c>
      <c r="I36" s="143"/>
      <c r="J36" s="143"/>
      <c r="K36" s="143"/>
      <c r="L36" s="140"/>
      <c r="M36" s="142" t="s">
        <v>76</v>
      </c>
      <c r="N36" s="143"/>
      <c r="O36" s="143"/>
      <c r="P36" s="143"/>
      <c r="Q36" s="140"/>
      <c r="R36" s="142" t="s">
        <v>77</v>
      </c>
      <c r="S36" s="143"/>
      <c r="T36" s="143"/>
      <c r="U36" s="143"/>
      <c r="V36" s="140"/>
      <c r="W36" s="142" t="s">
        <v>51</v>
      </c>
      <c r="X36" s="143"/>
      <c r="Y36" s="143"/>
      <c r="Z36" s="143"/>
      <c r="AA36" s="140"/>
      <c r="AB36" s="142" t="s">
        <v>74</v>
      </c>
      <c r="AC36" s="143"/>
      <c r="AD36" s="143"/>
      <c r="AE36" s="143"/>
      <c r="AF36" s="140"/>
      <c r="AG36" s="142" t="s">
        <v>75</v>
      </c>
      <c r="AH36" s="143"/>
      <c r="AI36" s="143"/>
      <c r="AJ36" s="143"/>
      <c r="AK36" s="140"/>
      <c r="AL36" s="142" t="s">
        <v>76</v>
      </c>
      <c r="AM36" s="143"/>
      <c r="AN36" s="143"/>
      <c r="AO36" s="143"/>
      <c r="AP36" s="140"/>
      <c r="AQ36" s="142" t="s">
        <v>77</v>
      </c>
      <c r="AR36" s="143"/>
      <c r="AS36" s="143"/>
      <c r="AT36" s="143"/>
      <c r="AU36" s="140"/>
      <c r="AV36" s="142" t="s">
        <v>51</v>
      </c>
      <c r="AW36" s="143"/>
      <c r="AX36" s="143"/>
      <c r="AY36" s="143"/>
      <c r="AZ36" s="140"/>
      <c r="BA36" s="142" t="s">
        <v>74</v>
      </c>
      <c r="BB36" s="143"/>
      <c r="BC36" s="143"/>
      <c r="BD36" s="143"/>
      <c r="BE36" s="140"/>
      <c r="BF36" s="142" t="s">
        <v>75</v>
      </c>
      <c r="BG36" s="143"/>
      <c r="BH36" s="143"/>
      <c r="BI36" s="143"/>
      <c r="BJ36" s="140"/>
      <c r="BK36" s="142" t="s">
        <v>76</v>
      </c>
      <c r="BL36" s="143"/>
      <c r="BM36" s="143"/>
      <c r="BN36" s="143"/>
      <c r="BO36" s="143"/>
      <c r="BP36" s="186"/>
      <c r="BQ36" s="186"/>
      <c r="BR36" s="186"/>
      <c r="BS36" s="186"/>
      <c r="BT36" s="186"/>
    </row>
    <row r="37" spans="1:72" s="151" customFormat="1" ht="25.5" customHeight="1" thickBot="1" x14ac:dyDescent="0.2">
      <c r="A37" s="144"/>
      <c r="B37" s="187">
        <f>SUM(C37:V37)</f>
        <v>54686</v>
      </c>
      <c r="C37" s="188">
        <f>1068+12498</f>
        <v>13566</v>
      </c>
      <c r="D37" s="189"/>
      <c r="E37" s="189"/>
      <c r="F37" s="189"/>
      <c r="G37" s="190"/>
      <c r="H37" s="188">
        <f>958+12845</f>
        <v>13803</v>
      </c>
      <c r="I37" s="189"/>
      <c r="J37" s="189"/>
      <c r="K37" s="189"/>
      <c r="L37" s="190"/>
      <c r="M37" s="188">
        <f>1387+11472</f>
        <v>12859</v>
      </c>
      <c r="N37" s="189"/>
      <c r="O37" s="189"/>
      <c r="P37" s="189"/>
      <c r="Q37" s="190"/>
      <c r="R37" s="188">
        <f>3403+11055</f>
        <v>14458</v>
      </c>
      <c r="S37" s="189"/>
      <c r="T37" s="189"/>
      <c r="U37" s="189"/>
      <c r="V37" s="190"/>
      <c r="W37" s="188">
        <f>SUM(AB37:AU37)</f>
        <v>53287</v>
      </c>
      <c r="X37" s="189">
        <f>SUM(Y37:AR37)</f>
        <v>426296</v>
      </c>
      <c r="Y37" s="189">
        <f>SUM(Z37:AS37)</f>
        <v>213148</v>
      </c>
      <c r="Z37" s="189">
        <f>SUM(AA37:AU37)</f>
        <v>106574</v>
      </c>
      <c r="AA37" s="190">
        <f>SUM(AB37:AU37)</f>
        <v>53287</v>
      </c>
      <c r="AB37" s="188">
        <f>939+12493</f>
        <v>13432</v>
      </c>
      <c r="AC37" s="189"/>
      <c r="AD37" s="189"/>
      <c r="AE37" s="189"/>
      <c r="AF37" s="190"/>
      <c r="AG37" s="188">
        <f>839+12685</f>
        <v>13524</v>
      </c>
      <c r="AH37" s="189"/>
      <c r="AI37" s="189"/>
      <c r="AJ37" s="189"/>
      <c r="AK37" s="190"/>
      <c r="AL37" s="188">
        <f>754+11725</f>
        <v>12479</v>
      </c>
      <c r="AM37" s="189"/>
      <c r="AN37" s="189"/>
      <c r="AO37" s="189"/>
      <c r="AP37" s="190"/>
      <c r="AQ37" s="188">
        <f>2887+10965</f>
        <v>13852</v>
      </c>
      <c r="AR37" s="189"/>
      <c r="AS37" s="189"/>
      <c r="AT37" s="189"/>
      <c r="AU37" s="190"/>
      <c r="AV37" s="188">
        <f>SUM(BA37:BT37)</f>
        <v>40059</v>
      </c>
      <c r="AW37" s="189">
        <f>SUM(AX37:BQ37)</f>
        <v>320472</v>
      </c>
      <c r="AX37" s="189">
        <f>SUM(AY37:BR37)</f>
        <v>160236</v>
      </c>
      <c r="AY37" s="189">
        <f>SUM(AZ37:BT37)</f>
        <v>80118</v>
      </c>
      <c r="AZ37" s="190">
        <f>SUM(BA37:BT37)</f>
        <v>40059</v>
      </c>
      <c r="BA37" s="188">
        <v>13236</v>
      </c>
      <c r="BB37" s="189"/>
      <c r="BC37" s="189"/>
      <c r="BD37" s="189"/>
      <c r="BE37" s="190"/>
      <c r="BF37" s="188">
        <v>13367</v>
      </c>
      <c r="BG37" s="189"/>
      <c r="BH37" s="189"/>
      <c r="BI37" s="189"/>
      <c r="BJ37" s="190"/>
      <c r="BK37" s="188">
        <v>13456</v>
      </c>
      <c r="BL37" s="189"/>
      <c r="BM37" s="189"/>
      <c r="BN37" s="189"/>
      <c r="BO37" s="189"/>
      <c r="BP37" s="191"/>
      <c r="BQ37" s="191"/>
      <c r="BR37" s="191"/>
      <c r="BS37" s="191"/>
      <c r="BT37" s="191"/>
    </row>
    <row r="38" spans="1:72" ht="14.25" x14ac:dyDescent="0.15">
      <c r="B38" s="192" t="s">
        <v>96</v>
      </c>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93"/>
      <c r="BH38" s="193"/>
      <c r="BI38" s="193"/>
      <c r="BJ38" s="193"/>
      <c r="BK38" s="193"/>
      <c r="BL38" s="193"/>
      <c r="BM38" s="193"/>
      <c r="BN38" s="193"/>
      <c r="BO38" s="193"/>
    </row>
    <row r="39" spans="1:72" ht="14.25" customHeight="1" x14ac:dyDescent="0.15">
      <c r="B39" s="192" t="s">
        <v>97</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82"/>
      <c r="BO39" s="134"/>
    </row>
    <row r="40" spans="1:72" ht="28.5" customHeight="1" thickBot="1" x14ac:dyDescent="0.2">
      <c r="B40" s="194"/>
      <c r="C40" s="195"/>
      <c r="D40" s="195"/>
      <c r="E40" s="195"/>
      <c r="F40" s="195"/>
      <c r="G40" s="195"/>
      <c r="H40" s="195"/>
      <c r="I40" s="195"/>
      <c r="J40" s="195"/>
      <c r="K40" s="195"/>
      <c r="L40" s="195"/>
      <c r="M40" s="195"/>
      <c r="N40" s="195"/>
      <c r="O40" s="195"/>
      <c r="P40" s="195"/>
      <c r="Q40" s="195"/>
      <c r="R40" s="195"/>
      <c r="S40" s="195"/>
      <c r="T40" s="195"/>
      <c r="U40" s="195"/>
      <c r="V40" s="195"/>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82"/>
      <c r="BO40" s="134"/>
    </row>
    <row r="41" spans="1:72" ht="13.5" customHeight="1" x14ac:dyDescent="0.15">
      <c r="B41" s="164" t="s">
        <v>98</v>
      </c>
      <c r="C41" s="164"/>
      <c r="D41" s="164"/>
      <c r="E41" s="164"/>
      <c r="F41" s="164"/>
      <c r="G41" s="164"/>
      <c r="H41" s="164"/>
      <c r="I41" s="164"/>
      <c r="J41" s="164"/>
      <c r="K41" s="164"/>
      <c r="L41" s="164"/>
      <c r="M41" s="164"/>
      <c r="N41" s="164"/>
      <c r="O41" s="164"/>
      <c r="P41" s="164"/>
      <c r="Q41" s="164"/>
      <c r="R41" s="164"/>
      <c r="S41" s="164"/>
      <c r="T41" s="164"/>
      <c r="U41" s="164"/>
      <c r="V41" s="165"/>
      <c r="W41" s="133" t="s">
        <v>99</v>
      </c>
      <c r="X41" s="132"/>
      <c r="Y41" s="132"/>
      <c r="Z41" s="132"/>
      <c r="AA41" s="132"/>
      <c r="AB41" s="132"/>
      <c r="AC41" s="132"/>
      <c r="AD41" s="132"/>
      <c r="AE41" s="132"/>
      <c r="AF41" s="132"/>
      <c r="AG41" s="132"/>
      <c r="AH41" s="132"/>
      <c r="AI41" s="132"/>
      <c r="AJ41" s="132"/>
      <c r="AK41" s="132"/>
      <c r="AL41" s="132"/>
      <c r="AM41" s="132"/>
      <c r="AN41" s="132"/>
      <c r="AO41" s="132"/>
      <c r="AP41" s="132"/>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82"/>
      <c r="BO41" s="134"/>
    </row>
    <row r="42" spans="1:72" x14ac:dyDescent="0.15">
      <c r="B42" s="161"/>
      <c r="C42" s="161"/>
      <c r="D42" s="161"/>
      <c r="E42" s="161"/>
      <c r="F42" s="161"/>
      <c r="G42" s="161"/>
      <c r="H42" s="161"/>
      <c r="I42" s="161"/>
      <c r="J42" s="161"/>
      <c r="K42" s="161"/>
      <c r="L42" s="161"/>
      <c r="M42" s="161"/>
      <c r="N42" s="161"/>
      <c r="O42" s="161"/>
      <c r="P42" s="161"/>
      <c r="Q42" s="161"/>
      <c r="R42" s="161"/>
      <c r="S42" s="161"/>
      <c r="T42" s="161"/>
      <c r="U42" s="161"/>
      <c r="V42" s="162"/>
      <c r="W42" s="136"/>
      <c r="X42" s="135"/>
      <c r="Y42" s="135"/>
      <c r="Z42" s="135"/>
      <c r="AA42" s="135"/>
      <c r="AB42" s="135"/>
      <c r="AC42" s="135"/>
      <c r="AD42" s="135"/>
      <c r="AE42" s="135"/>
      <c r="AF42" s="135"/>
      <c r="AG42" s="135"/>
      <c r="AH42" s="135"/>
      <c r="AI42" s="135"/>
      <c r="AJ42" s="135"/>
      <c r="AK42" s="135"/>
      <c r="AL42" s="135"/>
      <c r="AM42" s="135"/>
      <c r="AN42" s="135"/>
      <c r="AO42" s="135"/>
      <c r="AP42" s="135"/>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82"/>
      <c r="BO42" s="134"/>
    </row>
    <row r="43" spans="1:72" ht="25.5" customHeight="1" x14ac:dyDescent="0.15">
      <c r="B43" s="196" t="s">
        <v>51</v>
      </c>
      <c r="C43" s="196"/>
      <c r="D43" s="196"/>
      <c r="E43" s="196"/>
      <c r="F43" s="197"/>
      <c r="G43" s="198" t="s">
        <v>74</v>
      </c>
      <c r="H43" s="196"/>
      <c r="I43" s="196"/>
      <c r="J43" s="196"/>
      <c r="K43" s="196"/>
      <c r="L43" s="196"/>
      <c r="M43" s="196"/>
      <c r="N43" s="196"/>
      <c r="O43" s="198" t="s">
        <v>75</v>
      </c>
      <c r="P43" s="196"/>
      <c r="Q43" s="196"/>
      <c r="R43" s="196"/>
      <c r="S43" s="196"/>
      <c r="T43" s="196"/>
      <c r="U43" s="196"/>
      <c r="V43" s="196"/>
      <c r="W43" s="199" t="s">
        <v>51</v>
      </c>
      <c r="X43" s="200"/>
      <c r="Y43" s="200"/>
      <c r="Z43" s="200"/>
      <c r="AA43" s="201"/>
      <c r="AB43" s="199" t="s">
        <v>74</v>
      </c>
      <c r="AC43" s="200"/>
      <c r="AD43" s="200"/>
      <c r="AE43" s="200"/>
      <c r="AF43" s="201"/>
      <c r="AG43" s="199" t="s">
        <v>75</v>
      </c>
      <c r="AH43" s="200"/>
      <c r="AI43" s="200"/>
      <c r="AJ43" s="200"/>
      <c r="AK43" s="201"/>
      <c r="AL43" s="199" t="s">
        <v>76</v>
      </c>
      <c r="AM43" s="200"/>
      <c r="AN43" s="200"/>
      <c r="AO43" s="200"/>
      <c r="AP43" s="200"/>
      <c r="BN43" s="202"/>
    </row>
    <row r="44" spans="1:72" ht="25.5" customHeight="1" thickBot="1" x14ac:dyDescent="0.2">
      <c r="B44" s="203">
        <f>SUM(G44:V44)</f>
        <v>7955</v>
      </c>
      <c r="C44" s="203"/>
      <c r="D44" s="203"/>
      <c r="E44" s="203"/>
      <c r="F44" s="203"/>
      <c r="G44" s="204">
        <v>4357</v>
      </c>
      <c r="H44" s="205"/>
      <c r="I44" s="205"/>
      <c r="J44" s="205"/>
      <c r="K44" s="205"/>
      <c r="L44" s="205"/>
      <c r="M44" s="205"/>
      <c r="N44" s="205"/>
      <c r="O44" s="204">
        <v>3598</v>
      </c>
      <c r="P44" s="205"/>
      <c r="Q44" s="205"/>
      <c r="R44" s="205"/>
      <c r="S44" s="205"/>
      <c r="T44" s="205"/>
      <c r="U44" s="205"/>
      <c r="V44" s="205"/>
      <c r="W44" s="204">
        <f>SUM(AB44:AU44)</f>
        <v>4098</v>
      </c>
      <c r="X44" s="205">
        <f>SUM(Y44:AR44)</f>
        <v>32784</v>
      </c>
      <c r="Y44" s="205">
        <f>SUM(Z44:AS44)</f>
        <v>16392</v>
      </c>
      <c r="Z44" s="205">
        <f>SUM(AA44:AU44)</f>
        <v>8196</v>
      </c>
      <c r="AA44" s="206">
        <f>SUM(AB44:AU44)</f>
        <v>4098</v>
      </c>
      <c r="AB44" s="204">
        <v>1695</v>
      </c>
      <c r="AC44" s="205"/>
      <c r="AD44" s="205"/>
      <c r="AE44" s="205"/>
      <c r="AF44" s="206"/>
      <c r="AG44" s="204">
        <v>1385</v>
      </c>
      <c r="AH44" s="205"/>
      <c r="AI44" s="205"/>
      <c r="AJ44" s="205"/>
      <c r="AK44" s="206"/>
      <c r="AL44" s="204">
        <v>1018</v>
      </c>
      <c r="AM44" s="205"/>
      <c r="AN44" s="205"/>
      <c r="AO44" s="205"/>
      <c r="AP44" s="205"/>
      <c r="BN44" s="202"/>
    </row>
    <row r="45" spans="1:72" ht="14.25" x14ac:dyDescent="0.15">
      <c r="B45" s="207" t="s">
        <v>100</v>
      </c>
      <c r="BN45" s="202"/>
    </row>
    <row r="46" spans="1:72" x14ac:dyDescent="0.15">
      <c r="BN46" s="202" t="s">
        <v>66</v>
      </c>
    </row>
  </sheetData>
  <mergeCells count="149">
    <mergeCell ref="AL44:AP44"/>
    <mergeCell ref="B44:F44"/>
    <mergeCell ref="G44:N44"/>
    <mergeCell ref="O44:V44"/>
    <mergeCell ref="W44:AA44"/>
    <mergeCell ref="AB44:AF44"/>
    <mergeCell ref="AG44:AK44"/>
    <mergeCell ref="B41:V42"/>
    <mergeCell ref="W41:AP42"/>
    <mergeCell ref="B43:F43"/>
    <mergeCell ref="G43:N43"/>
    <mergeCell ref="O43:V43"/>
    <mergeCell ref="W43:AA43"/>
    <mergeCell ref="AB43:AF43"/>
    <mergeCell ref="AG43:AK43"/>
    <mergeCell ref="AL43:AP43"/>
    <mergeCell ref="AQ37:AU37"/>
    <mergeCell ref="AV37:AZ37"/>
    <mergeCell ref="BA37:BE37"/>
    <mergeCell ref="BF37:BJ37"/>
    <mergeCell ref="BK37:BO37"/>
    <mergeCell ref="BP37:BT37"/>
    <mergeCell ref="BK36:BO36"/>
    <mergeCell ref="BP36:BT36"/>
    <mergeCell ref="C37:G37"/>
    <mergeCell ref="H37:L37"/>
    <mergeCell ref="M37:Q37"/>
    <mergeCell ref="R37:V37"/>
    <mergeCell ref="W37:AA37"/>
    <mergeCell ref="AB37:AF37"/>
    <mergeCell ref="AG37:AK37"/>
    <mergeCell ref="AL37:AP37"/>
    <mergeCell ref="AG36:AK36"/>
    <mergeCell ref="AL36:AP36"/>
    <mergeCell ref="AQ36:AU36"/>
    <mergeCell ref="AV36:AZ36"/>
    <mergeCell ref="BA36:BE36"/>
    <mergeCell ref="BF36:BJ36"/>
    <mergeCell ref="C36:G36"/>
    <mergeCell ref="H36:L36"/>
    <mergeCell ref="M36:Q36"/>
    <mergeCell ref="R36:V36"/>
    <mergeCell ref="W36:AA36"/>
    <mergeCell ref="AB36:AF36"/>
    <mergeCell ref="AE30:AL30"/>
    <mergeCell ref="AM30:AT30"/>
    <mergeCell ref="AU30:BB30"/>
    <mergeCell ref="BC30:BJ30"/>
    <mergeCell ref="B34:V35"/>
    <mergeCell ref="W34:AU35"/>
    <mergeCell ref="AV34:BO35"/>
    <mergeCell ref="O29:V29"/>
    <mergeCell ref="W29:AD29"/>
    <mergeCell ref="B30:F30"/>
    <mergeCell ref="G30:N30"/>
    <mergeCell ref="O30:V30"/>
    <mergeCell ref="W30:AD30"/>
    <mergeCell ref="AM23:AT23"/>
    <mergeCell ref="AU23:BB23"/>
    <mergeCell ref="BC23:BJ23"/>
    <mergeCell ref="B27:AD28"/>
    <mergeCell ref="AE27:AL29"/>
    <mergeCell ref="AM27:AT29"/>
    <mergeCell ref="AU27:BB29"/>
    <mergeCell ref="BC27:BJ29"/>
    <mergeCell ref="B29:F29"/>
    <mergeCell ref="G29:N29"/>
    <mergeCell ref="O22:V22"/>
    <mergeCell ref="AE22:AL22"/>
    <mergeCell ref="AM22:AT22"/>
    <mergeCell ref="AU22:BB22"/>
    <mergeCell ref="BC22:BJ22"/>
    <mergeCell ref="B23:F23"/>
    <mergeCell ref="G23:N23"/>
    <mergeCell ref="O23:V23"/>
    <mergeCell ref="W23:AD23"/>
    <mergeCell ref="AE23:AL23"/>
    <mergeCell ref="AG18:AK18"/>
    <mergeCell ref="AL18:AP18"/>
    <mergeCell ref="AQ18:AU18"/>
    <mergeCell ref="AV18:BC18"/>
    <mergeCell ref="BD18:BK18"/>
    <mergeCell ref="B20:V21"/>
    <mergeCell ref="W20:AD22"/>
    <mergeCell ref="AE20:BJ21"/>
    <mergeCell ref="B22:F22"/>
    <mergeCell ref="G22:N22"/>
    <mergeCell ref="C18:G18"/>
    <mergeCell ref="H18:L18"/>
    <mergeCell ref="M18:Q18"/>
    <mergeCell ref="R18:V18"/>
    <mergeCell ref="W18:AA18"/>
    <mergeCell ref="AB18:AF18"/>
    <mergeCell ref="W16:AA17"/>
    <mergeCell ref="AB16:AU16"/>
    <mergeCell ref="C17:G17"/>
    <mergeCell ref="H17:L17"/>
    <mergeCell ref="M17:Q17"/>
    <mergeCell ref="R17:V17"/>
    <mergeCell ref="AB17:AF17"/>
    <mergeCell ref="AG17:AK17"/>
    <mergeCell ref="AL17:AP17"/>
    <mergeCell ref="AQ17:AU17"/>
    <mergeCell ref="BC9:BF9"/>
    <mergeCell ref="BG9:BJ9"/>
    <mergeCell ref="BB10:BJ10"/>
    <mergeCell ref="AN13:AU13"/>
    <mergeCell ref="B14:V15"/>
    <mergeCell ref="W14:AU15"/>
    <mergeCell ref="AV14:BC17"/>
    <mergeCell ref="BD14:BK17"/>
    <mergeCell ref="B16:B17"/>
    <mergeCell ref="C16:V16"/>
    <mergeCell ref="AE9:AH9"/>
    <mergeCell ref="AI9:AL9"/>
    <mergeCell ref="AM9:AP9"/>
    <mergeCell ref="AQ9:AT9"/>
    <mergeCell ref="AU9:AX9"/>
    <mergeCell ref="AY9:BB9"/>
    <mergeCell ref="AY8:BB8"/>
    <mergeCell ref="BC8:BF8"/>
    <mergeCell ref="BG8:BJ8"/>
    <mergeCell ref="C9:F9"/>
    <mergeCell ref="G9:J9"/>
    <mergeCell ref="K9:N9"/>
    <mergeCell ref="O9:R9"/>
    <mergeCell ref="S9:V9"/>
    <mergeCell ref="W9:Z9"/>
    <mergeCell ref="AA9:AD9"/>
    <mergeCell ref="AA8:AD8"/>
    <mergeCell ref="AE8:AH8"/>
    <mergeCell ref="AI8:AL8"/>
    <mergeCell ref="AM8:AP8"/>
    <mergeCell ref="AQ8:AT8"/>
    <mergeCell ref="AU8:AX8"/>
    <mergeCell ref="C8:F8"/>
    <mergeCell ref="G8:J8"/>
    <mergeCell ref="K8:N8"/>
    <mergeCell ref="O8:R8"/>
    <mergeCell ref="S8:V8"/>
    <mergeCell ref="W8:Z8"/>
    <mergeCell ref="A1:H1"/>
    <mergeCell ref="B3:BN3"/>
    <mergeCell ref="B4:BN4"/>
    <mergeCell ref="A6:AD6"/>
    <mergeCell ref="BE6:BJ6"/>
    <mergeCell ref="B7:AD7"/>
    <mergeCell ref="AE7:AX7"/>
    <mergeCell ref="AY7:BJ7"/>
  </mergeCells>
  <phoneticPr fontId="3"/>
  <printOptions horizontalCentered="1"/>
  <pageMargins left="0.39370078740157483" right="0.39370078740157483" top="0.59055118110236227" bottom="0.2" header="0.51181102362204722" footer="0.39370078740157483"/>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view="pageBreakPreview" zoomScaleNormal="100" zoomScaleSheetLayoutView="100" workbookViewId="0">
      <selection sqref="A1:C1"/>
    </sheetView>
  </sheetViews>
  <sheetFormatPr defaultRowHeight="13.5" x14ac:dyDescent="0.15"/>
  <cols>
    <col min="1" max="1" width="3.25" style="92" customWidth="1"/>
    <col min="2" max="2" width="42.625" style="92" bestFit="1" customWidth="1"/>
    <col min="3" max="4" width="41.625" style="92" customWidth="1"/>
    <col min="5" max="256" width="9" style="92"/>
    <col min="257" max="257" width="3.25" style="92" customWidth="1"/>
    <col min="258" max="258" width="42.625" style="92" bestFit="1" customWidth="1"/>
    <col min="259" max="260" width="41.625" style="92" customWidth="1"/>
    <col min="261" max="512" width="9" style="92"/>
    <col min="513" max="513" width="3.25" style="92" customWidth="1"/>
    <col min="514" max="514" width="42.625" style="92" bestFit="1" customWidth="1"/>
    <col min="515" max="516" width="41.625" style="92" customWidth="1"/>
    <col min="517" max="768" width="9" style="92"/>
    <col min="769" max="769" width="3.25" style="92" customWidth="1"/>
    <col min="770" max="770" width="42.625" style="92" bestFit="1" customWidth="1"/>
    <col min="771" max="772" width="41.625" style="92" customWidth="1"/>
    <col min="773" max="1024" width="9" style="92"/>
    <col min="1025" max="1025" width="3.25" style="92" customWidth="1"/>
    <col min="1026" max="1026" width="42.625" style="92" bestFit="1" customWidth="1"/>
    <col min="1027" max="1028" width="41.625" style="92" customWidth="1"/>
    <col min="1029" max="1280" width="9" style="92"/>
    <col min="1281" max="1281" width="3.25" style="92" customWidth="1"/>
    <col min="1282" max="1282" width="42.625" style="92" bestFit="1" customWidth="1"/>
    <col min="1283" max="1284" width="41.625" style="92" customWidth="1"/>
    <col min="1285" max="1536" width="9" style="92"/>
    <col min="1537" max="1537" width="3.25" style="92" customWidth="1"/>
    <col min="1538" max="1538" width="42.625" style="92" bestFit="1" customWidth="1"/>
    <col min="1539" max="1540" width="41.625" style="92" customWidth="1"/>
    <col min="1541" max="1792" width="9" style="92"/>
    <col min="1793" max="1793" width="3.25" style="92" customWidth="1"/>
    <col min="1794" max="1794" width="42.625" style="92" bestFit="1" customWidth="1"/>
    <col min="1795" max="1796" width="41.625" style="92" customWidth="1"/>
    <col min="1797" max="2048" width="9" style="92"/>
    <col min="2049" max="2049" width="3.25" style="92" customWidth="1"/>
    <col min="2050" max="2050" width="42.625" style="92" bestFit="1" customWidth="1"/>
    <col min="2051" max="2052" width="41.625" style="92" customWidth="1"/>
    <col min="2053" max="2304" width="9" style="92"/>
    <col min="2305" max="2305" width="3.25" style="92" customWidth="1"/>
    <col min="2306" max="2306" width="42.625" style="92" bestFit="1" customWidth="1"/>
    <col min="2307" max="2308" width="41.625" style="92" customWidth="1"/>
    <col min="2309" max="2560" width="9" style="92"/>
    <col min="2561" max="2561" width="3.25" style="92" customWidth="1"/>
    <col min="2562" max="2562" width="42.625" style="92" bestFit="1" customWidth="1"/>
    <col min="2563" max="2564" width="41.625" style="92" customWidth="1"/>
    <col min="2565" max="2816" width="9" style="92"/>
    <col min="2817" max="2817" width="3.25" style="92" customWidth="1"/>
    <col min="2818" max="2818" width="42.625" style="92" bestFit="1" customWidth="1"/>
    <col min="2819" max="2820" width="41.625" style="92" customWidth="1"/>
    <col min="2821" max="3072" width="9" style="92"/>
    <col min="3073" max="3073" width="3.25" style="92" customWidth="1"/>
    <col min="3074" max="3074" width="42.625" style="92" bestFit="1" customWidth="1"/>
    <col min="3075" max="3076" width="41.625" style="92" customWidth="1"/>
    <col min="3077" max="3328" width="9" style="92"/>
    <col min="3329" max="3329" width="3.25" style="92" customWidth="1"/>
    <col min="3330" max="3330" width="42.625" style="92" bestFit="1" customWidth="1"/>
    <col min="3331" max="3332" width="41.625" style="92" customWidth="1"/>
    <col min="3333" max="3584" width="9" style="92"/>
    <col min="3585" max="3585" width="3.25" style="92" customWidth="1"/>
    <col min="3586" max="3586" width="42.625" style="92" bestFit="1" customWidth="1"/>
    <col min="3587" max="3588" width="41.625" style="92" customWidth="1"/>
    <col min="3589" max="3840" width="9" style="92"/>
    <col min="3841" max="3841" width="3.25" style="92" customWidth="1"/>
    <col min="3842" max="3842" width="42.625" style="92" bestFit="1" customWidth="1"/>
    <col min="3843" max="3844" width="41.625" style="92" customWidth="1"/>
    <col min="3845" max="4096" width="9" style="92"/>
    <col min="4097" max="4097" width="3.25" style="92" customWidth="1"/>
    <col min="4098" max="4098" width="42.625" style="92" bestFit="1" customWidth="1"/>
    <col min="4099" max="4100" width="41.625" style="92" customWidth="1"/>
    <col min="4101" max="4352" width="9" style="92"/>
    <col min="4353" max="4353" width="3.25" style="92" customWidth="1"/>
    <col min="4354" max="4354" width="42.625" style="92" bestFit="1" customWidth="1"/>
    <col min="4355" max="4356" width="41.625" style="92" customWidth="1"/>
    <col min="4357" max="4608" width="9" style="92"/>
    <col min="4609" max="4609" width="3.25" style="92" customWidth="1"/>
    <col min="4610" max="4610" width="42.625" style="92" bestFit="1" customWidth="1"/>
    <col min="4611" max="4612" width="41.625" style="92" customWidth="1"/>
    <col min="4613" max="4864" width="9" style="92"/>
    <col min="4865" max="4865" width="3.25" style="92" customWidth="1"/>
    <col min="4866" max="4866" width="42.625" style="92" bestFit="1" customWidth="1"/>
    <col min="4867" max="4868" width="41.625" style="92" customWidth="1"/>
    <col min="4869" max="5120" width="9" style="92"/>
    <col min="5121" max="5121" width="3.25" style="92" customWidth="1"/>
    <col min="5122" max="5122" width="42.625" style="92" bestFit="1" customWidth="1"/>
    <col min="5123" max="5124" width="41.625" style="92" customWidth="1"/>
    <col min="5125" max="5376" width="9" style="92"/>
    <col min="5377" max="5377" width="3.25" style="92" customWidth="1"/>
    <col min="5378" max="5378" width="42.625" style="92" bestFit="1" customWidth="1"/>
    <col min="5379" max="5380" width="41.625" style="92" customWidth="1"/>
    <col min="5381" max="5632" width="9" style="92"/>
    <col min="5633" max="5633" width="3.25" style="92" customWidth="1"/>
    <col min="5634" max="5634" width="42.625" style="92" bestFit="1" customWidth="1"/>
    <col min="5635" max="5636" width="41.625" style="92" customWidth="1"/>
    <col min="5637" max="5888" width="9" style="92"/>
    <col min="5889" max="5889" width="3.25" style="92" customWidth="1"/>
    <col min="5890" max="5890" width="42.625" style="92" bestFit="1" customWidth="1"/>
    <col min="5891" max="5892" width="41.625" style="92" customWidth="1"/>
    <col min="5893" max="6144" width="9" style="92"/>
    <col min="6145" max="6145" width="3.25" style="92" customWidth="1"/>
    <col min="6146" max="6146" width="42.625" style="92" bestFit="1" customWidth="1"/>
    <col min="6147" max="6148" width="41.625" style="92" customWidth="1"/>
    <col min="6149" max="6400" width="9" style="92"/>
    <col min="6401" max="6401" width="3.25" style="92" customWidth="1"/>
    <col min="6402" max="6402" width="42.625" style="92" bestFit="1" customWidth="1"/>
    <col min="6403" max="6404" width="41.625" style="92" customWidth="1"/>
    <col min="6405" max="6656" width="9" style="92"/>
    <col min="6657" max="6657" width="3.25" style="92" customWidth="1"/>
    <col min="6658" max="6658" width="42.625" style="92" bestFit="1" customWidth="1"/>
    <col min="6659" max="6660" width="41.625" style="92" customWidth="1"/>
    <col min="6661" max="6912" width="9" style="92"/>
    <col min="6913" max="6913" width="3.25" style="92" customWidth="1"/>
    <col min="6914" max="6914" width="42.625" style="92" bestFit="1" customWidth="1"/>
    <col min="6915" max="6916" width="41.625" style="92" customWidth="1"/>
    <col min="6917" max="7168" width="9" style="92"/>
    <col min="7169" max="7169" width="3.25" style="92" customWidth="1"/>
    <col min="7170" max="7170" width="42.625" style="92" bestFit="1" customWidth="1"/>
    <col min="7171" max="7172" width="41.625" style="92" customWidth="1"/>
    <col min="7173" max="7424" width="9" style="92"/>
    <col min="7425" max="7425" width="3.25" style="92" customWidth="1"/>
    <col min="7426" max="7426" width="42.625" style="92" bestFit="1" customWidth="1"/>
    <col min="7427" max="7428" width="41.625" style="92" customWidth="1"/>
    <col min="7429" max="7680" width="9" style="92"/>
    <col min="7681" max="7681" width="3.25" style="92" customWidth="1"/>
    <col min="7682" max="7682" width="42.625" style="92" bestFit="1" customWidth="1"/>
    <col min="7683" max="7684" width="41.625" style="92" customWidth="1"/>
    <col min="7685" max="7936" width="9" style="92"/>
    <col min="7937" max="7937" width="3.25" style="92" customWidth="1"/>
    <col min="7938" max="7938" width="42.625" style="92" bestFit="1" customWidth="1"/>
    <col min="7939" max="7940" width="41.625" style="92" customWidth="1"/>
    <col min="7941" max="8192" width="9" style="92"/>
    <col min="8193" max="8193" width="3.25" style="92" customWidth="1"/>
    <col min="8194" max="8194" width="42.625" style="92" bestFit="1" customWidth="1"/>
    <col min="8195" max="8196" width="41.625" style="92" customWidth="1"/>
    <col min="8197" max="8448" width="9" style="92"/>
    <col min="8449" max="8449" width="3.25" style="92" customWidth="1"/>
    <col min="8450" max="8450" width="42.625" style="92" bestFit="1" customWidth="1"/>
    <col min="8451" max="8452" width="41.625" style="92" customWidth="1"/>
    <col min="8453" max="8704" width="9" style="92"/>
    <col min="8705" max="8705" width="3.25" style="92" customWidth="1"/>
    <col min="8706" max="8706" width="42.625" style="92" bestFit="1" customWidth="1"/>
    <col min="8707" max="8708" width="41.625" style="92" customWidth="1"/>
    <col min="8709" max="8960" width="9" style="92"/>
    <col min="8961" max="8961" width="3.25" style="92" customWidth="1"/>
    <col min="8962" max="8962" width="42.625" style="92" bestFit="1" customWidth="1"/>
    <col min="8963" max="8964" width="41.625" style="92" customWidth="1"/>
    <col min="8965" max="9216" width="9" style="92"/>
    <col min="9217" max="9217" width="3.25" style="92" customWidth="1"/>
    <col min="9218" max="9218" width="42.625" style="92" bestFit="1" customWidth="1"/>
    <col min="9219" max="9220" width="41.625" style="92" customWidth="1"/>
    <col min="9221" max="9472" width="9" style="92"/>
    <col min="9473" max="9473" width="3.25" style="92" customWidth="1"/>
    <col min="9474" max="9474" width="42.625" style="92" bestFit="1" customWidth="1"/>
    <col min="9475" max="9476" width="41.625" style="92" customWidth="1"/>
    <col min="9477" max="9728" width="9" style="92"/>
    <col min="9729" max="9729" width="3.25" style="92" customWidth="1"/>
    <col min="9730" max="9730" width="42.625" style="92" bestFit="1" customWidth="1"/>
    <col min="9731" max="9732" width="41.625" style="92" customWidth="1"/>
    <col min="9733" max="9984" width="9" style="92"/>
    <col min="9985" max="9985" width="3.25" style="92" customWidth="1"/>
    <col min="9986" max="9986" width="42.625" style="92" bestFit="1" customWidth="1"/>
    <col min="9987" max="9988" width="41.625" style="92" customWidth="1"/>
    <col min="9989" max="10240" width="9" style="92"/>
    <col min="10241" max="10241" width="3.25" style="92" customWidth="1"/>
    <col min="10242" max="10242" width="42.625" style="92" bestFit="1" customWidth="1"/>
    <col min="10243" max="10244" width="41.625" style="92" customWidth="1"/>
    <col min="10245" max="10496" width="9" style="92"/>
    <col min="10497" max="10497" width="3.25" style="92" customWidth="1"/>
    <col min="10498" max="10498" width="42.625" style="92" bestFit="1" customWidth="1"/>
    <col min="10499" max="10500" width="41.625" style="92" customWidth="1"/>
    <col min="10501" max="10752" width="9" style="92"/>
    <col min="10753" max="10753" width="3.25" style="92" customWidth="1"/>
    <col min="10754" max="10754" width="42.625" style="92" bestFit="1" customWidth="1"/>
    <col min="10755" max="10756" width="41.625" style="92" customWidth="1"/>
    <col min="10757" max="11008" width="9" style="92"/>
    <col min="11009" max="11009" width="3.25" style="92" customWidth="1"/>
    <col min="11010" max="11010" width="42.625" style="92" bestFit="1" customWidth="1"/>
    <col min="11011" max="11012" width="41.625" style="92" customWidth="1"/>
    <col min="11013" max="11264" width="9" style="92"/>
    <col min="11265" max="11265" width="3.25" style="92" customWidth="1"/>
    <col min="11266" max="11266" width="42.625" style="92" bestFit="1" customWidth="1"/>
    <col min="11267" max="11268" width="41.625" style="92" customWidth="1"/>
    <col min="11269" max="11520" width="9" style="92"/>
    <col min="11521" max="11521" width="3.25" style="92" customWidth="1"/>
    <col min="11522" max="11522" width="42.625" style="92" bestFit="1" customWidth="1"/>
    <col min="11523" max="11524" width="41.625" style="92" customWidth="1"/>
    <col min="11525" max="11776" width="9" style="92"/>
    <col min="11777" max="11777" width="3.25" style="92" customWidth="1"/>
    <col min="11778" max="11778" width="42.625" style="92" bestFit="1" customWidth="1"/>
    <col min="11779" max="11780" width="41.625" style="92" customWidth="1"/>
    <col min="11781" max="12032" width="9" style="92"/>
    <col min="12033" max="12033" width="3.25" style="92" customWidth="1"/>
    <col min="12034" max="12034" width="42.625" style="92" bestFit="1" customWidth="1"/>
    <col min="12035" max="12036" width="41.625" style="92" customWidth="1"/>
    <col min="12037" max="12288" width="9" style="92"/>
    <col min="12289" max="12289" width="3.25" style="92" customWidth="1"/>
    <col min="12290" max="12290" width="42.625" style="92" bestFit="1" customWidth="1"/>
    <col min="12291" max="12292" width="41.625" style="92" customWidth="1"/>
    <col min="12293" max="12544" width="9" style="92"/>
    <col min="12545" max="12545" width="3.25" style="92" customWidth="1"/>
    <col min="12546" max="12546" width="42.625" style="92" bestFit="1" customWidth="1"/>
    <col min="12547" max="12548" width="41.625" style="92" customWidth="1"/>
    <col min="12549" max="12800" width="9" style="92"/>
    <col min="12801" max="12801" width="3.25" style="92" customWidth="1"/>
    <col min="12802" max="12802" width="42.625" style="92" bestFit="1" customWidth="1"/>
    <col min="12803" max="12804" width="41.625" style="92" customWidth="1"/>
    <col min="12805" max="13056" width="9" style="92"/>
    <col min="13057" max="13057" width="3.25" style="92" customWidth="1"/>
    <col min="13058" max="13058" width="42.625" style="92" bestFit="1" customWidth="1"/>
    <col min="13059" max="13060" width="41.625" style="92" customWidth="1"/>
    <col min="13061" max="13312" width="9" style="92"/>
    <col min="13313" max="13313" width="3.25" style="92" customWidth="1"/>
    <col min="13314" max="13314" width="42.625" style="92" bestFit="1" customWidth="1"/>
    <col min="13315" max="13316" width="41.625" style="92" customWidth="1"/>
    <col min="13317" max="13568" width="9" style="92"/>
    <col min="13569" max="13569" width="3.25" style="92" customWidth="1"/>
    <col min="13570" max="13570" width="42.625" style="92" bestFit="1" customWidth="1"/>
    <col min="13571" max="13572" width="41.625" style="92" customWidth="1"/>
    <col min="13573" max="13824" width="9" style="92"/>
    <col min="13825" max="13825" width="3.25" style="92" customWidth="1"/>
    <col min="13826" max="13826" width="42.625" style="92" bestFit="1" customWidth="1"/>
    <col min="13827" max="13828" width="41.625" style="92" customWidth="1"/>
    <col min="13829" max="14080" width="9" style="92"/>
    <col min="14081" max="14081" width="3.25" style="92" customWidth="1"/>
    <col min="14082" max="14082" width="42.625" style="92" bestFit="1" customWidth="1"/>
    <col min="14083" max="14084" width="41.625" style="92" customWidth="1"/>
    <col min="14085" max="14336" width="9" style="92"/>
    <col min="14337" max="14337" width="3.25" style="92" customWidth="1"/>
    <col min="14338" max="14338" width="42.625" style="92" bestFit="1" customWidth="1"/>
    <col min="14339" max="14340" width="41.625" style="92" customWidth="1"/>
    <col min="14341" max="14592" width="9" style="92"/>
    <col min="14593" max="14593" width="3.25" style="92" customWidth="1"/>
    <col min="14594" max="14594" width="42.625" style="92" bestFit="1" customWidth="1"/>
    <col min="14595" max="14596" width="41.625" style="92" customWidth="1"/>
    <col min="14597" max="14848" width="9" style="92"/>
    <col min="14849" max="14849" width="3.25" style="92" customWidth="1"/>
    <col min="14850" max="14850" width="42.625" style="92" bestFit="1" customWidth="1"/>
    <col min="14851" max="14852" width="41.625" style="92" customWidth="1"/>
    <col min="14853" max="15104" width="9" style="92"/>
    <col min="15105" max="15105" width="3.25" style="92" customWidth="1"/>
    <col min="15106" max="15106" width="42.625" style="92" bestFit="1" customWidth="1"/>
    <col min="15107" max="15108" width="41.625" style="92" customWidth="1"/>
    <col min="15109" max="15360" width="9" style="92"/>
    <col min="15361" max="15361" width="3.25" style="92" customWidth="1"/>
    <col min="15362" max="15362" width="42.625" style="92" bestFit="1" customWidth="1"/>
    <col min="15363" max="15364" width="41.625" style="92" customWidth="1"/>
    <col min="15365" max="15616" width="9" style="92"/>
    <col min="15617" max="15617" width="3.25" style="92" customWidth="1"/>
    <col min="15618" max="15618" width="42.625" style="92" bestFit="1" customWidth="1"/>
    <col min="15619" max="15620" width="41.625" style="92" customWidth="1"/>
    <col min="15621" max="15872" width="9" style="92"/>
    <col min="15873" max="15873" width="3.25" style="92" customWidth="1"/>
    <col min="15874" max="15874" width="42.625" style="92" bestFit="1" customWidth="1"/>
    <col min="15875" max="15876" width="41.625" style="92" customWidth="1"/>
    <col min="15877" max="16128" width="9" style="92"/>
    <col min="16129" max="16129" width="3.25" style="92" customWidth="1"/>
    <col min="16130" max="16130" width="42.625" style="92" bestFit="1" customWidth="1"/>
    <col min="16131" max="16132" width="41.625" style="92" customWidth="1"/>
    <col min="16133" max="16384" width="9" style="92"/>
  </cols>
  <sheetData>
    <row r="1" spans="1:5" ht="23.25" customHeight="1" x14ac:dyDescent="0.2">
      <c r="A1" s="89" t="s">
        <v>101</v>
      </c>
      <c r="B1" s="89"/>
      <c r="C1" s="89"/>
      <c r="D1" s="208"/>
    </row>
    <row r="2" spans="1:5" ht="7.5" customHeight="1" x14ac:dyDescent="0.2">
      <c r="A2" s="90"/>
      <c r="B2" s="90"/>
      <c r="C2" s="90"/>
      <c r="D2" s="208"/>
    </row>
    <row r="3" spans="1:5" ht="52.5" customHeight="1" x14ac:dyDescent="0.15">
      <c r="A3" s="208"/>
      <c r="B3" s="209" t="s">
        <v>102</v>
      </c>
      <c r="C3" s="209"/>
      <c r="D3" s="209"/>
    </row>
    <row r="4" spans="1:5" ht="30.75" customHeight="1" x14ac:dyDescent="0.15">
      <c r="B4" s="210"/>
      <c r="C4" s="210"/>
      <c r="D4" s="210"/>
    </row>
    <row r="6" spans="1:5" ht="19.5" thickBot="1" x14ac:dyDescent="0.25">
      <c r="A6" s="102" t="s">
        <v>103</v>
      </c>
      <c r="B6" s="102"/>
      <c r="C6" s="102"/>
      <c r="D6" s="211" t="s">
        <v>104</v>
      </c>
      <c r="E6" s="91"/>
    </row>
    <row r="7" spans="1:5" s="212" customFormat="1" ht="25.5" customHeight="1" x14ac:dyDescent="0.15">
      <c r="B7" s="213"/>
      <c r="C7" s="214" t="s">
        <v>105</v>
      </c>
      <c r="D7" s="215" t="s">
        <v>106</v>
      </c>
    </row>
    <row r="8" spans="1:5" s="216" customFormat="1" ht="26.25" customHeight="1" x14ac:dyDescent="0.2">
      <c r="B8" s="217" t="s">
        <v>51</v>
      </c>
      <c r="C8" s="218">
        <f>SUM(C10:C18)</f>
        <v>1460</v>
      </c>
      <c r="D8" s="219">
        <f>SUM(D10:D18)</f>
        <v>950</v>
      </c>
    </row>
    <row r="9" spans="1:5" s="216" customFormat="1" ht="7.5" customHeight="1" x14ac:dyDescent="0.2">
      <c r="B9" s="220"/>
      <c r="C9" s="221"/>
      <c r="D9" s="222"/>
    </row>
    <row r="10" spans="1:5" s="212" customFormat="1" ht="26.25" customHeight="1" x14ac:dyDescent="0.2">
      <c r="B10" s="223" t="s">
        <v>52</v>
      </c>
      <c r="C10" s="224">
        <v>106</v>
      </c>
      <c r="D10" s="225">
        <v>43</v>
      </c>
    </row>
    <row r="11" spans="1:5" s="212" customFormat="1" ht="26.25" customHeight="1" x14ac:dyDescent="0.2">
      <c r="B11" s="223" t="s">
        <v>53</v>
      </c>
      <c r="C11" s="224">
        <v>596</v>
      </c>
      <c r="D11" s="225">
        <v>509</v>
      </c>
    </row>
    <row r="12" spans="1:5" s="212" customFormat="1" ht="26.25" customHeight="1" x14ac:dyDescent="0.2">
      <c r="B12" s="223" t="s">
        <v>54</v>
      </c>
      <c r="C12" s="224">
        <v>276</v>
      </c>
      <c r="D12" s="226">
        <v>0</v>
      </c>
    </row>
    <row r="13" spans="1:5" s="212" customFormat="1" ht="26.25" customHeight="1" x14ac:dyDescent="0.2">
      <c r="B13" s="223" t="s">
        <v>55</v>
      </c>
      <c r="C13" s="224">
        <v>131</v>
      </c>
      <c r="D13" s="225">
        <v>112</v>
      </c>
    </row>
    <row r="14" spans="1:5" s="212" customFormat="1" ht="26.25" customHeight="1" x14ac:dyDescent="0.2">
      <c r="B14" s="223" t="s">
        <v>56</v>
      </c>
      <c r="C14" s="224">
        <v>127</v>
      </c>
      <c r="D14" s="225">
        <v>112</v>
      </c>
    </row>
    <row r="15" spans="1:5" s="212" customFormat="1" ht="26.25" customHeight="1" x14ac:dyDescent="0.2">
      <c r="B15" s="223" t="s">
        <v>57</v>
      </c>
      <c r="C15" s="224">
        <v>102</v>
      </c>
      <c r="D15" s="225">
        <v>95</v>
      </c>
    </row>
    <row r="16" spans="1:5" s="212" customFormat="1" ht="26.25" customHeight="1" x14ac:dyDescent="0.2">
      <c r="B16" s="223" t="s">
        <v>58</v>
      </c>
      <c r="C16" s="227">
        <v>99</v>
      </c>
      <c r="D16" s="227">
        <v>79</v>
      </c>
    </row>
    <row r="17" spans="2:4" s="212" customFormat="1" ht="26.25" customHeight="1" x14ac:dyDescent="0.2">
      <c r="B17" s="223" t="s">
        <v>107</v>
      </c>
      <c r="C17" s="227">
        <v>23</v>
      </c>
      <c r="D17" s="226" t="s">
        <v>65</v>
      </c>
    </row>
    <row r="18" spans="2:4" ht="26.25" customHeight="1" thickBot="1" x14ac:dyDescent="0.25">
      <c r="B18" s="228" t="s">
        <v>108</v>
      </c>
      <c r="C18" s="229">
        <v>0</v>
      </c>
      <c r="D18" s="230" t="s">
        <v>65</v>
      </c>
    </row>
    <row r="19" spans="2:4" ht="21.95" customHeight="1" x14ac:dyDescent="0.15">
      <c r="C19" s="208"/>
      <c r="D19" s="231" t="s">
        <v>66</v>
      </c>
    </row>
  </sheetData>
  <mergeCells count="3">
    <mergeCell ref="A1:C1"/>
    <mergeCell ref="B3:D3"/>
    <mergeCell ref="A6:C6"/>
  </mergeCells>
  <phoneticPr fontId="3"/>
  <printOptions horizontalCentered="1"/>
  <pageMargins left="0.39370078740157483" right="0.39370078740157483" top="0.59055118110236227" bottom="0.78740157480314965" header="0.51181102362204722" footer="0.39370078740157483"/>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99</vt:lpstr>
      <vt:lpstr>100</vt:lpstr>
      <vt:lpstr>101</vt:lpstr>
      <vt:lpstr>'100'!Print_Area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2022-04-12T04:30:44Z</dcterms:modified>
</cp:coreProperties>
</file>