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4" sheetId="2" r:id="rId1"/>
    <sheet name="45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0" i="2" l="1"/>
  <c r="R42" i="3"/>
  <c r="U41" i="3"/>
  <c r="U39" i="3"/>
  <c r="U37" i="3"/>
  <c r="R36" i="3"/>
  <c r="R35" i="3"/>
  <c r="U34" i="3"/>
  <c r="R34" i="3"/>
  <c r="R33" i="3"/>
  <c r="S31" i="3"/>
  <c r="U19" i="3"/>
  <c r="U42" i="3" s="1"/>
  <c r="D15" i="3"/>
  <c r="Y30" i="3" s="1"/>
  <c r="D14" i="3"/>
  <c r="Y29" i="3" s="1"/>
  <c r="D13" i="3"/>
  <c r="Y28" i="3" s="1"/>
  <c r="D12" i="3"/>
  <c r="Y27" i="3" s="1"/>
  <c r="D11" i="3"/>
  <c r="Y26" i="3" s="1"/>
  <c r="D10" i="3"/>
  <c r="Y25" i="3" s="1"/>
  <c r="D9" i="3"/>
  <c r="Y24" i="3" s="1"/>
  <c r="D8" i="3"/>
  <c r="Y23" i="3" s="1"/>
  <c r="D7" i="3"/>
  <c r="Y22" i="3" s="1"/>
  <c r="D6" i="3"/>
  <c r="Y21" i="3" s="1"/>
  <c r="P4" i="3"/>
  <c r="N4" i="3"/>
  <c r="L4" i="3"/>
  <c r="J4" i="3"/>
  <c r="H4" i="3"/>
  <c r="F4" i="3"/>
  <c r="Y37" i="2"/>
  <c r="Y32" i="2"/>
  <c r="Y28" i="2"/>
  <c r="O6" i="2"/>
  <c r="L6" i="2"/>
  <c r="Y48" i="2" s="1"/>
  <c r="I6" i="2"/>
  <c r="F6" i="2"/>
  <c r="Y35" i="2" s="1"/>
  <c r="H5" i="3" l="1"/>
  <c r="Y36" i="3"/>
  <c r="Y40" i="3"/>
  <c r="Y33" i="3"/>
  <c r="Y19" i="3"/>
  <c r="Y37" i="3"/>
  <c r="Y41" i="3"/>
  <c r="Y34" i="3"/>
  <c r="Y38" i="3"/>
  <c r="Y42" i="3"/>
  <c r="Y35" i="3"/>
  <c r="Y39" i="3"/>
  <c r="U33" i="3"/>
  <c r="D4" i="3"/>
  <c r="U31" i="3"/>
  <c r="U36" i="3"/>
  <c r="U38" i="3"/>
  <c r="U40" i="3"/>
  <c r="U35" i="3"/>
  <c r="Y41" i="2"/>
  <c r="Y45" i="2"/>
  <c r="Y29" i="2"/>
  <c r="Y33" i="2"/>
  <c r="S38" i="2"/>
  <c r="Y42" i="2"/>
  <c r="Y46" i="2"/>
  <c r="Y25" i="2"/>
  <c r="Y30" i="2"/>
  <c r="Y34" i="2"/>
  <c r="Y38" i="2"/>
  <c r="Y43" i="2"/>
  <c r="Y47" i="2"/>
  <c r="Y27" i="2"/>
  <c r="Y31" i="2"/>
  <c r="Y40" i="2"/>
  <c r="Y44" i="2"/>
  <c r="L5" i="3" l="1"/>
  <c r="D5" i="3"/>
  <c r="J5" i="3"/>
  <c r="F5" i="3"/>
  <c r="Y31" i="3"/>
  <c r="P5" i="3"/>
</calcChain>
</file>

<file path=xl/sharedStrings.xml><?xml version="1.0" encoding="utf-8"?>
<sst xmlns="http://schemas.openxmlformats.org/spreadsheetml/2006/main" count="145" uniqueCount="86">
  <si>
    <t>６〕婚姻</t>
    <rPh sb="2" eb="4">
      <t>コンイン</t>
    </rPh>
    <phoneticPr fontId="4"/>
  </si>
  <si>
    <t>１．年齢階級別にみた初婚者数　</t>
    <phoneticPr fontId="4"/>
  </si>
  <si>
    <t>令和２年</t>
    <rPh sb="0" eb="2">
      <t>レイワ</t>
    </rPh>
    <rPh sb="3" eb="4">
      <t>ネン</t>
    </rPh>
    <phoneticPr fontId="4"/>
  </si>
  <si>
    <t>夫</t>
  </si>
  <si>
    <t>妻</t>
  </si>
  <si>
    <t>初婚者</t>
    <rPh sb="2" eb="3">
      <t>シャ</t>
    </rPh>
    <phoneticPr fontId="4"/>
  </si>
  <si>
    <t>結婚生活に入った者(再掲)</t>
    <phoneticPr fontId="4"/>
  </si>
  <si>
    <t>総数</t>
  </si>
  <si>
    <t>19歳以下</t>
  </si>
  <si>
    <t>20歳～24歳</t>
    <rPh sb="2" eb="3">
      <t>サイ</t>
    </rPh>
    <rPh sb="6" eb="7">
      <t>サイ</t>
    </rPh>
    <phoneticPr fontId="4"/>
  </si>
  <si>
    <t>25歳～29歳</t>
    <rPh sb="2" eb="3">
      <t>サイ</t>
    </rPh>
    <rPh sb="6" eb="7">
      <t>サイ</t>
    </rPh>
    <phoneticPr fontId="4"/>
  </si>
  <si>
    <t>30歳～34歳</t>
    <rPh sb="2" eb="3">
      <t>サイ</t>
    </rPh>
    <rPh sb="6" eb="7">
      <t>サイ</t>
    </rPh>
    <phoneticPr fontId="4"/>
  </si>
  <si>
    <t>35歳～39歳</t>
    <rPh sb="2" eb="3">
      <t>サイ</t>
    </rPh>
    <rPh sb="6" eb="7">
      <t>サイ</t>
    </rPh>
    <phoneticPr fontId="4"/>
  </si>
  <si>
    <t>40歳～44歳</t>
    <rPh sb="2" eb="3">
      <t>サイ</t>
    </rPh>
    <rPh sb="6" eb="7">
      <t>サイ</t>
    </rPh>
    <phoneticPr fontId="4"/>
  </si>
  <si>
    <t>45歳～49歳</t>
    <rPh sb="2" eb="3">
      <t>サイ</t>
    </rPh>
    <rPh sb="6" eb="7">
      <t>サイ</t>
    </rPh>
    <phoneticPr fontId="4"/>
  </si>
  <si>
    <t>50歳～54歳</t>
    <rPh sb="2" eb="3">
      <t>サイ</t>
    </rPh>
    <rPh sb="6" eb="7">
      <t>サイ</t>
    </rPh>
    <phoneticPr fontId="4"/>
  </si>
  <si>
    <t>55歳以上</t>
    <phoneticPr fontId="4"/>
  </si>
  <si>
    <t>不詳</t>
  </si>
  <si>
    <t>平均初婚年齢</t>
  </si>
  <si>
    <t>資料：「令和２年人口動態調査」</t>
    <rPh sb="4" eb="6">
      <t>レイワ</t>
    </rPh>
    <rPh sb="7" eb="8">
      <t>ネン</t>
    </rPh>
    <phoneticPr fontId="4"/>
  </si>
  <si>
    <t>２．年齢階級別初婚者の割合及び平均初婚年齢、年次別</t>
    <phoneticPr fontId="4"/>
  </si>
  <si>
    <t>昭和60年～令和２年</t>
    <rPh sb="6" eb="8">
      <t>レイワ</t>
    </rPh>
    <rPh sb="9" eb="10">
      <t>ネン</t>
    </rPh>
    <phoneticPr fontId="4"/>
  </si>
  <si>
    <t>昭和
60年</t>
    <rPh sb="0" eb="2">
      <t>ショウワ</t>
    </rPh>
    <rPh sb="5" eb="6">
      <t>ネン</t>
    </rPh>
    <phoneticPr fontId="4"/>
  </si>
  <si>
    <t>平成
2年</t>
    <phoneticPr fontId="4"/>
  </si>
  <si>
    <t>12年</t>
  </si>
  <si>
    <t>13年</t>
  </si>
  <si>
    <t>14年</t>
  </si>
  <si>
    <t>15年</t>
  </si>
  <si>
    <t>16年</t>
  </si>
  <si>
    <t>17年</t>
    <rPh sb="2" eb="3">
      <t>ネン</t>
    </rPh>
    <phoneticPr fontId="4"/>
  </si>
  <si>
    <t>18年</t>
  </si>
  <si>
    <t>19年</t>
    <rPh sb="2" eb="3">
      <t>ネン</t>
    </rPh>
    <phoneticPr fontId="4"/>
  </si>
  <si>
    <t>20年</t>
    <rPh sb="2" eb="3">
      <t>ネン</t>
    </rPh>
    <phoneticPr fontId="4"/>
  </si>
  <si>
    <t>21年</t>
    <rPh sb="2" eb="3">
      <t>ネン</t>
    </rPh>
    <phoneticPr fontId="4"/>
  </si>
  <si>
    <t>22年</t>
    <rPh sb="2" eb="3">
      <t>ネン</t>
    </rPh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</si>
  <si>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</si>
  <si>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</si>
  <si>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</si>
  <si>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</si>
  <si>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</si>
  <si>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</si>
  <si>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29年</t>
    <rPh sb="2" eb="3">
      <t>ネン</t>
    </rPh>
    <phoneticPr fontId="4"/>
  </si>
  <si>
    <t>30年</t>
    <rPh sb="2" eb="3">
      <t>ネン</t>
    </rPh>
    <phoneticPr fontId="4"/>
  </si>
  <si>
    <t>令和
元年</t>
    <rPh sb="0" eb="2">
      <t>レイワ</t>
    </rPh>
    <rPh sb="3" eb="5">
      <t>ガンネン</t>
    </rPh>
    <phoneticPr fontId="4"/>
  </si>
  <si>
    <t>2年</t>
    <rPh sb="1" eb="2">
      <t>ネン</t>
    </rPh>
    <phoneticPr fontId="4"/>
  </si>
  <si>
    <t>20～24</t>
  </si>
  <si>
    <t>25～29</t>
  </si>
  <si>
    <t>30～34</t>
  </si>
  <si>
    <t>35～39</t>
  </si>
  <si>
    <t>40～44</t>
  </si>
  <si>
    <t>45～49</t>
  </si>
  <si>
    <t>50～54</t>
  </si>
  <si>
    <t>55歳以上</t>
  </si>
  <si>
    <t>資料：地域医療課</t>
    <rPh sb="0" eb="2">
      <t>シリョウ</t>
    </rPh>
    <rPh sb="3" eb="5">
      <t>チイキ</t>
    </rPh>
    <rPh sb="5" eb="8">
      <t>イリョウカ</t>
    </rPh>
    <phoneticPr fontId="4"/>
  </si>
  <si>
    <t>７〕離婚</t>
    <rPh sb="2" eb="4">
      <t>リコン</t>
    </rPh>
    <phoneticPr fontId="4"/>
  </si>
  <si>
    <t>１．離婚の種類別にみた同居期間別離婚件数</t>
    <phoneticPr fontId="4"/>
  </si>
  <si>
    <t>令和2年</t>
    <rPh sb="0" eb="2">
      <t>レイワ</t>
    </rPh>
    <phoneticPr fontId="4"/>
  </si>
  <si>
    <t>同居期間</t>
  </si>
  <si>
    <t>協議</t>
    <rPh sb="0" eb="2">
      <t>キョウギ</t>
    </rPh>
    <phoneticPr fontId="4"/>
  </si>
  <si>
    <t>調停</t>
  </si>
  <si>
    <t>審判</t>
  </si>
  <si>
    <t>和解</t>
    <rPh sb="0" eb="2">
      <t>ワカイ</t>
    </rPh>
    <phoneticPr fontId="4"/>
  </si>
  <si>
    <t>認諾</t>
    <rPh sb="0" eb="2">
      <t>ニンダク</t>
    </rPh>
    <phoneticPr fontId="4"/>
  </si>
  <si>
    <t>判決</t>
    <rPh sb="0" eb="2">
      <t>ハンケツ</t>
    </rPh>
    <phoneticPr fontId="4"/>
  </si>
  <si>
    <t>総　数</t>
    <phoneticPr fontId="4"/>
  </si>
  <si>
    <t>構成比</t>
  </si>
  <si>
    <t>1年未満</t>
  </si>
  <si>
    <t>1～2</t>
  </si>
  <si>
    <t>2～3</t>
  </si>
  <si>
    <t>3～4</t>
  </si>
  <si>
    <t>4～5</t>
  </si>
  <si>
    <t>5～10</t>
  </si>
  <si>
    <t>10～15</t>
  </si>
  <si>
    <t>15～20</t>
  </si>
  <si>
    <t>20年以上</t>
  </si>
  <si>
    <t>２．同居期間別離婚件数、年次別</t>
    <rPh sb="12" eb="15">
      <t>ネンジベツ</t>
    </rPh>
    <phoneticPr fontId="4"/>
  </si>
  <si>
    <t>昭和60年～令和2年</t>
    <rPh sb="6" eb="8">
      <t>レイワ</t>
    </rPh>
    <phoneticPr fontId="4"/>
  </si>
  <si>
    <t>12年</t>
    <rPh sb="2" eb="3">
      <t>ネン</t>
    </rPh>
    <phoneticPr fontId="4"/>
  </si>
  <si>
    <t>13年</t>
    <rPh sb="2" eb="3">
      <t>ネン</t>
    </rPh>
    <phoneticPr fontId="4"/>
  </si>
  <si>
    <t>14年</t>
    <rPh sb="2" eb="3">
      <t>ネン</t>
    </rPh>
    <phoneticPr fontId="4"/>
  </si>
  <si>
    <t>15年</t>
    <rPh sb="2" eb="3">
      <t>ネン</t>
    </rPh>
    <phoneticPr fontId="4"/>
  </si>
  <si>
    <t>16年</t>
    <rPh sb="2" eb="3">
      <t>ネン</t>
    </rPh>
    <phoneticPr fontId="4"/>
  </si>
  <si>
    <t>実数</t>
  </si>
  <si>
    <t>構成割合</t>
  </si>
  <si>
    <t>1年未満</t>
    <phoneticPr fontId="4"/>
  </si>
  <si>
    <t>資料：地域医療課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</si>
</sst>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.0;\-#,##0.0"/>
    <numFmt numFmtId="177" formatCode="0.0"/>
    <numFmt numFmtId="178" formatCode="#,##0.0_ "/>
    <numFmt numFmtId="179" formatCode="#,##0.0"/>
  </numFmts>
  <fonts count="14" x14ac:knownFonts="1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2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1" applyFont="1"/>
    <xf numFmtId="0" fontId="1" fillId="0" borderId="0" xfId="1"/>
    <xf numFmtId="0" fontId="1" fillId="0" borderId="1" xfId="1" applyFont="1" applyBorder="1"/>
    <xf numFmtId="0" fontId="6" fillId="0" borderId="0" xfId="1" applyFont="1" applyBorder="1" applyAlignment="1">
      <alignment horizontal="right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0" xfId="1" applyFont="1" applyBorder="1" applyAlignment="1" applyProtection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7" xfId="1" applyFont="1" applyBorder="1"/>
    <xf numFmtId="0" fontId="1" fillId="0" borderId="8" xfId="1" applyFont="1" applyBorder="1"/>
    <xf numFmtId="0" fontId="6" fillId="0" borderId="0" xfId="1" applyFont="1" applyBorder="1" applyAlignment="1" applyProtection="1">
      <alignment horizontal="center" shrinkToFit="1"/>
    </xf>
    <xf numFmtId="3" fontId="1" fillId="0" borderId="0" xfId="1" applyNumberFormat="1" applyFont="1"/>
    <xf numFmtId="3" fontId="1" fillId="0" borderId="0" xfId="1" applyNumberFormat="1"/>
    <xf numFmtId="0" fontId="1" fillId="0" borderId="12" xfId="1" applyFont="1" applyBorder="1"/>
    <xf numFmtId="0" fontId="1" fillId="0" borderId="13" xfId="1" applyFont="1" applyBorder="1" applyAlignment="1" applyProtection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7" fillId="0" borderId="14" xfId="1" applyFont="1" applyBorder="1" applyAlignment="1" applyProtection="1">
      <alignment horizontal="center" vertical="center" wrapText="1"/>
    </xf>
    <xf numFmtId="0" fontId="7" fillId="0" borderId="14" xfId="1" applyFont="1" applyBorder="1" applyAlignment="1" applyProtection="1">
      <alignment horizontal="center" wrapText="1"/>
    </xf>
    <xf numFmtId="0" fontId="7" fillId="0" borderId="0" xfId="1" applyFont="1" applyBorder="1" applyAlignment="1" applyProtection="1">
      <alignment horizontal="center" wrapText="1"/>
    </xf>
    <xf numFmtId="0" fontId="1" fillId="0" borderId="0" xfId="1" applyFont="1"/>
    <xf numFmtId="0" fontId="1" fillId="0" borderId="0" xfId="1" applyFont="1" applyBorder="1"/>
    <xf numFmtId="0" fontId="8" fillId="0" borderId="0" xfId="1" applyFont="1" applyBorder="1"/>
    <xf numFmtId="3" fontId="8" fillId="0" borderId="0" xfId="1" applyNumberFormat="1" applyFont="1"/>
    <xf numFmtId="0" fontId="8" fillId="0" borderId="0" xfId="1" applyFont="1"/>
    <xf numFmtId="0" fontId="8" fillId="0" borderId="0" xfId="1" applyFont="1" applyBorder="1" applyAlignment="1" applyProtection="1">
      <alignment horizontal="distributed" justifyLastLine="1"/>
    </xf>
    <xf numFmtId="0" fontId="8" fillId="0" borderId="12" xfId="1" applyFont="1" applyBorder="1" applyAlignment="1" applyProtection="1">
      <alignment horizontal="distributed" justifyLastLine="1"/>
    </xf>
    <xf numFmtId="41" fontId="8" fillId="0" borderId="15" xfId="1" applyNumberFormat="1" applyFont="1" applyBorder="1" applyAlignment="1" applyProtection="1">
      <alignment horizontal="right"/>
    </xf>
    <xf numFmtId="41" fontId="8" fillId="0" borderId="0" xfId="1" applyNumberFormat="1" applyFont="1" applyBorder="1" applyAlignment="1" applyProtection="1">
      <alignment horizontal="right"/>
    </xf>
    <xf numFmtId="41" fontId="1" fillId="0" borderId="0" xfId="1" applyNumberFormat="1" applyFont="1" applyFill="1" applyBorder="1" applyAlignment="1" applyProtection="1">
      <alignment horizontal="right"/>
    </xf>
    <xf numFmtId="41" fontId="1" fillId="0" borderId="0" xfId="1" applyNumberFormat="1" applyFont="1" applyFill="1" applyBorder="1" applyAlignment="1" applyProtection="1">
      <alignment horizontal="center"/>
    </xf>
    <xf numFmtId="37" fontId="1" fillId="0" borderId="15" xfId="1" applyNumberFormat="1" applyFont="1" applyFill="1" applyBorder="1" applyProtection="1"/>
    <xf numFmtId="37" fontId="1" fillId="0" borderId="0" xfId="1" applyNumberFormat="1" applyFont="1" applyFill="1" applyBorder="1" applyProtection="1"/>
    <xf numFmtId="0" fontId="1" fillId="0" borderId="0" xfId="1" applyFont="1" applyFill="1" applyBorder="1"/>
    <xf numFmtId="176" fontId="1" fillId="0" borderId="0" xfId="1" applyNumberFormat="1" applyFont="1" applyFill="1" applyBorder="1" applyAlignment="1" applyProtection="1"/>
    <xf numFmtId="0" fontId="1" fillId="0" borderId="16" xfId="1" applyFont="1" applyBorder="1"/>
    <xf numFmtId="37" fontId="1" fillId="0" borderId="17" xfId="1" applyNumberFormat="1" applyFont="1" applyBorder="1" applyProtection="1"/>
    <xf numFmtId="37" fontId="1" fillId="0" borderId="1" xfId="1" applyNumberFormat="1" applyFont="1" applyBorder="1" applyProtection="1"/>
    <xf numFmtId="37" fontId="1" fillId="0" borderId="0" xfId="1" applyNumberFormat="1" applyFont="1" applyBorder="1" applyProtection="1"/>
    <xf numFmtId="37" fontId="6" fillId="0" borderId="0" xfId="1" applyNumberFormat="1" applyFont="1" applyBorder="1" applyProtection="1"/>
    <xf numFmtId="0" fontId="6" fillId="0" borderId="0" xfId="1" applyFont="1" applyBorder="1"/>
    <xf numFmtId="0" fontId="6" fillId="0" borderId="0" xfId="1" applyFont="1" applyAlignment="1">
      <alignment horizontal="right"/>
    </xf>
    <xf numFmtId="0" fontId="9" fillId="0" borderId="0" xfId="1" applyFont="1" applyBorder="1"/>
    <xf numFmtId="0" fontId="1" fillId="0" borderId="5" xfId="1" applyFont="1" applyBorder="1" applyAlignment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10" fillId="0" borderId="5" xfId="1" applyFont="1" applyBorder="1" applyAlignment="1" applyProtection="1">
      <alignment horizontal="center" vertical="center" wrapText="1"/>
    </xf>
    <xf numFmtId="0" fontId="1" fillId="0" borderId="19" xfId="1" applyFont="1" applyBorder="1" applyAlignment="1" applyProtection="1">
      <alignment horizontal="distributed" vertical="center" justifyLastLine="1"/>
    </xf>
    <xf numFmtId="177" fontId="7" fillId="0" borderId="14" xfId="1" applyNumberFormat="1" applyFont="1" applyBorder="1" applyProtection="1"/>
    <xf numFmtId="177" fontId="7" fillId="0" borderId="14" xfId="1" applyNumberFormat="1" applyFont="1" applyBorder="1" applyAlignment="1"/>
    <xf numFmtId="177" fontId="7" fillId="0" borderId="0" xfId="1" applyNumberFormat="1" applyFont="1"/>
    <xf numFmtId="177" fontId="7" fillId="0" borderId="14" xfId="1" applyNumberFormat="1" applyFont="1" applyBorder="1" applyAlignment="1">
      <alignment horizontal="right"/>
    </xf>
    <xf numFmtId="177" fontId="10" fillId="0" borderId="14" xfId="1" applyNumberFormat="1" applyFont="1" applyBorder="1" applyAlignment="1"/>
    <xf numFmtId="0" fontId="1" fillId="0" borderId="20" xfId="1" applyFont="1" applyBorder="1" applyAlignment="1" applyProtection="1">
      <alignment horizontal="distributed" vertical="center" justifyLastLine="1"/>
    </xf>
    <xf numFmtId="177" fontId="7" fillId="0" borderId="0" xfId="1" applyNumberFormat="1" applyFont="1" applyBorder="1" applyProtection="1"/>
    <xf numFmtId="177" fontId="7" fillId="0" borderId="0" xfId="1" applyNumberFormat="1" applyFont="1" applyBorder="1" applyAlignment="1"/>
    <xf numFmtId="177" fontId="1" fillId="0" borderId="0" xfId="1" applyNumberFormat="1" applyFont="1"/>
    <xf numFmtId="177" fontId="7" fillId="0" borderId="0" xfId="1" applyNumberFormat="1" applyFont="1" applyBorder="1" applyAlignment="1">
      <alignment horizontal="right"/>
    </xf>
    <xf numFmtId="177" fontId="10" fillId="0" borderId="0" xfId="1" applyNumberFormat="1" applyFont="1" applyBorder="1" applyAlignment="1"/>
    <xf numFmtId="177" fontId="7" fillId="0" borderId="0" xfId="1" applyNumberFormat="1" applyFont="1" applyBorder="1"/>
    <xf numFmtId="177" fontId="10" fillId="0" borderId="0" xfId="1" applyNumberFormat="1" applyFont="1" applyBorder="1"/>
    <xf numFmtId="0" fontId="1" fillId="0" borderId="20" xfId="1" applyFont="1" applyBorder="1" applyAlignment="1">
      <alignment horizontal="distributed" vertical="center" justifyLastLine="1"/>
    </xf>
    <xf numFmtId="0" fontId="7" fillId="0" borderId="0" xfId="1" applyFont="1" applyBorder="1"/>
    <xf numFmtId="0" fontId="7" fillId="0" borderId="0" xfId="1" applyFont="1" applyBorder="1" applyAlignment="1">
      <alignment horizontal="right"/>
    </xf>
    <xf numFmtId="0" fontId="10" fillId="0" borderId="0" xfId="1" applyFont="1" applyBorder="1"/>
    <xf numFmtId="0" fontId="11" fillId="0" borderId="21" xfId="1" applyFont="1" applyBorder="1" applyAlignment="1" applyProtection="1">
      <alignment horizontal="distributed" vertical="center" justifyLastLine="1"/>
    </xf>
    <xf numFmtId="177" fontId="7" fillId="0" borderId="7" xfId="1" applyNumberFormat="1" applyFont="1" applyBorder="1" applyProtection="1"/>
    <xf numFmtId="176" fontId="7" fillId="0" borderId="7" xfId="1" applyNumberFormat="1" applyFont="1" applyBorder="1"/>
    <xf numFmtId="177" fontId="7" fillId="0" borderId="7" xfId="1" applyNumberFormat="1" applyFont="1" applyBorder="1"/>
    <xf numFmtId="176" fontId="7" fillId="0" borderId="7" xfId="1" applyNumberFormat="1" applyFont="1" applyBorder="1" applyAlignment="1">
      <alignment horizontal="right"/>
    </xf>
    <xf numFmtId="176" fontId="10" fillId="0" borderId="7" xfId="1" applyNumberFormat="1" applyFont="1" applyBorder="1"/>
    <xf numFmtId="0" fontId="11" fillId="0" borderId="22" xfId="1" applyFont="1" applyBorder="1" applyAlignment="1" applyProtection="1">
      <alignment horizontal="distributed" vertical="center" justifyLastLine="1"/>
    </xf>
    <xf numFmtId="177" fontId="7" fillId="0" borderId="1" xfId="1" applyNumberFormat="1" applyFont="1" applyBorder="1" applyProtection="1"/>
    <xf numFmtId="176" fontId="7" fillId="0" borderId="1" xfId="1" applyNumberFormat="1" applyFont="1" applyBorder="1"/>
    <xf numFmtId="176" fontId="7" fillId="0" borderId="1" xfId="1" applyNumberFormat="1" applyFont="1" applyBorder="1" applyAlignment="1">
      <alignment horizontal="right"/>
    </xf>
    <xf numFmtId="176" fontId="10" fillId="0" borderId="1" xfId="1" applyNumberFormat="1" applyFont="1" applyBorder="1"/>
    <xf numFmtId="0" fontId="1" fillId="0" borderId="2" xfId="1" applyFont="1" applyBorder="1"/>
    <xf numFmtId="177" fontId="1" fillId="0" borderId="2" xfId="1" applyNumberFormat="1" applyFont="1" applyBorder="1" applyProtection="1"/>
    <xf numFmtId="177" fontId="1" fillId="0" borderId="0" xfId="1" applyNumberFormat="1" applyFont="1" applyBorder="1" applyProtection="1"/>
    <xf numFmtId="0" fontId="6" fillId="0" borderId="0" xfId="1" applyFont="1" applyBorder="1" applyAlignment="1" applyProtection="1">
      <alignment horizontal="right"/>
    </xf>
    <xf numFmtId="0" fontId="1" fillId="0" borderId="0" xfId="1" applyFont="1" applyBorder="1" applyAlignment="1">
      <alignment horizontal="center" vertical="center"/>
    </xf>
    <xf numFmtId="41" fontId="8" fillId="0" borderId="0" xfId="1" applyNumberFormat="1" applyFont="1" applyBorder="1" applyAlignment="1" applyProtection="1">
      <alignment horizontal="center"/>
    </xf>
    <xf numFmtId="178" fontId="1" fillId="0" borderId="0" xfId="1" applyNumberFormat="1" applyFont="1" applyBorder="1" applyAlignment="1" applyProtection="1">
      <alignment horizontal="right"/>
    </xf>
    <xf numFmtId="0" fontId="1" fillId="0" borderId="6" xfId="1" applyFont="1" applyBorder="1"/>
    <xf numFmtId="0" fontId="7" fillId="0" borderId="5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horizontal="distributed" justifyLastLine="1"/>
    </xf>
    <xf numFmtId="38" fontId="6" fillId="0" borderId="14" xfId="2" applyFont="1" applyBorder="1" applyAlignment="1" applyProtection="1">
      <alignment horizontal="right"/>
    </xf>
    <xf numFmtId="38" fontId="13" fillId="0" borderId="14" xfId="2" applyFont="1" applyBorder="1" applyAlignment="1" applyProtection="1">
      <alignment horizontal="right"/>
    </xf>
    <xf numFmtId="0" fontId="7" fillId="0" borderId="20" xfId="1" applyFont="1" applyBorder="1" applyAlignment="1">
      <alignment horizontal="distributed" vertical="center" justifyLastLine="1"/>
    </xf>
    <xf numFmtId="1" fontId="6" fillId="0" borderId="0" xfId="1" applyNumberFormat="1" applyFont="1" applyBorder="1" applyAlignment="1" applyProtection="1">
      <alignment horizontal="right"/>
    </xf>
    <xf numFmtId="1" fontId="6" fillId="0" borderId="0" xfId="1" applyNumberFormat="1" applyFont="1" applyBorder="1" applyAlignment="1">
      <alignment horizontal="right"/>
    </xf>
    <xf numFmtId="1" fontId="13" fillId="0" borderId="0" xfId="1" applyNumberFormat="1" applyFont="1" applyBorder="1" applyAlignment="1">
      <alignment horizontal="right"/>
    </xf>
    <xf numFmtId="0" fontId="7" fillId="0" borderId="20" xfId="1" applyFont="1" applyBorder="1" applyAlignment="1" applyProtection="1">
      <alignment horizontal="distributed" justifyLastLine="1"/>
    </xf>
    <xf numFmtId="0" fontId="7" fillId="0" borderId="20" xfId="1" applyFont="1" applyBorder="1" applyAlignment="1" applyProtection="1">
      <alignment horizontal="centerContinuous"/>
    </xf>
    <xf numFmtId="0" fontId="7" fillId="0" borderId="21" xfId="1" applyFont="1" applyBorder="1" applyAlignment="1" applyProtection="1">
      <alignment horizontal="distributed" justifyLastLine="1"/>
    </xf>
    <xf numFmtId="1" fontId="6" fillId="0" borderId="7" xfId="1" applyNumberFormat="1" applyFont="1" applyBorder="1" applyAlignment="1" applyProtection="1">
      <alignment horizontal="right"/>
    </xf>
    <xf numFmtId="1" fontId="6" fillId="0" borderId="7" xfId="1" applyNumberFormat="1" applyFont="1" applyBorder="1" applyAlignment="1">
      <alignment horizontal="right"/>
    </xf>
    <xf numFmtId="1" fontId="13" fillId="0" borderId="7" xfId="1" applyNumberFormat="1" applyFont="1" applyBorder="1" applyAlignment="1">
      <alignment horizontal="right"/>
    </xf>
    <xf numFmtId="176" fontId="6" fillId="0" borderId="14" xfId="1" applyNumberFormat="1" applyFont="1" applyBorder="1" applyProtection="1"/>
    <xf numFmtId="176" fontId="6" fillId="0" borderId="0" xfId="1" applyNumberFormat="1" applyFont="1" applyBorder="1"/>
    <xf numFmtId="176" fontId="13" fillId="0" borderId="0" xfId="1" applyNumberFormat="1" applyFont="1" applyBorder="1"/>
    <xf numFmtId="0" fontId="7" fillId="0" borderId="20" xfId="1" applyFont="1" applyBorder="1" applyAlignment="1">
      <alignment horizontal="distributed" justifyLastLine="1"/>
    </xf>
    <xf numFmtId="176" fontId="6" fillId="0" borderId="0" xfId="1" applyNumberFormat="1" applyFont="1" applyBorder="1" applyProtection="1"/>
    <xf numFmtId="0" fontId="13" fillId="0" borderId="0" xfId="1" applyFont="1" applyBorder="1"/>
    <xf numFmtId="0" fontId="7" fillId="0" borderId="22" xfId="1" applyFont="1" applyBorder="1" applyAlignment="1" applyProtection="1">
      <alignment horizontal="distributed" justifyLastLine="1"/>
    </xf>
    <xf numFmtId="179" fontId="6" fillId="0" borderId="0" xfId="1" applyNumberFormat="1" applyFont="1" applyBorder="1" applyAlignment="1" applyProtection="1">
      <alignment horizontal="right"/>
    </xf>
    <xf numFmtId="176" fontId="6" fillId="0" borderId="1" xfId="1" applyNumberFormat="1" applyFont="1" applyBorder="1"/>
    <xf numFmtId="176" fontId="6" fillId="0" borderId="0" xfId="1" applyNumberFormat="1" applyFont="1" applyBorder="1" applyAlignment="1">
      <alignment horizontal="right"/>
    </xf>
    <xf numFmtId="0" fontId="5" fillId="0" borderId="1" xfId="1" applyFont="1" applyBorder="1" applyAlignment="1" applyProtection="1">
      <alignment horizontal="left"/>
    </xf>
    <xf numFmtId="0" fontId="6" fillId="0" borderId="1" xfId="1" applyFont="1" applyBorder="1" applyAlignment="1" applyProtection="1">
      <alignment horizontal="right"/>
    </xf>
    <xf numFmtId="0" fontId="1" fillId="0" borderId="18" xfId="1" applyFont="1" applyBorder="1" applyAlignment="1" applyProtection="1">
      <alignment horizontal="center"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8" xfId="1" applyFont="1" applyBorder="1" applyAlignment="1" applyProtection="1">
      <alignment horizontal="center" vertical="center"/>
    </xf>
    <xf numFmtId="0" fontId="1" fillId="0" borderId="16" xfId="1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distributed" justifyLastLine="1"/>
    </xf>
    <xf numFmtId="0" fontId="1" fillId="0" borderId="12" xfId="1" applyFont="1" applyBorder="1" applyAlignment="1" applyProtection="1">
      <alignment horizontal="distributed" justifyLastLine="1"/>
    </xf>
    <xf numFmtId="41" fontId="1" fillId="0" borderId="15" xfId="1" applyNumberFormat="1" applyFont="1" applyFill="1" applyBorder="1" applyAlignment="1" applyProtection="1">
      <alignment horizontal="center"/>
    </xf>
    <xf numFmtId="41" fontId="1" fillId="0" borderId="0" xfId="1" applyNumberFormat="1" applyFont="1" applyFill="1" applyBorder="1" applyAlignment="1" applyProtection="1">
      <alignment horizontal="center"/>
    </xf>
    <xf numFmtId="0" fontId="1" fillId="0" borderId="0" xfId="1" applyFont="1" applyBorder="1" applyAlignment="1" applyProtection="1">
      <alignment horizontal="distributed" vertical="center" justifyLastLine="1"/>
    </xf>
    <xf numFmtId="0" fontId="1" fillId="0" borderId="12" xfId="1" applyFont="1" applyBorder="1" applyAlignment="1" applyProtection="1">
      <alignment horizontal="distributed" vertical="center" justifyLastLine="1"/>
    </xf>
    <xf numFmtId="176" fontId="1" fillId="0" borderId="15" xfId="1" applyNumberFormat="1" applyFont="1" applyFill="1" applyBorder="1" applyAlignment="1" applyProtection="1"/>
    <xf numFmtId="176" fontId="1" fillId="0" borderId="0" xfId="1" applyNumberFormat="1" applyFont="1" applyFill="1" applyBorder="1" applyAlignment="1" applyProtection="1"/>
    <xf numFmtId="41" fontId="1" fillId="0" borderId="15" xfId="1" applyNumberFormat="1" applyFont="1" applyFill="1" applyBorder="1" applyAlignment="1" applyProtection="1">
      <alignment horizontal="right"/>
    </xf>
    <xf numFmtId="41" fontId="1" fillId="0" borderId="0" xfId="1" applyNumberFormat="1" applyFont="1" applyFill="1" applyBorder="1" applyAlignment="1" applyProtection="1">
      <alignment horizontal="right"/>
    </xf>
    <xf numFmtId="0" fontId="1" fillId="0" borderId="0" xfId="1" applyFont="1" applyBorder="1" applyAlignment="1" applyProtection="1">
      <alignment horizontal="distributed" vertical="distributed" indent="1"/>
    </xf>
    <xf numFmtId="0" fontId="1" fillId="0" borderId="12" xfId="1" applyFont="1" applyBorder="1" applyAlignment="1" applyProtection="1">
      <alignment horizontal="distributed" vertical="distributed" indent="1"/>
    </xf>
    <xf numFmtId="0" fontId="8" fillId="0" borderId="0" xfId="1" applyFont="1" applyBorder="1" applyAlignment="1" applyProtection="1">
      <alignment horizontal="distributed" justifyLastLine="1"/>
    </xf>
    <xf numFmtId="0" fontId="8" fillId="0" borderId="12" xfId="1" applyFont="1" applyBorder="1" applyAlignment="1" applyProtection="1">
      <alignment horizontal="distributed" justifyLastLine="1"/>
    </xf>
    <xf numFmtId="41" fontId="8" fillId="0" borderId="15" xfId="1" applyNumberFormat="1" applyFont="1" applyBorder="1" applyAlignment="1" applyProtection="1">
      <alignment horizontal="center"/>
    </xf>
    <xf numFmtId="0" fontId="1" fillId="0" borderId="0" xfId="1" applyFont="1"/>
    <xf numFmtId="41" fontId="8" fillId="0" borderId="0" xfId="1" applyNumberFormat="1" applyFont="1" applyBorder="1" applyAlignment="1" applyProtection="1">
      <alignment horizontal="center"/>
    </xf>
    <xf numFmtId="0" fontId="1" fillId="0" borderId="0" xfId="1" applyFont="1" applyBorder="1"/>
    <xf numFmtId="0" fontId="2" fillId="0" borderId="0" xfId="1" applyFont="1" applyAlignment="1">
      <alignment horizontal="left"/>
    </xf>
    <xf numFmtId="0" fontId="6" fillId="0" borderId="1" xfId="1" applyFont="1" applyBorder="1" applyAlignment="1">
      <alignment horizontal="right"/>
    </xf>
    <xf numFmtId="0" fontId="1" fillId="0" borderId="4" xfId="1" applyFont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/>
    </xf>
    <xf numFmtId="0" fontId="1" fillId="0" borderId="6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 wrapText="1" shrinkToFit="1"/>
    </xf>
    <xf numFmtId="0" fontId="6" fillId="0" borderId="10" xfId="1" applyFont="1" applyBorder="1" applyAlignment="1" applyProtection="1">
      <alignment horizontal="center" vertical="center" shrinkToFit="1"/>
    </xf>
    <xf numFmtId="0" fontId="6" fillId="0" borderId="11" xfId="1" applyFont="1" applyBorder="1" applyAlignment="1" applyProtection="1">
      <alignment horizontal="center" vertical="center" shrinkToFit="1"/>
    </xf>
    <xf numFmtId="0" fontId="6" fillId="0" borderId="9" xfId="1" applyFont="1" applyBorder="1" applyAlignment="1" applyProtection="1">
      <alignment horizontal="center" wrapText="1" shrinkToFit="1"/>
    </xf>
    <xf numFmtId="0" fontId="6" fillId="0" borderId="10" xfId="1" applyFont="1" applyBorder="1" applyAlignment="1" applyProtection="1">
      <alignment horizontal="center" shrinkToFit="1"/>
    </xf>
    <xf numFmtId="0" fontId="6" fillId="0" borderId="2" xfId="1" applyFont="1" applyBorder="1" applyAlignment="1">
      <alignment horizontal="right"/>
    </xf>
    <xf numFmtId="41" fontId="1" fillId="0" borderId="1" xfId="1" applyNumberFormat="1" applyFont="1" applyFill="1" applyBorder="1" applyAlignment="1" applyProtection="1">
      <alignment horizontal="center"/>
    </xf>
    <xf numFmtId="41" fontId="1" fillId="0" borderId="1" xfId="1" applyNumberFormat="1" applyFont="1" applyFill="1" applyBorder="1" applyAlignment="1" applyProtection="1">
      <alignment horizontal="right"/>
    </xf>
    <xf numFmtId="0" fontId="5" fillId="0" borderId="1" xfId="1" applyFont="1" applyBorder="1" applyAlignment="1" applyProtection="1"/>
    <xf numFmtId="0" fontId="7" fillId="0" borderId="18" xfId="1" applyFont="1" applyBorder="1" applyAlignment="1" applyProtection="1">
      <alignment horizontal="center" vertical="center" textRotation="255"/>
    </xf>
    <xf numFmtId="0" fontId="7" fillId="0" borderId="12" xfId="1" applyFont="1" applyBorder="1" applyAlignment="1" applyProtection="1">
      <alignment horizontal="center" vertical="center" textRotation="255"/>
    </xf>
    <xf numFmtId="0" fontId="7" fillId="0" borderId="16" xfId="1" applyFont="1" applyBorder="1" applyAlignment="1" applyProtection="1">
      <alignment horizontal="center" vertical="center" textRotation="255"/>
    </xf>
    <xf numFmtId="0" fontId="7" fillId="0" borderId="1" xfId="1" applyFont="1" applyBorder="1" applyAlignment="1" applyProtection="1">
      <alignment horizontal="center"/>
    </xf>
    <xf numFmtId="0" fontId="7" fillId="0" borderId="16" xfId="1" applyFont="1" applyBorder="1" applyAlignment="1" applyProtection="1">
      <alignment horizontal="center"/>
    </xf>
    <xf numFmtId="41" fontId="1" fillId="0" borderId="17" xfId="1" applyNumberFormat="1" applyFont="1" applyBorder="1" applyAlignment="1" applyProtection="1">
      <alignment horizontal="center"/>
    </xf>
    <xf numFmtId="41" fontId="1" fillId="0" borderId="1" xfId="1" applyNumberFormat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center"/>
    </xf>
    <xf numFmtId="0" fontId="7" fillId="0" borderId="12" xfId="1" applyFont="1" applyBorder="1" applyAlignment="1" applyProtection="1">
      <alignment horizontal="center"/>
    </xf>
    <xf numFmtId="41" fontId="1" fillId="0" borderId="15" xfId="1" applyNumberFormat="1" applyFont="1" applyBorder="1" applyAlignment="1" applyProtection="1">
      <alignment horizontal="center"/>
    </xf>
    <xf numFmtId="41" fontId="1" fillId="0" borderId="0" xfId="1" applyNumberFormat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center" vertical="distributed" justifyLastLine="1"/>
    </xf>
    <xf numFmtId="0" fontId="7" fillId="0" borderId="12" xfId="1" applyFont="1" applyBorder="1" applyAlignment="1" applyProtection="1">
      <alignment horizontal="center" vertical="distributed" justifyLastLine="1"/>
    </xf>
    <xf numFmtId="41" fontId="1" fillId="0" borderId="0" xfId="1" applyNumberFormat="1" applyFont="1" applyBorder="1" applyAlignment="1" applyProtection="1">
      <alignment horizontal="right"/>
    </xf>
    <xf numFmtId="178" fontId="1" fillId="0" borderId="0" xfId="1" applyNumberFormat="1" applyFont="1" applyBorder="1" applyAlignment="1" applyProtection="1">
      <alignment horizontal="right"/>
    </xf>
    <xf numFmtId="178" fontId="1" fillId="0" borderId="15" xfId="1" applyNumberFormat="1" applyFont="1" applyBorder="1" applyAlignment="1" applyProtection="1">
      <alignment horizontal="right"/>
    </xf>
    <xf numFmtId="0" fontId="1" fillId="0" borderId="2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/>
    </xf>
    <xf numFmtId="0" fontId="10" fillId="0" borderId="12" xfId="1" applyFont="1" applyBorder="1" applyAlignment="1" applyProtection="1">
      <alignment horizontal="center"/>
    </xf>
    <xf numFmtId="41" fontId="8" fillId="0" borderId="13" xfId="1" applyNumberFormat="1" applyFont="1" applyBorder="1" applyAlignment="1" applyProtection="1">
      <alignment horizontal="center"/>
    </xf>
    <xf numFmtId="41" fontId="8" fillId="0" borderId="14" xfId="1" applyNumberFormat="1" applyFont="1" applyBorder="1" applyAlignment="1" applyProtection="1">
      <alignment horizontal="center"/>
    </xf>
    <xf numFmtId="0" fontId="2" fillId="0" borderId="0" xfId="1" applyFont="1" applyAlignment="1"/>
    <xf numFmtId="0" fontId="6" fillId="0" borderId="0" xfId="1" applyFont="1" applyBorder="1" applyAlignment="1" applyProtection="1">
      <alignment horizontal="right"/>
    </xf>
    <xf numFmtId="0" fontId="1" fillId="0" borderId="4" xfId="1" applyFont="1" applyBorder="1" applyAlignment="1" applyProtection="1">
      <alignment horizontal="center" vertical="center" justifyLastLine="1"/>
    </xf>
    <xf numFmtId="0" fontId="1" fillId="0" borderId="6" xfId="1" applyFont="1" applyBorder="1" applyAlignment="1" applyProtection="1">
      <alignment horizontal="center" vertical="center" justifyLastLine="1"/>
    </xf>
    <xf numFmtId="0" fontId="1" fillId="0" borderId="23" xfId="1" applyFont="1" applyBorder="1" applyAlignment="1" applyProtection="1">
      <alignment horizontal="center" vertical="center" justifyLastLine="1"/>
    </xf>
    <xf numFmtId="0" fontId="1" fillId="0" borderId="3" xfId="1" applyFont="1" applyBorder="1" applyAlignment="1" applyProtection="1">
      <alignment horizontal="center" vertical="center" justifyLastLine="1"/>
    </xf>
    <xf numFmtId="0" fontId="1" fillId="0" borderId="24" xfId="1" applyFont="1" applyBorder="1" applyAlignment="1" applyProtection="1">
      <alignment horizontal="center" vertical="center" justifyLastLine="1"/>
    </xf>
    <xf numFmtId="0" fontId="1" fillId="0" borderId="5" xfId="1" applyFont="1" applyBorder="1"/>
    <xf numFmtId="0" fontId="1" fillId="0" borderId="18" xfId="1" applyFont="1" applyBorder="1" applyAlignment="1" applyProtection="1">
      <alignment horizontal="center" vertical="center" textRotation="255"/>
    </xf>
    <xf numFmtId="0" fontId="1" fillId="0" borderId="12" xfId="1" applyFont="1" applyBorder="1" applyAlignment="1" applyProtection="1">
      <alignment horizontal="center" vertical="center" textRotation="255"/>
    </xf>
    <xf numFmtId="0" fontId="1" fillId="0" borderId="8" xfId="1" applyFont="1" applyBorder="1" applyAlignment="1" applyProtection="1">
      <alignment horizontal="center" vertical="center" textRotation="255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J52"/>
  <sheetViews>
    <sheetView showGridLines="0" tabSelected="1" zoomScale="85" zoomScaleNormal="85" workbookViewId="0">
      <selection activeCell="T12" sqref="T12"/>
    </sheetView>
  </sheetViews>
  <sheetFormatPr defaultRowHeight="17.25" x14ac:dyDescent="0.2"/>
  <cols>
    <col min="1" max="1" width="4.25" style="22" customWidth="1"/>
    <col min="2" max="2" width="10.875" style="22" customWidth="1"/>
    <col min="3" max="24" width="6.375" style="22" customWidth="1"/>
    <col min="25" max="25" width="7.25" style="22" customWidth="1"/>
    <col min="26" max="28" width="9" style="22"/>
    <col min="29" max="32" width="9" style="1"/>
    <col min="33" max="256" width="9" style="2"/>
    <col min="257" max="257" width="4.25" style="2" customWidth="1"/>
    <col min="258" max="258" width="10.875" style="2" customWidth="1"/>
    <col min="259" max="280" width="6.375" style="2" customWidth="1"/>
    <col min="281" max="281" width="7.25" style="2" customWidth="1"/>
    <col min="282" max="512" width="9" style="2"/>
    <col min="513" max="513" width="4.25" style="2" customWidth="1"/>
    <col min="514" max="514" width="10.875" style="2" customWidth="1"/>
    <col min="515" max="536" width="6.375" style="2" customWidth="1"/>
    <col min="537" max="537" width="7.25" style="2" customWidth="1"/>
    <col min="538" max="768" width="9" style="2"/>
    <col min="769" max="769" width="4.25" style="2" customWidth="1"/>
    <col min="770" max="770" width="10.875" style="2" customWidth="1"/>
    <col min="771" max="792" width="6.375" style="2" customWidth="1"/>
    <col min="793" max="793" width="7.25" style="2" customWidth="1"/>
    <col min="794" max="1024" width="9" style="2"/>
    <col min="1025" max="1025" width="4.25" style="2" customWidth="1"/>
    <col min="1026" max="1026" width="10.875" style="2" customWidth="1"/>
    <col min="1027" max="1048" width="6.375" style="2" customWidth="1"/>
    <col min="1049" max="1049" width="7.25" style="2" customWidth="1"/>
    <col min="1050" max="1280" width="9" style="2"/>
    <col min="1281" max="1281" width="4.25" style="2" customWidth="1"/>
    <col min="1282" max="1282" width="10.875" style="2" customWidth="1"/>
    <col min="1283" max="1304" width="6.375" style="2" customWidth="1"/>
    <col min="1305" max="1305" width="7.25" style="2" customWidth="1"/>
    <col min="1306" max="1536" width="9" style="2"/>
    <col min="1537" max="1537" width="4.25" style="2" customWidth="1"/>
    <col min="1538" max="1538" width="10.875" style="2" customWidth="1"/>
    <col min="1539" max="1560" width="6.375" style="2" customWidth="1"/>
    <col min="1561" max="1561" width="7.25" style="2" customWidth="1"/>
    <col min="1562" max="1792" width="9" style="2"/>
    <col min="1793" max="1793" width="4.25" style="2" customWidth="1"/>
    <col min="1794" max="1794" width="10.875" style="2" customWidth="1"/>
    <col min="1795" max="1816" width="6.375" style="2" customWidth="1"/>
    <col min="1817" max="1817" width="7.25" style="2" customWidth="1"/>
    <col min="1818" max="2048" width="9" style="2"/>
    <col min="2049" max="2049" width="4.25" style="2" customWidth="1"/>
    <col min="2050" max="2050" width="10.875" style="2" customWidth="1"/>
    <col min="2051" max="2072" width="6.375" style="2" customWidth="1"/>
    <col min="2073" max="2073" width="7.25" style="2" customWidth="1"/>
    <col min="2074" max="2304" width="9" style="2"/>
    <col min="2305" max="2305" width="4.25" style="2" customWidth="1"/>
    <col min="2306" max="2306" width="10.875" style="2" customWidth="1"/>
    <col min="2307" max="2328" width="6.375" style="2" customWidth="1"/>
    <col min="2329" max="2329" width="7.25" style="2" customWidth="1"/>
    <col min="2330" max="2560" width="9" style="2"/>
    <col min="2561" max="2561" width="4.25" style="2" customWidth="1"/>
    <col min="2562" max="2562" width="10.875" style="2" customWidth="1"/>
    <col min="2563" max="2584" width="6.375" style="2" customWidth="1"/>
    <col min="2585" max="2585" width="7.25" style="2" customWidth="1"/>
    <col min="2586" max="2816" width="9" style="2"/>
    <col min="2817" max="2817" width="4.25" style="2" customWidth="1"/>
    <col min="2818" max="2818" width="10.875" style="2" customWidth="1"/>
    <col min="2819" max="2840" width="6.375" style="2" customWidth="1"/>
    <col min="2841" max="2841" width="7.25" style="2" customWidth="1"/>
    <col min="2842" max="3072" width="9" style="2"/>
    <col min="3073" max="3073" width="4.25" style="2" customWidth="1"/>
    <col min="3074" max="3074" width="10.875" style="2" customWidth="1"/>
    <col min="3075" max="3096" width="6.375" style="2" customWidth="1"/>
    <col min="3097" max="3097" width="7.25" style="2" customWidth="1"/>
    <col min="3098" max="3328" width="9" style="2"/>
    <col min="3329" max="3329" width="4.25" style="2" customWidth="1"/>
    <col min="3330" max="3330" width="10.875" style="2" customWidth="1"/>
    <col min="3331" max="3352" width="6.375" style="2" customWidth="1"/>
    <col min="3353" max="3353" width="7.25" style="2" customWidth="1"/>
    <col min="3354" max="3584" width="9" style="2"/>
    <col min="3585" max="3585" width="4.25" style="2" customWidth="1"/>
    <col min="3586" max="3586" width="10.875" style="2" customWidth="1"/>
    <col min="3587" max="3608" width="6.375" style="2" customWidth="1"/>
    <col min="3609" max="3609" width="7.25" style="2" customWidth="1"/>
    <col min="3610" max="3840" width="9" style="2"/>
    <col min="3841" max="3841" width="4.25" style="2" customWidth="1"/>
    <col min="3842" max="3842" width="10.875" style="2" customWidth="1"/>
    <col min="3843" max="3864" width="6.375" style="2" customWidth="1"/>
    <col min="3865" max="3865" width="7.25" style="2" customWidth="1"/>
    <col min="3866" max="4096" width="9" style="2"/>
    <col min="4097" max="4097" width="4.25" style="2" customWidth="1"/>
    <col min="4098" max="4098" width="10.875" style="2" customWidth="1"/>
    <col min="4099" max="4120" width="6.375" style="2" customWidth="1"/>
    <col min="4121" max="4121" width="7.25" style="2" customWidth="1"/>
    <col min="4122" max="4352" width="9" style="2"/>
    <col min="4353" max="4353" width="4.25" style="2" customWidth="1"/>
    <col min="4354" max="4354" width="10.875" style="2" customWidth="1"/>
    <col min="4355" max="4376" width="6.375" style="2" customWidth="1"/>
    <col min="4377" max="4377" width="7.25" style="2" customWidth="1"/>
    <col min="4378" max="4608" width="9" style="2"/>
    <col min="4609" max="4609" width="4.25" style="2" customWidth="1"/>
    <col min="4610" max="4610" width="10.875" style="2" customWidth="1"/>
    <col min="4611" max="4632" width="6.375" style="2" customWidth="1"/>
    <col min="4633" max="4633" width="7.25" style="2" customWidth="1"/>
    <col min="4634" max="4864" width="9" style="2"/>
    <col min="4865" max="4865" width="4.25" style="2" customWidth="1"/>
    <col min="4866" max="4866" width="10.875" style="2" customWidth="1"/>
    <col min="4867" max="4888" width="6.375" style="2" customWidth="1"/>
    <col min="4889" max="4889" width="7.25" style="2" customWidth="1"/>
    <col min="4890" max="5120" width="9" style="2"/>
    <col min="5121" max="5121" width="4.25" style="2" customWidth="1"/>
    <col min="5122" max="5122" width="10.875" style="2" customWidth="1"/>
    <col min="5123" max="5144" width="6.375" style="2" customWidth="1"/>
    <col min="5145" max="5145" width="7.25" style="2" customWidth="1"/>
    <col min="5146" max="5376" width="9" style="2"/>
    <col min="5377" max="5377" width="4.25" style="2" customWidth="1"/>
    <col min="5378" max="5378" width="10.875" style="2" customWidth="1"/>
    <col min="5379" max="5400" width="6.375" style="2" customWidth="1"/>
    <col min="5401" max="5401" width="7.25" style="2" customWidth="1"/>
    <col min="5402" max="5632" width="9" style="2"/>
    <col min="5633" max="5633" width="4.25" style="2" customWidth="1"/>
    <col min="5634" max="5634" width="10.875" style="2" customWidth="1"/>
    <col min="5635" max="5656" width="6.375" style="2" customWidth="1"/>
    <col min="5657" max="5657" width="7.25" style="2" customWidth="1"/>
    <col min="5658" max="5888" width="9" style="2"/>
    <col min="5889" max="5889" width="4.25" style="2" customWidth="1"/>
    <col min="5890" max="5890" width="10.875" style="2" customWidth="1"/>
    <col min="5891" max="5912" width="6.375" style="2" customWidth="1"/>
    <col min="5913" max="5913" width="7.25" style="2" customWidth="1"/>
    <col min="5914" max="6144" width="9" style="2"/>
    <col min="6145" max="6145" width="4.25" style="2" customWidth="1"/>
    <col min="6146" max="6146" width="10.875" style="2" customWidth="1"/>
    <col min="6147" max="6168" width="6.375" style="2" customWidth="1"/>
    <col min="6169" max="6169" width="7.25" style="2" customWidth="1"/>
    <col min="6170" max="6400" width="9" style="2"/>
    <col min="6401" max="6401" width="4.25" style="2" customWidth="1"/>
    <col min="6402" max="6402" width="10.875" style="2" customWidth="1"/>
    <col min="6403" max="6424" width="6.375" style="2" customWidth="1"/>
    <col min="6425" max="6425" width="7.25" style="2" customWidth="1"/>
    <col min="6426" max="6656" width="9" style="2"/>
    <col min="6657" max="6657" width="4.25" style="2" customWidth="1"/>
    <col min="6658" max="6658" width="10.875" style="2" customWidth="1"/>
    <col min="6659" max="6680" width="6.375" style="2" customWidth="1"/>
    <col min="6681" max="6681" width="7.25" style="2" customWidth="1"/>
    <col min="6682" max="6912" width="9" style="2"/>
    <col min="6913" max="6913" width="4.25" style="2" customWidth="1"/>
    <col min="6914" max="6914" width="10.875" style="2" customWidth="1"/>
    <col min="6915" max="6936" width="6.375" style="2" customWidth="1"/>
    <col min="6937" max="6937" width="7.25" style="2" customWidth="1"/>
    <col min="6938" max="7168" width="9" style="2"/>
    <col min="7169" max="7169" width="4.25" style="2" customWidth="1"/>
    <col min="7170" max="7170" width="10.875" style="2" customWidth="1"/>
    <col min="7171" max="7192" width="6.375" style="2" customWidth="1"/>
    <col min="7193" max="7193" width="7.25" style="2" customWidth="1"/>
    <col min="7194" max="7424" width="9" style="2"/>
    <col min="7425" max="7425" width="4.25" style="2" customWidth="1"/>
    <col min="7426" max="7426" width="10.875" style="2" customWidth="1"/>
    <col min="7427" max="7448" width="6.375" style="2" customWidth="1"/>
    <col min="7449" max="7449" width="7.25" style="2" customWidth="1"/>
    <col min="7450" max="7680" width="9" style="2"/>
    <col min="7681" max="7681" width="4.25" style="2" customWidth="1"/>
    <col min="7682" max="7682" width="10.875" style="2" customWidth="1"/>
    <col min="7683" max="7704" width="6.375" style="2" customWidth="1"/>
    <col min="7705" max="7705" width="7.25" style="2" customWidth="1"/>
    <col min="7706" max="7936" width="9" style="2"/>
    <col min="7937" max="7937" width="4.25" style="2" customWidth="1"/>
    <col min="7938" max="7938" width="10.875" style="2" customWidth="1"/>
    <col min="7939" max="7960" width="6.375" style="2" customWidth="1"/>
    <col min="7961" max="7961" width="7.25" style="2" customWidth="1"/>
    <col min="7962" max="8192" width="9" style="2"/>
    <col min="8193" max="8193" width="4.25" style="2" customWidth="1"/>
    <col min="8194" max="8194" width="10.875" style="2" customWidth="1"/>
    <col min="8195" max="8216" width="6.375" style="2" customWidth="1"/>
    <col min="8217" max="8217" width="7.25" style="2" customWidth="1"/>
    <col min="8218" max="8448" width="9" style="2"/>
    <col min="8449" max="8449" width="4.25" style="2" customWidth="1"/>
    <col min="8450" max="8450" width="10.875" style="2" customWidth="1"/>
    <col min="8451" max="8472" width="6.375" style="2" customWidth="1"/>
    <col min="8473" max="8473" width="7.25" style="2" customWidth="1"/>
    <col min="8474" max="8704" width="9" style="2"/>
    <col min="8705" max="8705" width="4.25" style="2" customWidth="1"/>
    <col min="8706" max="8706" width="10.875" style="2" customWidth="1"/>
    <col min="8707" max="8728" width="6.375" style="2" customWidth="1"/>
    <col min="8729" max="8729" width="7.25" style="2" customWidth="1"/>
    <col min="8730" max="8960" width="9" style="2"/>
    <col min="8961" max="8961" width="4.25" style="2" customWidth="1"/>
    <col min="8962" max="8962" width="10.875" style="2" customWidth="1"/>
    <col min="8963" max="8984" width="6.375" style="2" customWidth="1"/>
    <col min="8985" max="8985" width="7.25" style="2" customWidth="1"/>
    <col min="8986" max="9216" width="9" style="2"/>
    <col min="9217" max="9217" width="4.25" style="2" customWidth="1"/>
    <col min="9218" max="9218" width="10.875" style="2" customWidth="1"/>
    <col min="9219" max="9240" width="6.375" style="2" customWidth="1"/>
    <col min="9241" max="9241" width="7.25" style="2" customWidth="1"/>
    <col min="9242" max="9472" width="9" style="2"/>
    <col min="9473" max="9473" width="4.25" style="2" customWidth="1"/>
    <col min="9474" max="9474" width="10.875" style="2" customWidth="1"/>
    <col min="9475" max="9496" width="6.375" style="2" customWidth="1"/>
    <col min="9497" max="9497" width="7.25" style="2" customWidth="1"/>
    <col min="9498" max="9728" width="9" style="2"/>
    <col min="9729" max="9729" width="4.25" style="2" customWidth="1"/>
    <col min="9730" max="9730" width="10.875" style="2" customWidth="1"/>
    <col min="9731" max="9752" width="6.375" style="2" customWidth="1"/>
    <col min="9753" max="9753" width="7.25" style="2" customWidth="1"/>
    <col min="9754" max="9984" width="9" style="2"/>
    <col min="9985" max="9985" width="4.25" style="2" customWidth="1"/>
    <col min="9986" max="9986" width="10.875" style="2" customWidth="1"/>
    <col min="9987" max="10008" width="6.375" style="2" customWidth="1"/>
    <col min="10009" max="10009" width="7.25" style="2" customWidth="1"/>
    <col min="10010" max="10240" width="9" style="2"/>
    <col min="10241" max="10241" width="4.25" style="2" customWidth="1"/>
    <col min="10242" max="10242" width="10.875" style="2" customWidth="1"/>
    <col min="10243" max="10264" width="6.375" style="2" customWidth="1"/>
    <col min="10265" max="10265" width="7.25" style="2" customWidth="1"/>
    <col min="10266" max="10496" width="9" style="2"/>
    <col min="10497" max="10497" width="4.25" style="2" customWidth="1"/>
    <col min="10498" max="10498" width="10.875" style="2" customWidth="1"/>
    <col min="10499" max="10520" width="6.375" style="2" customWidth="1"/>
    <col min="10521" max="10521" width="7.25" style="2" customWidth="1"/>
    <col min="10522" max="10752" width="9" style="2"/>
    <col min="10753" max="10753" width="4.25" style="2" customWidth="1"/>
    <col min="10754" max="10754" width="10.875" style="2" customWidth="1"/>
    <col min="10755" max="10776" width="6.375" style="2" customWidth="1"/>
    <col min="10777" max="10777" width="7.25" style="2" customWidth="1"/>
    <col min="10778" max="11008" width="9" style="2"/>
    <col min="11009" max="11009" width="4.25" style="2" customWidth="1"/>
    <col min="11010" max="11010" width="10.875" style="2" customWidth="1"/>
    <col min="11011" max="11032" width="6.375" style="2" customWidth="1"/>
    <col min="11033" max="11033" width="7.25" style="2" customWidth="1"/>
    <col min="11034" max="11264" width="9" style="2"/>
    <col min="11265" max="11265" width="4.25" style="2" customWidth="1"/>
    <col min="11266" max="11266" width="10.875" style="2" customWidth="1"/>
    <col min="11267" max="11288" width="6.375" style="2" customWidth="1"/>
    <col min="11289" max="11289" width="7.25" style="2" customWidth="1"/>
    <col min="11290" max="11520" width="9" style="2"/>
    <col min="11521" max="11521" width="4.25" style="2" customWidth="1"/>
    <col min="11522" max="11522" width="10.875" style="2" customWidth="1"/>
    <col min="11523" max="11544" width="6.375" style="2" customWidth="1"/>
    <col min="11545" max="11545" width="7.25" style="2" customWidth="1"/>
    <col min="11546" max="11776" width="9" style="2"/>
    <col min="11777" max="11777" width="4.25" style="2" customWidth="1"/>
    <col min="11778" max="11778" width="10.875" style="2" customWidth="1"/>
    <col min="11779" max="11800" width="6.375" style="2" customWidth="1"/>
    <col min="11801" max="11801" width="7.25" style="2" customWidth="1"/>
    <col min="11802" max="12032" width="9" style="2"/>
    <col min="12033" max="12033" width="4.25" style="2" customWidth="1"/>
    <col min="12034" max="12034" width="10.875" style="2" customWidth="1"/>
    <col min="12035" max="12056" width="6.375" style="2" customWidth="1"/>
    <col min="12057" max="12057" width="7.25" style="2" customWidth="1"/>
    <col min="12058" max="12288" width="9" style="2"/>
    <col min="12289" max="12289" width="4.25" style="2" customWidth="1"/>
    <col min="12290" max="12290" width="10.875" style="2" customWidth="1"/>
    <col min="12291" max="12312" width="6.375" style="2" customWidth="1"/>
    <col min="12313" max="12313" width="7.25" style="2" customWidth="1"/>
    <col min="12314" max="12544" width="9" style="2"/>
    <col min="12545" max="12545" width="4.25" style="2" customWidth="1"/>
    <col min="12546" max="12546" width="10.875" style="2" customWidth="1"/>
    <col min="12547" max="12568" width="6.375" style="2" customWidth="1"/>
    <col min="12569" max="12569" width="7.25" style="2" customWidth="1"/>
    <col min="12570" max="12800" width="9" style="2"/>
    <col min="12801" max="12801" width="4.25" style="2" customWidth="1"/>
    <col min="12802" max="12802" width="10.875" style="2" customWidth="1"/>
    <col min="12803" max="12824" width="6.375" style="2" customWidth="1"/>
    <col min="12825" max="12825" width="7.25" style="2" customWidth="1"/>
    <col min="12826" max="13056" width="9" style="2"/>
    <col min="13057" max="13057" width="4.25" style="2" customWidth="1"/>
    <col min="13058" max="13058" width="10.875" style="2" customWidth="1"/>
    <col min="13059" max="13080" width="6.375" style="2" customWidth="1"/>
    <col min="13081" max="13081" width="7.25" style="2" customWidth="1"/>
    <col min="13082" max="13312" width="9" style="2"/>
    <col min="13313" max="13313" width="4.25" style="2" customWidth="1"/>
    <col min="13314" max="13314" width="10.875" style="2" customWidth="1"/>
    <col min="13315" max="13336" width="6.375" style="2" customWidth="1"/>
    <col min="13337" max="13337" width="7.25" style="2" customWidth="1"/>
    <col min="13338" max="13568" width="9" style="2"/>
    <col min="13569" max="13569" width="4.25" style="2" customWidth="1"/>
    <col min="13570" max="13570" width="10.875" style="2" customWidth="1"/>
    <col min="13571" max="13592" width="6.375" style="2" customWidth="1"/>
    <col min="13593" max="13593" width="7.25" style="2" customWidth="1"/>
    <col min="13594" max="13824" width="9" style="2"/>
    <col min="13825" max="13825" width="4.25" style="2" customWidth="1"/>
    <col min="13826" max="13826" width="10.875" style="2" customWidth="1"/>
    <col min="13827" max="13848" width="6.375" style="2" customWidth="1"/>
    <col min="13849" max="13849" width="7.25" style="2" customWidth="1"/>
    <col min="13850" max="14080" width="9" style="2"/>
    <col min="14081" max="14081" width="4.25" style="2" customWidth="1"/>
    <col min="14082" max="14082" width="10.875" style="2" customWidth="1"/>
    <col min="14083" max="14104" width="6.375" style="2" customWidth="1"/>
    <col min="14105" max="14105" width="7.25" style="2" customWidth="1"/>
    <col min="14106" max="14336" width="9" style="2"/>
    <col min="14337" max="14337" width="4.25" style="2" customWidth="1"/>
    <col min="14338" max="14338" width="10.875" style="2" customWidth="1"/>
    <col min="14339" max="14360" width="6.375" style="2" customWidth="1"/>
    <col min="14361" max="14361" width="7.25" style="2" customWidth="1"/>
    <col min="14362" max="14592" width="9" style="2"/>
    <col min="14593" max="14593" width="4.25" style="2" customWidth="1"/>
    <col min="14594" max="14594" width="10.875" style="2" customWidth="1"/>
    <col min="14595" max="14616" width="6.375" style="2" customWidth="1"/>
    <col min="14617" max="14617" width="7.25" style="2" customWidth="1"/>
    <col min="14618" max="14848" width="9" style="2"/>
    <col min="14849" max="14849" width="4.25" style="2" customWidth="1"/>
    <col min="14850" max="14850" width="10.875" style="2" customWidth="1"/>
    <col min="14851" max="14872" width="6.375" style="2" customWidth="1"/>
    <col min="14873" max="14873" width="7.25" style="2" customWidth="1"/>
    <col min="14874" max="15104" width="9" style="2"/>
    <col min="15105" max="15105" width="4.25" style="2" customWidth="1"/>
    <col min="15106" max="15106" width="10.875" style="2" customWidth="1"/>
    <col min="15107" max="15128" width="6.375" style="2" customWidth="1"/>
    <col min="15129" max="15129" width="7.25" style="2" customWidth="1"/>
    <col min="15130" max="15360" width="9" style="2"/>
    <col min="15361" max="15361" width="4.25" style="2" customWidth="1"/>
    <col min="15362" max="15362" width="10.875" style="2" customWidth="1"/>
    <col min="15363" max="15384" width="6.375" style="2" customWidth="1"/>
    <col min="15385" max="15385" width="7.25" style="2" customWidth="1"/>
    <col min="15386" max="15616" width="9" style="2"/>
    <col min="15617" max="15617" width="4.25" style="2" customWidth="1"/>
    <col min="15618" max="15618" width="10.875" style="2" customWidth="1"/>
    <col min="15619" max="15640" width="6.375" style="2" customWidth="1"/>
    <col min="15641" max="15641" width="7.25" style="2" customWidth="1"/>
    <col min="15642" max="15872" width="9" style="2"/>
    <col min="15873" max="15873" width="4.25" style="2" customWidth="1"/>
    <col min="15874" max="15874" width="10.875" style="2" customWidth="1"/>
    <col min="15875" max="15896" width="6.375" style="2" customWidth="1"/>
    <col min="15897" max="15897" width="7.25" style="2" customWidth="1"/>
    <col min="15898" max="16128" width="9" style="2"/>
    <col min="16129" max="16129" width="4.25" style="2" customWidth="1"/>
    <col min="16130" max="16130" width="10.875" style="2" customWidth="1"/>
    <col min="16131" max="16152" width="6.375" style="2" customWidth="1"/>
    <col min="16153" max="16153" width="7.25" style="2" customWidth="1"/>
    <col min="16154" max="16384" width="9" style="2"/>
  </cols>
  <sheetData>
    <row r="1" spans="1:36" ht="22.5" customHeight="1" x14ac:dyDescent="0.2">
      <c r="A1" s="135" t="s">
        <v>0</v>
      </c>
      <c r="B1" s="135"/>
    </row>
    <row r="2" spans="1:36" ht="22.5" customHeight="1" thickBot="1" x14ac:dyDescent="0.2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3"/>
      <c r="L2" s="3"/>
      <c r="M2" s="3"/>
      <c r="N2" s="3"/>
      <c r="O2" s="136" t="s">
        <v>2</v>
      </c>
      <c r="P2" s="136"/>
      <c r="Q2" s="136"/>
      <c r="R2" s="4"/>
      <c r="S2" s="23"/>
      <c r="T2" s="23"/>
      <c r="U2" s="23"/>
      <c r="V2" s="23"/>
      <c r="W2" s="23"/>
      <c r="X2" s="23"/>
      <c r="Y2" s="23"/>
      <c r="Z2" s="23"/>
    </row>
    <row r="3" spans="1:36" s="10" customFormat="1" ht="22.5" customHeight="1" x14ac:dyDescent="0.4">
      <c r="A3" s="5"/>
      <c r="B3" s="5"/>
      <c r="C3" s="5"/>
      <c r="D3" s="5"/>
      <c r="E3" s="6"/>
      <c r="F3" s="137" t="s">
        <v>3</v>
      </c>
      <c r="G3" s="138"/>
      <c r="H3" s="138"/>
      <c r="I3" s="138"/>
      <c r="J3" s="138"/>
      <c r="K3" s="139"/>
      <c r="L3" s="137" t="s">
        <v>4</v>
      </c>
      <c r="M3" s="138"/>
      <c r="N3" s="138"/>
      <c r="O3" s="138"/>
      <c r="P3" s="138"/>
      <c r="Q3" s="138"/>
      <c r="R3" s="7"/>
      <c r="S3" s="8"/>
      <c r="T3" s="8"/>
      <c r="U3" s="8"/>
      <c r="V3" s="8"/>
      <c r="W3" s="8"/>
      <c r="X3" s="8"/>
      <c r="Y3" s="8"/>
      <c r="Z3" s="8"/>
      <c r="AA3" s="9"/>
      <c r="AB3" s="9"/>
      <c r="AC3" s="9"/>
      <c r="AD3" s="9"/>
      <c r="AE3" s="9"/>
      <c r="AF3" s="9"/>
    </row>
    <row r="4" spans="1:36" ht="33.950000000000003" customHeight="1" x14ac:dyDescent="0.2">
      <c r="A4" s="11"/>
      <c r="B4" s="11"/>
      <c r="C4" s="11"/>
      <c r="D4" s="11"/>
      <c r="E4" s="12"/>
      <c r="F4" s="140" t="s">
        <v>5</v>
      </c>
      <c r="G4" s="141"/>
      <c r="H4" s="142"/>
      <c r="I4" s="143" t="s">
        <v>6</v>
      </c>
      <c r="J4" s="144"/>
      <c r="K4" s="145"/>
      <c r="L4" s="140" t="s">
        <v>5</v>
      </c>
      <c r="M4" s="141"/>
      <c r="N4" s="142"/>
      <c r="O4" s="146" t="s">
        <v>6</v>
      </c>
      <c r="P4" s="147"/>
      <c r="Q4" s="147"/>
      <c r="R4" s="13"/>
      <c r="S4" s="23"/>
      <c r="T4" s="23"/>
      <c r="U4" s="23"/>
      <c r="V4" s="23"/>
      <c r="W4" s="23"/>
      <c r="X4" s="23"/>
      <c r="Y4" s="23"/>
      <c r="Z4" s="23"/>
      <c r="AA4" s="14"/>
      <c r="AG4" s="15"/>
      <c r="AJ4" s="15"/>
    </row>
    <row r="5" spans="1:36" ht="7.5" customHeight="1" x14ac:dyDescent="0.2">
      <c r="A5" s="23"/>
      <c r="B5" s="23"/>
      <c r="C5" s="23"/>
      <c r="D5" s="23"/>
      <c r="E5" s="16"/>
      <c r="F5" s="17"/>
      <c r="G5" s="18"/>
      <c r="H5" s="18"/>
      <c r="I5" s="19"/>
      <c r="J5" s="19"/>
      <c r="K5" s="19"/>
      <c r="L5" s="18"/>
      <c r="M5" s="18"/>
      <c r="N5" s="18"/>
      <c r="O5" s="20"/>
      <c r="P5" s="20"/>
      <c r="Q5" s="20"/>
      <c r="R5" s="21"/>
      <c r="S5" s="23"/>
      <c r="T5" s="23"/>
      <c r="U5" s="23"/>
      <c r="V5" s="23"/>
      <c r="W5" s="23"/>
      <c r="X5" s="23"/>
      <c r="Y5" s="23"/>
      <c r="Z5" s="23"/>
      <c r="AA5" s="14"/>
      <c r="AD5" s="14"/>
      <c r="AG5" s="15"/>
      <c r="AJ5" s="15"/>
    </row>
    <row r="6" spans="1:36" s="26" customFormat="1" ht="22.5" customHeight="1" x14ac:dyDescent="0.2">
      <c r="A6" s="129" t="s">
        <v>7</v>
      </c>
      <c r="B6" s="129"/>
      <c r="C6" s="129"/>
      <c r="D6" s="129"/>
      <c r="E6" s="130"/>
      <c r="F6" s="131">
        <f>SUM(F8:H17)</f>
        <v>6982</v>
      </c>
      <c r="G6" s="132"/>
      <c r="H6" s="132"/>
      <c r="I6" s="133">
        <f>SUM(I8:K17)</f>
        <v>5060</v>
      </c>
      <c r="J6" s="134"/>
      <c r="K6" s="134"/>
      <c r="L6" s="133">
        <f>SUM(L8:N17)</f>
        <v>7460</v>
      </c>
      <c r="M6" s="134"/>
      <c r="N6" s="134"/>
      <c r="O6" s="133">
        <f>SUM(O8:Q17)</f>
        <v>5380</v>
      </c>
      <c r="P6" s="134"/>
      <c r="Q6" s="134"/>
      <c r="R6" s="23"/>
      <c r="S6" s="24"/>
      <c r="T6" s="24"/>
      <c r="U6" s="24"/>
      <c r="V6" s="24"/>
      <c r="W6" s="24"/>
      <c r="X6" s="24"/>
      <c r="Y6" s="24"/>
      <c r="Z6" s="24"/>
      <c r="AA6" s="25"/>
      <c r="AD6" s="25"/>
      <c r="AG6" s="25"/>
      <c r="AJ6" s="25"/>
    </row>
    <row r="7" spans="1:36" s="26" customFormat="1" ht="7.5" customHeight="1" x14ac:dyDescent="0.2">
      <c r="A7" s="27"/>
      <c r="B7" s="27"/>
      <c r="C7" s="27"/>
      <c r="D7" s="27"/>
      <c r="E7" s="28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4"/>
      <c r="T7" s="24"/>
      <c r="U7" s="24"/>
      <c r="V7" s="24"/>
      <c r="W7" s="24"/>
      <c r="X7" s="24"/>
      <c r="Y7" s="24"/>
      <c r="Z7" s="24"/>
      <c r="AA7" s="25"/>
    </row>
    <row r="8" spans="1:36" ht="22.5" customHeight="1" x14ac:dyDescent="0.2">
      <c r="A8" s="117" t="s">
        <v>8</v>
      </c>
      <c r="B8" s="117"/>
      <c r="C8" s="117"/>
      <c r="D8" s="117"/>
      <c r="E8" s="118"/>
      <c r="F8" s="125">
        <v>62</v>
      </c>
      <c r="G8" s="126"/>
      <c r="H8" s="126"/>
      <c r="I8" s="126">
        <v>35</v>
      </c>
      <c r="J8" s="126"/>
      <c r="K8" s="126"/>
      <c r="L8" s="126">
        <v>128</v>
      </c>
      <c r="M8" s="126"/>
      <c r="N8" s="126"/>
      <c r="O8" s="126">
        <v>76</v>
      </c>
      <c r="P8" s="126"/>
      <c r="Q8" s="126"/>
      <c r="R8" s="31"/>
      <c r="S8" s="23"/>
      <c r="T8" s="23"/>
      <c r="U8" s="23"/>
      <c r="V8" s="23"/>
      <c r="W8" s="23"/>
      <c r="X8" s="23"/>
      <c r="Y8" s="23"/>
      <c r="Z8" s="23"/>
    </row>
    <row r="9" spans="1:36" ht="22.5" customHeight="1" x14ac:dyDescent="0.2">
      <c r="A9" s="117" t="s">
        <v>9</v>
      </c>
      <c r="B9" s="117"/>
      <c r="C9" s="117"/>
      <c r="D9" s="117"/>
      <c r="E9" s="118"/>
      <c r="F9" s="125">
        <v>1065</v>
      </c>
      <c r="G9" s="126"/>
      <c r="H9" s="126"/>
      <c r="I9" s="126">
        <v>592</v>
      </c>
      <c r="J9" s="126"/>
      <c r="K9" s="126"/>
      <c r="L9" s="126">
        <v>1497</v>
      </c>
      <c r="M9" s="126"/>
      <c r="N9" s="126"/>
      <c r="O9" s="126">
        <v>828</v>
      </c>
      <c r="P9" s="126"/>
      <c r="Q9" s="126"/>
      <c r="R9" s="31"/>
      <c r="S9" s="23"/>
      <c r="T9" s="23"/>
      <c r="U9" s="23"/>
      <c r="V9" s="23"/>
      <c r="W9" s="23"/>
      <c r="X9" s="23"/>
      <c r="Y9" s="23"/>
      <c r="Z9" s="23"/>
    </row>
    <row r="10" spans="1:36" ht="22.5" customHeight="1" x14ac:dyDescent="0.2">
      <c r="A10" s="117" t="s">
        <v>10</v>
      </c>
      <c r="B10" s="117"/>
      <c r="C10" s="117"/>
      <c r="D10" s="117"/>
      <c r="E10" s="118"/>
      <c r="F10" s="125">
        <v>2792</v>
      </c>
      <c r="G10" s="126"/>
      <c r="H10" s="126"/>
      <c r="I10" s="126">
        <v>1988</v>
      </c>
      <c r="J10" s="126"/>
      <c r="K10" s="126"/>
      <c r="L10" s="126">
        <v>3133</v>
      </c>
      <c r="M10" s="126"/>
      <c r="N10" s="126"/>
      <c r="O10" s="126">
        <v>2293</v>
      </c>
      <c r="P10" s="126"/>
      <c r="Q10" s="126"/>
      <c r="R10" s="31"/>
      <c r="S10" s="23"/>
      <c r="T10" s="23"/>
      <c r="U10" s="23"/>
      <c r="V10" s="23"/>
      <c r="W10" s="23"/>
      <c r="X10" s="23"/>
      <c r="Y10" s="23"/>
      <c r="Z10" s="23"/>
    </row>
    <row r="11" spans="1:36" ht="22.5" customHeight="1" x14ac:dyDescent="0.2">
      <c r="A11" s="117" t="s">
        <v>11</v>
      </c>
      <c r="B11" s="117"/>
      <c r="C11" s="117"/>
      <c r="D11" s="117"/>
      <c r="E11" s="118"/>
      <c r="F11" s="125">
        <v>1638</v>
      </c>
      <c r="G11" s="126"/>
      <c r="H11" s="126"/>
      <c r="I11" s="126">
        <v>1268</v>
      </c>
      <c r="J11" s="126"/>
      <c r="K11" s="126"/>
      <c r="L11" s="126">
        <v>1623</v>
      </c>
      <c r="M11" s="126"/>
      <c r="N11" s="126"/>
      <c r="O11" s="126">
        <v>1277</v>
      </c>
      <c r="P11" s="126"/>
      <c r="Q11" s="126"/>
      <c r="R11" s="31"/>
      <c r="S11" s="23"/>
      <c r="T11" s="23"/>
      <c r="U11" s="23"/>
      <c r="V11" s="23"/>
      <c r="W11" s="23"/>
      <c r="X11" s="23"/>
      <c r="Y11" s="23"/>
      <c r="Z11" s="23"/>
    </row>
    <row r="12" spans="1:36" ht="22.5" customHeight="1" x14ac:dyDescent="0.2">
      <c r="A12" s="117" t="s">
        <v>12</v>
      </c>
      <c r="B12" s="117"/>
      <c r="C12" s="117"/>
      <c r="D12" s="117"/>
      <c r="E12" s="118"/>
      <c r="F12" s="125">
        <v>846</v>
      </c>
      <c r="G12" s="126"/>
      <c r="H12" s="126"/>
      <c r="I12" s="126">
        <v>704</v>
      </c>
      <c r="J12" s="126"/>
      <c r="K12" s="126"/>
      <c r="L12" s="126">
        <v>697</v>
      </c>
      <c r="M12" s="126"/>
      <c r="N12" s="126"/>
      <c r="O12" s="126">
        <v>593</v>
      </c>
      <c r="P12" s="126"/>
      <c r="Q12" s="126"/>
      <c r="R12" s="31"/>
      <c r="S12" s="23"/>
      <c r="T12" s="23"/>
      <c r="U12" s="23"/>
      <c r="V12" s="23"/>
      <c r="W12" s="23"/>
      <c r="X12" s="23"/>
      <c r="Y12" s="23"/>
      <c r="Z12" s="23"/>
    </row>
    <row r="13" spans="1:36" ht="22.5" customHeight="1" x14ac:dyDescent="0.2">
      <c r="A13" s="117" t="s">
        <v>13</v>
      </c>
      <c r="B13" s="117"/>
      <c r="C13" s="117"/>
      <c r="D13" s="117"/>
      <c r="E13" s="118"/>
      <c r="F13" s="125">
        <v>357</v>
      </c>
      <c r="G13" s="126"/>
      <c r="H13" s="126"/>
      <c r="I13" s="126">
        <v>289</v>
      </c>
      <c r="J13" s="126"/>
      <c r="K13" s="126"/>
      <c r="L13" s="126">
        <v>243</v>
      </c>
      <c r="M13" s="126"/>
      <c r="N13" s="126"/>
      <c r="O13" s="126">
        <v>210</v>
      </c>
      <c r="P13" s="126"/>
      <c r="Q13" s="126"/>
      <c r="R13" s="31"/>
      <c r="S13" s="23"/>
      <c r="T13" s="23"/>
      <c r="U13" s="23"/>
      <c r="V13" s="23"/>
      <c r="W13" s="23"/>
      <c r="X13" s="23"/>
      <c r="Y13" s="23"/>
      <c r="Z13" s="23"/>
    </row>
    <row r="14" spans="1:36" ht="22.5" customHeight="1" x14ac:dyDescent="0.2">
      <c r="A14" s="117" t="s">
        <v>14</v>
      </c>
      <c r="B14" s="117"/>
      <c r="C14" s="117"/>
      <c r="D14" s="117"/>
      <c r="E14" s="118"/>
      <c r="F14" s="125">
        <v>149</v>
      </c>
      <c r="G14" s="126"/>
      <c r="H14" s="126"/>
      <c r="I14" s="126">
        <v>123</v>
      </c>
      <c r="J14" s="126"/>
      <c r="K14" s="126"/>
      <c r="L14" s="126">
        <v>83</v>
      </c>
      <c r="M14" s="126"/>
      <c r="N14" s="126"/>
      <c r="O14" s="126">
        <v>63</v>
      </c>
      <c r="P14" s="126"/>
      <c r="Q14" s="126"/>
      <c r="R14" s="31"/>
      <c r="S14" s="23"/>
      <c r="T14" s="23"/>
      <c r="U14" s="23"/>
      <c r="V14" s="23"/>
      <c r="W14" s="23"/>
      <c r="X14" s="23"/>
      <c r="Y14" s="23"/>
      <c r="Z14" s="23"/>
    </row>
    <row r="15" spans="1:36" ht="22.5" customHeight="1" x14ac:dyDescent="0.2">
      <c r="A15" s="117" t="s">
        <v>15</v>
      </c>
      <c r="B15" s="117"/>
      <c r="C15" s="117"/>
      <c r="D15" s="117"/>
      <c r="E15" s="118"/>
      <c r="F15" s="125">
        <v>50</v>
      </c>
      <c r="G15" s="126"/>
      <c r="H15" s="126"/>
      <c r="I15" s="126">
        <v>44</v>
      </c>
      <c r="J15" s="126"/>
      <c r="K15" s="126"/>
      <c r="L15" s="126">
        <v>35</v>
      </c>
      <c r="M15" s="126"/>
      <c r="N15" s="126"/>
      <c r="O15" s="126">
        <v>28</v>
      </c>
      <c r="P15" s="126"/>
      <c r="Q15" s="126"/>
      <c r="R15" s="31"/>
      <c r="S15" s="23"/>
      <c r="T15" s="23"/>
      <c r="U15" s="23"/>
      <c r="V15" s="23"/>
      <c r="W15" s="23"/>
      <c r="X15" s="23"/>
      <c r="Y15" s="23"/>
      <c r="Z15" s="23"/>
    </row>
    <row r="16" spans="1:36" ht="22.5" customHeight="1" x14ac:dyDescent="0.2">
      <c r="A16" s="127" t="s">
        <v>16</v>
      </c>
      <c r="B16" s="127"/>
      <c r="C16" s="127"/>
      <c r="D16" s="127"/>
      <c r="E16" s="128"/>
      <c r="F16" s="125">
        <v>23</v>
      </c>
      <c r="G16" s="126"/>
      <c r="H16" s="126"/>
      <c r="I16" s="126">
        <v>17</v>
      </c>
      <c r="J16" s="126"/>
      <c r="K16" s="126"/>
      <c r="L16" s="126">
        <v>21</v>
      </c>
      <c r="M16" s="126"/>
      <c r="N16" s="126"/>
      <c r="O16" s="126">
        <v>12</v>
      </c>
      <c r="P16" s="126"/>
      <c r="Q16" s="126"/>
      <c r="R16" s="31"/>
      <c r="S16" s="23"/>
      <c r="T16" s="23"/>
      <c r="U16" s="23"/>
      <c r="V16" s="23"/>
      <c r="W16" s="23"/>
      <c r="X16" s="23"/>
      <c r="Y16" s="23"/>
      <c r="Z16" s="23"/>
    </row>
    <row r="17" spans="1:26" ht="22.5" customHeight="1" x14ac:dyDescent="0.2">
      <c r="A17" s="117" t="s">
        <v>17</v>
      </c>
      <c r="B17" s="117"/>
      <c r="C17" s="117"/>
      <c r="D17" s="117"/>
      <c r="E17" s="118"/>
      <c r="F17" s="119">
        <v>0</v>
      </c>
      <c r="G17" s="120"/>
      <c r="H17" s="120"/>
      <c r="I17" s="120">
        <v>0</v>
      </c>
      <c r="J17" s="120"/>
      <c r="K17" s="120"/>
      <c r="L17" s="120">
        <v>0</v>
      </c>
      <c r="M17" s="120"/>
      <c r="N17" s="120"/>
      <c r="O17" s="120">
        <v>0</v>
      </c>
      <c r="P17" s="120"/>
      <c r="Q17" s="120"/>
      <c r="R17" s="32"/>
      <c r="S17" s="23"/>
      <c r="T17" s="23"/>
      <c r="U17" s="23"/>
      <c r="V17" s="23"/>
      <c r="W17" s="23"/>
      <c r="X17" s="23"/>
      <c r="Y17" s="23"/>
      <c r="Z17" s="23"/>
    </row>
    <row r="18" spans="1:26" ht="7.5" customHeight="1" x14ac:dyDescent="0.2">
      <c r="A18" s="23"/>
      <c r="B18" s="23"/>
      <c r="C18" s="23"/>
      <c r="D18" s="23"/>
      <c r="E18" s="16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5"/>
      <c r="S18" s="23"/>
      <c r="T18" s="23"/>
      <c r="U18" s="23"/>
      <c r="V18" s="23"/>
      <c r="W18" s="23"/>
      <c r="X18" s="23"/>
      <c r="Y18" s="23"/>
      <c r="Z18" s="23"/>
    </row>
    <row r="19" spans="1:26" ht="22.5" customHeight="1" x14ac:dyDescent="0.2">
      <c r="A19" s="121" t="s">
        <v>18</v>
      </c>
      <c r="B19" s="121"/>
      <c r="C19" s="121"/>
      <c r="D19" s="121"/>
      <c r="E19" s="122"/>
      <c r="F19" s="123">
        <v>30.4</v>
      </c>
      <c r="G19" s="124"/>
      <c r="H19" s="124"/>
      <c r="I19" s="124">
        <v>31.1</v>
      </c>
      <c r="J19" s="124"/>
      <c r="K19" s="124"/>
      <c r="L19" s="124">
        <v>29.2</v>
      </c>
      <c r="M19" s="124"/>
      <c r="N19" s="124"/>
      <c r="O19" s="124">
        <v>29.9</v>
      </c>
      <c r="P19" s="124"/>
      <c r="Q19" s="124"/>
      <c r="R19" s="36"/>
      <c r="S19" s="23"/>
      <c r="T19" s="23"/>
      <c r="U19" s="23"/>
      <c r="V19" s="23"/>
      <c r="W19" s="23"/>
      <c r="X19" s="23"/>
      <c r="Y19" s="23"/>
      <c r="Z19" s="23"/>
    </row>
    <row r="20" spans="1:26" ht="7.5" customHeight="1" thickBot="1" x14ac:dyDescent="0.25">
      <c r="A20" s="3"/>
      <c r="B20" s="3"/>
      <c r="C20" s="3"/>
      <c r="D20" s="3"/>
      <c r="E20" s="37"/>
      <c r="F20" s="3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"/>
      <c r="R20" s="23"/>
      <c r="S20" s="23"/>
      <c r="T20" s="23"/>
      <c r="U20" s="23"/>
      <c r="V20" s="23"/>
      <c r="W20" s="23"/>
      <c r="X20" s="23"/>
      <c r="Y20" s="23"/>
      <c r="Z20" s="23"/>
    </row>
    <row r="21" spans="1:26" x14ac:dyDescent="0.2">
      <c r="A21" s="23"/>
      <c r="B21" s="23"/>
      <c r="C21" s="23"/>
      <c r="D21" s="23"/>
      <c r="E21" s="23"/>
      <c r="F21" s="40"/>
      <c r="G21" s="40"/>
      <c r="H21" s="40"/>
      <c r="I21" s="40"/>
      <c r="J21" s="40"/>
      <c r="K21" s="40"/>
      <c r="L21" s="40"/>
      <c r="M21" s="41"/>
      <c r="O21" s="42"/>
      <c r="P21" s="42"/>
      <c r="Q21" s="43" t="s">
        <v>19</v>
      </c>
      <c r="T21" s="44"/>
      <c r="U21" s="44"/>
      <c r="V21" s="44"/>
      <c r="W21" s="44"/>
      <c r="X21" s="44"/>
      <c r="Y21" s="23"/>
      <c r="Z21" s="23"/>
    </row>
    <row r="22" spans="1:26" ht="39.4" customHeight="1" x14ac:dyDescent="0.2">
      <c r="A22" s="23"/>
      <c r="B22" s="23"/>
      <c r="C22" s="23"/>
      <c r="D22" s="23"/>
      <c r="E22" s="23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22.5" customHeight="1" thickBot="1" x14ac:dyDescent="0.25">
      <c r="A23" s="111" t="s">
        <v>20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3"/>
      <c r="O23" s="112" t="s">
        <v>21</v>
      </c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23"/>
    </row>
    <row r="24" spans="1:26" ht="35.25" customHeight="1" x14ac:dyDescent="0.2">
      <c r="A24" s="45"/>
      <c r="B24" s="45"/>
      <c r="C24" s="46" t="s">
        <v>22</v>
      </c>
      <c r="D24" s="46" t="s">
        <v>23</v>
      </c>
      <c r="E24" s="46" t="s">
        <v>24</v>
      </c>
      <c r="F24" s="46" t="s">
        <v>25</v>
      </c>
      <c r="G24" s="46" t="s">
        <v>26</v>
      </c>
      <c r="H24" s="46" t="s">
        <v>27</v>
      </c>
      <c r="I24" s="46" t="s">
        <v>28</v>
      </c>
      <c r="J24" s="46" t="s">
        <v>29</v>
      </c>
      <c r="K24" s="46" t="s">
        <v>30</v>
      </c>
      <c r="L24" s="46" t="s">
        <v>31</v>
      </c>
      <c r="M24" s="46" t="s">
        <v>32</v>
      </c>
      <c r="N24" s="46" t="s">
        <v>33</v>
      </c>
      <c r="O24" s="46" t="s">
        <v>34</v>
      </c>
      <c r="P24" s="46" t="s">
        <v>35</v>
      </c>
      <c r="Q24" s="47" t="s">
        <v>36</v>
      </c>
      <c r="R24" s="46" t="s">
        <v>37</v>
      </c>
      <c r="S24" s="46" t="s">
        <v>38</v>
      </c>
      <c r="T24" s="46" t="s">
        <v>39</v>
      </c>
      <c r="U24" s="46" t="s">
        <v>40</v>
      </c>
      <c r="V24" s="46" t="s">
        <v>41</v>
      </c>
      <c r="W24" s="46" t="s">
        <v>42</v>
      </c>
      <c r="X24" s="46" t="s">
        <v>43</v>
      </c>
      <c r="Y24" s="48" t="s">
        <v>44</v>
      </c>
    </row>
    <row r="25" spans="1:26" ht="23.25" customHeight="1" x14ac:dyDescent="0.2">
      <c r="A25" s="113" t="s">
        <v>3</v>
      </c>
      <c r="B25" s="49" t="s">
        <v>7</v>
      </c>
      <c r="C25" s="50">
        <v>100</v>
      </c>
      <c r="D25" s="50">
        <v>100</v>
      </c>
      <c r="E25" s="50">
        <v>100</v>
      </c>
      <c r="F25" s="50">
        <v>100</v>
      </c>
      <c r="G25" s="50">
        <v>100</v>
      </c>
      <c r="H25" s="50">
        <v>100</v>
      </c>
      <c r="I25" s="50">
        <v>100</v>
      </c>
      <c r="J25" s="50">
        <v>100</v>
      </c>
      <c r="K25" s="50">
        <v>100</v>
      </c>
      <c r="L25" s="51">
        <v>100</v>
      </c>
      <c r="M25" s="51">
        <v>100</v>
      </c>
      <c r="N25" s="51">
        <v>100</v>
      </c>
      <c r="O25" s="51">
        <v>100</v>
      </c>
      <c r="P25" s="51">
        <v>100</v>
      </c>
      <c r="Q25" s="52">
        <v>100</v>
      </c>
      <c r="R25" s="51">
        <v>100</v>
      </c>
      <c r="S25" s="53">
        <v>100</v>
      </c>
      <c r="T25" s="51">
        <v>100</v>
      </c>
      <c r="U25" s="51">
        <v>100</v>
      </c>
      <c r="V25" s="51">
        <v>100</v>
      </c>
      <c r="W25" s="51">
        <v>100</v>
      </c>
      <c r="X25" s="51">
        <v>100</v>
      </c>
      <c r="Y25" s="54">
        <f>+F6/$F$6*100</f>
        <v>100</v>
      </c>
    </row>
    <row r="26" spans="1:26" ht="8.25" customHeight="1" x14ac:dyDescent="0.2">
      <c r="A26" s="114"/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7"/>
      <c r="M26" s="57"/>
      <c r="N26" s="57"/>
      <c r="O26" s="57"/>
      <c r="P26" s="57"/>
      <c r="Q26" s="58"/>
      <c r="R26" s="57"/>
      <c r="S26" s="59"/>
      <c r="T26" s="57"/>
      <c r="U26" s="57"/>
      <c r="V26" s="57"/>
      <c r="W26" s="57"/>
      <c r="X26" s="57"/>
      <c r="Y26" s="60"/>
    </row>
    <row r="27" spans="1:26" ht="23.25" customHeight="1" x14ac:dyDescent="0.2">
      <c r="A27" s="114"/>
      <c r="B27" s="55" t="s">
        <v>8</v>
      </c>
      <c r="C27" s="56">
        <v>0.8</v>
      </c>
      <c r="D27" s="56">
        <v>1</v>
      </c>
      <c r="E27" s="56">
        <v>1.2</v>
      </c>
      <c r="F27" s="56">
        <v>1.2</v>
      </c>
      <c r="G27" s="56">
        <v>1.2</v>
      </c>
      <c r="H27" s="56">
        <v>1.1000000000000001</v>
      </c>
      <c r="I27" s="56">
        <v>1</v>
      </c>
      <c r="J27" s="56">
        <v>0.7</v>
      </c>
      <c r="K27" s="56">
        <v>0.83364439467462981</v>
      </c>
      <c r="L27" s="61">
        <v>0.82828532575101987</v>
      </c>
      <c r="M27" s="61">
        <v>0.79761904761904767</v>
      </c>
      <c r="N27" s="61">
        <v>0.7</v>
      </c>
      <c r="O27" s="61">
        <v>0.65758010521281685</v>
      </c>
      <c r="P27" s="61">
        <v>0.70818070818070822</v>
      </c>
      <c r="Q27" s="52">
        <v>0.70818070818070822</v>
      </c>
      <c r="R27" s="61">
        <v>0.6</v>
      </c>
      <c r="S27" s="59">
        <v>0.7</v>
      </c>
      <c r="T27" s="61">
        <v>0.81219542671498202</v>
      </c>
      <c r="U27" s="61">
        <v>0.82841722103677673</v>
      </c>
      <c r="V27" s="61">
        <v>0.74139230962553404</v>
      </c>
      <c r="W27" s="61">
        <v>1.0505836575875487</v>
      </c>
      <c r="X27" s="61">
        <v>0.7</v>
      </c>
      <c r="Y27" s="62">
        <f>+F8/$F$6*100</f>
        <v>0.88799770839301062</v>
      </c>
    </row>
    <row r="28" spans="1:26" ht="23.25" customHeight="1" x14ac:dyDescent="0.2">
      <c r="A28" s="114"/>
      <c r="B28" s="55" t="s">
        <v>45</v>
      </c>
      <c r="C28" s="56">
        <v>19.899999999999999</v>
      </c>
      <c r="D28" s="56">
        <v>17.899999999999999</v>
      </c>
      <c r="E28" s="56">
        <v>16.7</v>
      </c>
      <c r="F28" s="56">
        <v>15.7</v>
      </c>
      <c r="G28" s="56">
        <v>15.6</v>
      </c>
      <c r="H28" s="56">
        <v>14.1</v>
      </c>
      <c r="I28" s="56">
        <v>14</v>
      </c>
      <c r="J28" s="56">
        <v>13.4</v>
      </c>
      <c r="K28" s="56">
        <v>13.251213139231055</v>
      </c>
      <c r="L28" s="61">
        <v>12.4242798862653</v>
      </c>
      <c r="M28" s="61">
        <v>11.916666666666668</v>
      </c>
      <c r="N28" s="61">
        <v>12.3</v>
      </c>
      <c r="O28" s="61">
        <v>10.449545671927307</v>
      </c>
      <c r="P28" s="61">
        <v>9.2185592185592196</v>
      </c>
      <c r="Q28" s="52">
        <v>9.2185592185592196</v>
      </c>
      <c r="R28" s="61">
        <v>9.8000000000000007</v>
      </c>
      <c r="S28" s="59">
        <v>9.9</v>
      </c>
      <c r="T28" s="61">
        <v>9.5964013494939397</v>
      </c>
      <c r="U28" s="61">
        <v>10.330111710807079</v>
      </c>
      <c r="V28" s="61">
        <v>11.0454888162855</v>
      </c>
      <c r="W28" s="61">
        <v>13.398184176394293</v>
      </c>
      <c r="X28" s="61">
        <v>14.4</v>
      </c>
      <c r="Y28" s="62">
        <f>+F9/$F$6*100</f>
        <v>15.253509023202522</v>
      </c>
    </row>
    <row r="29" spans="1:26" ht="23.25" customHeight="1" x14ac:dyDescent="0.2">
      <c r="A29" s="114"/>
      <c r="B29" s="55" t="s">
        <v>46</v>
      </c>
      <c r="C29" s="56">
        <v>47.7</v>
      </c>
      <c r="D29" s="56">
        <v>47.9</v>
      </c>
      <c r="E29" s="56">
        <v>46.6</v>
      </c>
      <c r="F29" s="56">
        <v>46.5</v>
      </c>
      <c r="G29" s="56">
        <v>45.4</v>
      </c>
      <c r="H29" s="56">
        <v>43.3</v>
      </c>
      <c r="I29" s="56">
        <v>42.3</v>
      </c>
      <c r="J29" s="56">
        <v>41.5</v>
      </c>
      <c r="K29" s="56">
        <v>41.458255567998009</v>
      </c>
      <c r="L29" s="61">
        <v>40.227469402892815</v>
      </c>
      <c r="M29" s="61">
        <v>39.904761904761905</v>
      </c>
      <c r="N29" s="61">
        <v>39.5</v>
      </c>
      <c r="O29" s="61">
        <v>39.598278335724537</v>
      </c>
      <c r="P29" s="61">
        <v>38.864468864468869</v>
      </c>
      <c r="Q29" s="52">
        <v>38.864468864468869</v>
      </c>
      <c r="R29" s="61">
        <v>38.200000000000003</v>
      </c>
      <c r="S29" s="59">
        <v>37</v>
      </c>
      <c r="T29" s="61">
        <v>36.573784830688496</v>
      </c>
      <c r="U29" s="61">
        <v>36.826911007907619</v>
      </c>
      <c r="V29" s="61">
        <v>36.755466197537068</v>
      </c>
      <c r="W29" s="61">
        <v>36.822308690012974</v>
      </c>
      <c r="X29" s="61">
        <v>37.700000000000003</v>
      </c>
      <c r="Y29" s="62">
        <f t="shared" ref="Y29:Y35" si="0">+F10/$F$6*100</f>
        <v>39.988541965052995</v>
      </c>
    </row>
    <row r="30" spans="1:26" ht="23.25" customHeight="1" x14ac:dyDescent="0.2">
      <c r="A30" s="114"/>
      <c r="B30" s="55" t="s">
        <v>47</v>
      </c>
      <c r="C30" s="56">
        <v>23.9</v>
      </c>
      <c r="D30" s="56">
        <v>24</v>
      </c>
      <c r="E30" s="56">
        <v>24.4</v>
      </c>
      <c r="F30" s="56">
        <v>25.2</v>
      </c>
      <c r="G30" s="56">
        <v>25.8</v>
      </c>
      <c r="H30" s="56">
        <v>27.9</v>
      </c>
      <c r="I30" s="56">
        <v>28.3</v>
      </c>
      <c r="J30" s="56">
        <v>30</v>
      </c>
      <c r="K30" s="56">
        <v>29.239766081871345</v>
      </c>
      <c r="L30" s="61">
        <v>29.731734454197056</v>
      </c>
      <c r="M30" s="61">
        <v>30</v>
      </c>
      <c r="N30" s="61">
        <v>28.8</v>
      </c>
      <c r="O30" s="61">
        <v>29.495456719273079</v>
      </c>
      <c r="P30" s="61">
        <v>29.413919413919416</v>
      </c>
      <c r="Q30" s="52">
        <v>29.413919413919416</v>
      </c>
      <c r="R30" s="61">
        <v>29.5</v>
      </c>
      <c r="S30" s="59">
        <v>28.8</v>
      </c>
      <c r="T30" s="61">
        <v>29.851305760339876</v>
      </c>
      <c r="U30" s="61">
        <v>28.56784234969248</v>
      </c>
      <c r="V30" s="61">
        <v>28.072379994973613</v>
      </c>
      <c r="W30" s="61">
        <v>26.874189364461738</v>
      </c>
      <c r="X30" s="61">
        <v>25.7</v>
      </c>
      <c r="Y30" s="62">
        <f t="shared" si="0"/>
        <v>23.460326553995987</v>
      </c>
    </row>
    <row r="31" spans="1:26" ht="23.25" customHeight="1" x14ac:dyDescent="0.2">
      <c r="A31" s="114"/>
      <c r="B31" s="55" t="s">
        <v>48</v>
      </c>
      <c r="C31" s="56">
        <v>6.3</v>
      </c>
      <c r="D31" s="56">
        <v>6.7</v>
      </c>
      <c r="E31" s="56">
        <v>7.6</v>
      </c>
      <c r="F31" s="56">
        <v>7.6</v>
      </c>
      <c r="G31" s="56">
        <v>8.3000000000000007</v>
      </c>
      <c r="H31" s="56">
        <v>9.3000000000000007</v>
      </c>
      <c r="I31" s="56">
        <v>9.6999999999999993</v>
      </c>
      <c r="J31" s="56">
        <v>9.6999999999999993</v>
      </c>
      <c r="K31" s="56">
        <v>10.588528057732985</v>
      </c>
      <c r="L31" s="61">
        <v>11.225120534058599</v>
      </c>
      <c r="M31" s="61">
        <v>12</v>
      </c>
      <c r="N31" s="61">
        <v>13.2</v>
      </c>
      <c r="O31" s="61">
        <v>13.582018173122909</v>
      </c>
      <c r="P31" s="61">
        <v>14.126984126984127</v>
      </c>
      <c r="Q31" s="52">
        <v>14.126984126984127</v>
      </c>
      <c r="R31" s="61">
        <v>14.1</v>
      </c>
      <c r="S31" s="59">
        <v>14.9</v>
      </c>
      <c r="T31" s="61">
        <v>14.244658253155068</v>
      </c>
      <c r="U31" s="61">
        <v>14.057989205472573</v>
      </c>
      <c r="V31" s="61">
        <v>13.860266398592611</v>
      </c>
      <c r="W31" s="61">
        <v>12.814526588845654</v>
      </c>
      <c r="X31" s="61">
        <v>12.5</v>
      </c>
      <c r="Y31" s="62">
        <f t="shared" si="0"/>
        <v>12.116871956459468</v>
      </c>
    </row>
    <row r="32" spans="1:26" ht="23.25" customHeight="1" x14ac:dyDescent="0.2">
      <c r="A32" s="114"/>
      <c r="B32" s="55" t="s">
        <v>49</v>
      </c>
      <c r="C32" s="56">
        <v>0.9</v>
      </c>
      <c r="D32" s="56">
        <v>1.8</v>
      </c>
      <c r="E32" s="56">
        <v>2.1</v>
      </c>
      <c r="F32" s="56">
        <v>2.2999999999999998</v>
      </c>
      <c r="G32" s="56">
        <v>2.2000000000000002</v>
      </c>
      <c r="H32" s="56">
        <v>2.6</v>
      </c>
      <c r="I32" s="56">
        <v>3</v>
      </c>
      <c r="J32" s="56">
        <v>3</v>
      </c>
      <c r="K32" s="56">
        <v>2.9239766081871341</v>
      </c>
      <c r="L32" s="61">
        <v>3.5851155890715787</v>
      </c>
      <c r="M32" s="61">
        <v>3.4523809523809526</v>
      </c>
      <c r="N32" s="61">
        <v>3.8</v>
      </c>
      <c r="O32" s="61">
        <v>4.172644667623147</v>
      </c>
      <c r="P32" s="61">
        <v>5.2869352869352868</v>
      </c>
      <c r="Q32" s="52">
        <v>5.2869352869352868</v>
      </c>
      <c r="R32" s="61">
        <v>5.3</v>
      </c>
      <c r="S32" s="59">
        <v>5.7</v>
      </c>
      <c r="T32" s="61">
        <v>5.8852930151193306</v>
      </c>
      <c r="U32" s="61">
        <v>6.0248525166311033</v>
      </c>
      <c r="V32" s="61">
        <v>6.3709474742397587</v>
      </c>
      <c r="W32" s="61">
        <v>5.69390402075227</v>
      </c>
      <c r="X32" s="61">
        <v>5.8</v>
      </c>
      <c r="Y32" s="62">
        <f t="shared" si="0"/>
        <v>5.1131480951016899</v>
      </c>
    </row>
    <row r="33" spans="1:25" ht="23.25" customHeight="1" x14ac:dyDescent="0.2">
      <c r="A33" s="114"/>
      <c r="B33" s="55" t="s">
        <v>50</v>
      </c>
      <c r="C33" s="56">
        <v>0.2</v>
      </c>
      <c r="D33" s="56">
        <v>0.3</v>
      </c>
      <c r="E33" s="56">
        <v>0.8</v>
      </c>
      <c r="F33" s="56">
        <v>0.8</v>
      </c>
      <c r="G33" s="56">
        <v>0.8</v>
      </c>
      <c r="H33" s="56">
        <v>1</v>
      </c>
      <c r="I33" s="56">
        <v>1.1000000000000001</v>
      </c>
      <c r="J33" s="56">
        <v>0.95806893119323133</v>
      </c>
      <c r="K33" s="56">
        <v>0.95806893119323133</v>
      </c>
      <c r="L33" s="61">
        <v>1.174434417109655</v>
      </c>
      <c r="M33" s="61">
        <v>1.2738095238095237</v>
      </c>
      <c r="N33" s="61">
        <v>1</v>
      </c>
      <c r="O33" s="61">
        <v>1.1716881874701099</v>
      </c>
      <c r="P33" s="61">
        <v>1.575091575091575</v>
      </c>
      <c r="Q33" s="52">
        <v>1.575091575091575</v>
      </c>
      <c r="R33" s="61">
        <v>1.7</v>
      </c>
      <c r="S33" s="59">
        <v>1.7</v>
      </c>
      <c r="T33" s="61">
        <v>1.849306510058728</v>
      </c>
      <c r="U33" s="61">
        <v>2.0584912765156269</v>
      </c>
      <c r="V33" s="61">
        <v>1.8848957024377986</v>
      </c>
      <c r="W33" s="61">
        <v>2.2697795071335927</v>
      </c>
      <c r="X33" s="61">
        <v>2.1</v>
      </c>
      <c r="Y33" s="62">
        <f t="shared" si="0"/>
        <v>2.1340590088799769</v>
      </c>
    </row>
    <row r="34" spans="1:25" ht="23.25" customHeight="1" x14ac:dyDescent="0.2">
      <c r="A34" s="114"/>
      <c r="B34" s="55" t="s">
        <v>51</v>
      </c>
      <c r="C34" s="56">
        <v>0.1</v>
      </c>
      <c r="D34" s="56">
        <v>0.1</v>
      </c>
      <c r="E34" s="56">
        <v>0.2</v>
      </c>
      <c r="F34" s="56">
        <v>0.5</v>
      </c>
      <c r="G34" s="56">
        <v>0.4</v>
      </c>
      <c r="H34" s="56">
        <v>0.4</v>
      </c>
      <c r="I34" s="56">
        <v>0.5</v>
      </c>
      <c r="J34" s="56">
        <v>0.41060097051138483</v>
      </c>
      <c r="K34" s="56">
        <v>0.41060097051138483</v>
      </c>
      <c r="L34" s="61">
        <v>0.40796142910124861</v>
      </c>
      <c r="M34" s="61">
        <v>0.38095238095238093</v>
      </c>
      <c r="N34" s="61">
        <v>0.4</v>
      </c>
      <c r="O34" s="61">
        <v>0.49019607843137253</v>
      </c>
      <c r="P34" s="61">
        <v>0.402930402930403</v>
      </c>
      <c r="Q34" s="52">
        <v>0.402930402930403</v>
      </c>
      <c r="R34" s="61">
        <v>0.4</v>
      </c>
      <c r="S34" s="59">
        <v>0.8</v>
      </c>
      <c r="T34" s="61">
        <v>0.61227039860052479</v>
      </c>
      <c r="U34" s="61">
        <v>0.69034768419731396</v>
      </c>
      <c r="V34" s="61">
        <v>0.67856245287760741</v>
      </c>
      <c r="W34" s="61">
        <v>0.59662775616083008</v>
      </c>
      <c r="X34" s="61">
        <v>0.6</v>
      </c>
      <c r="Y34" s="62">
        <f t="shared" si="0"/>
        <v>0.71612718418791177</v>
      </c>
    </row>
    <row r="35" spans="1:25" ht="23.25" customHeight="1" x14ac:dyDescent="0.2">
      <c r="A35" s="114"/>
      <c r="B35" s="55" t="s">
        <v>52</v>
      </c>
      <c r="C35" s="56">
        <v>0.2</v>
      </c>
      <c r="D35" s="56">
        <v>0.2</v>
      </c>
      <c r="E35" s="56">
        <v>0.3</v>
      </c>
      <c r="F35" s="56">
        <v>0.2</v>
      </c>
      <c r="G35" s="56">
        <v>0.3</v>
      </c>
      <c r="H35" s="56">
        <v>0.25162230168189642</v>
      </c>
      <c r="I35" s="56">
        <v>0.3</v>
      </c>
      <c r="J35" s="56">
        <v>0.4</v>
      </c>
      <c r="K35" s="56">
        <v>0.3</v>
      </c>
      <c r="L35" s="61">
        <v>0.4</v>
      </c>
      <c r="M35" s="61">
        <v>0.3</v>
      </c>
      <c r="N35" s="61">
        <v>0.4</v>
      </c>
      <c r="O35" s="61">
        <v>0.38259206121472983</v>
      </c>
      <c r="P35" s="61">
        <v>0.402930402930403</v>
      </c>
      <c r="Q35" s="52">
        <v>0.402930402930403</v>
      </c>
      <c r="R35" s="61">
        <v>0.4</v>
      </c>
      <c r="S35" s="59">
        <v>0.5</v>
      </c>
      <c r="T35" s="61">
        <v>0.57478445582906412</v>
      </c>
      <c r="U35" s="61">
        <v>0.61503702773942515</v>
      </c>
      <c r="V35" s="61">
        <v>0.59060065343051016</v>
      </c>
      <c r="W35" s="61">
        <v>0.46692607003891051</v>
      </c>
      <c r="X35" s="61">
        <v>0.5</v>
      </c>
      <c r="Y35" s="62">
        <f t="shared" si="0"/>
        <v>0.32941850472643941</v>
      </c>
    </row>
    <row r="36" spans="1:25" ht="7.5" customHeight="1" x14ac:dyDescent="0.2">
      <c r="A36" s="114"/>
      <c r="B36" s="63"/>
      <c r="C36" s="56"/>
      <c r="D36" s="56"/>
      <c r="E36" s="56"/>
      <c r="F36" s="56"/>
      <c r="G36" s="56"/>
      <c r="H36" s="56"/>
      <c r="I36" s="56"/>
      <c r="J36" s="56"/>
      <c r="K36" s="56"/>
      <c r="L36" s="64"/>
      <c r="M36" s="64"/>
      <c r="N36" s="64"/>
      <c r="O36" s="64"/>
      <c r="P36" s="64"/>
      <c r="Q36" s="58"/>
      <c r="R36" s="64"/>
      <c r="S36" s="65"/>
      <c r="T36" s="64"/>
      <c r="U36" s="64"/>
      <c r="V36" s="64"/>
      <c r="W36" s="64"/>
      <c r="X36" s="64"/>
      <c r="Y36" s="66"/>
    </row>
    <row r="37" spans="1:25" ht="23.25" customHeight="1" x14ac:dyDescent="0.2">
      <c r="A37" s="115"/>
      <c r="B37" s="67" t="s">
        <v>18</v>
      </c>
      <c r="C37" s="68">
        <v>28.5</v>
      </c>
      <c r="D37" s="68">
        <v>28.7</v>
      </c>
      <c r="E37" s="68">
        <v>29.1</v>
      </c>
      <c r="F37" s="68">
        <v>29.2</v>
      </c>
      <c r="G37" s="68">
        <v>29.4</v>
      </c>
      <c r="H37" s="68">
        <v>29.7</v>
      </c>
      <c r="I37" s="68">
        <v>29.9</v>
      </c>
      <c r="J37" s="68">
        <v>30</v>
      </c>
      <c r="K37" s="68">
        <v>30</v>
      </c>
      <c r="L37" s="69">
        <v>30.4</v>
      </c>
      <c r="M37" s="69">
        <v>30.4</v>
      </c>
      <c r="N37" s="69">
        <v>30.5</v>
      </c>
      <c r="O37" s="69">
        <v>30.8</v>
      </c>
      <c r="P37" s="69">
        <v>31.1</v>
      </c>
      <c r="Q37" s="70">
        <v>31.1</v>
      </c>
      <c r="R37" s="69">
        <v>31.1</v>
      </c>
      <c r="S37" s="71">
        <v>31.4</v>
      </c>
      <c r="T37" s="69">
        <v>31.4</v>
      </c>
      <c r="U37" s="69">
        <v>31.4</v>
      </c>
      <c r="V37" s="69">
        <v>31.3</v>
      </c>
      <c r="W37" s="69">
        <v>30.9</v>
      </c>
      <c r="X37" s="69">
        <v>30.8</v>
      </c>
      <c r="Y37" s="72">
        <f>+F19</f>
        <v>30.4</v>
      </c>
    </row>
    <row r="38" spans="1:25" ht="23.25" customHeight="1" x14ac:dyDescent="0.2">
      <c r="A38" s="113" t="s">
        <v>4</v>
      </c>
      <c r="B38" s="49" t="s">
        <v>7</v>
      </c>
      <c r="C38" s="56">
        <v>100</v>
      </c>
      <c r="D38" s="56">
        <v>100</v>
      </c>
      <c r="E38" s="56">
        <v>100</v>
      </c>
      <c r="F38" s="56">
        <v>100</v>
      </c>
      <c r="G38" s="56">
        <v>100</v>
      </c>
      <c r="H38" s="56">
        <v>100</v>
      </c>
      <c r="I38" s="56">
        <v>100</v>
      </c>
      <c r="J38" s="56">
        <v>100</v>
      </c>
      <c r="K38" s="56">
        <v>100</v>
      </c>
      <c r="L38" s="51">
        <v>100</v>
      </c>
      <c r="M38" s="51">
        <v>100</v>
      </c>
      <c r="N38" s="51">
        <v>100</v>
      </c>
      <c r="O38" s="51">
        <v>100</v>
      </c>
      <c r="P38" s="57">
        <v>100</v>
      </c>
      <c r="Q38" s="52">
        <v>100</v>
      </c>
      <c r="R38" s="57">
        <v>100</v>
      </c>
      <c r="S38" s="59">
        <f>+L6/$L$6*100</f>
        <v>100</v>
      </c>
      <c r="T38" s="57">
        <v>100</v>
      </c>
      <c r="U38" s="57">
        <v>100</v>
      </c>
      <c r="V38" s="57">
        <v>100</v>
      </c>
      <c r="W38" s="57">
        <v>100</v>
      </c>
      <c r="X38" s="57">
        <v>100</v>
      </c>
      <c r="Y38" s="60">
        <f>+L6/$L$6*100</f>
        <v>100</v>
      </c>
    </row>
    <row r="39" spans="1:25" ht="7.5" customHeight="1" x14ac:dyDescent="0.2">
      <c r="A39" s="114"/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7"/>
      <c r="M39" s="57"/>
      <c r="N39" s="57"/>
      <c r="O39" s="57"/>
      <c r="P39" s="57"/>
      <c r="Q39" s="52"/>
      <c r="R39" s="57"/>
      <c r="S39" s="59"/>
      <c r="T39" s="57"/>
      <c r="U39" s="57"/>
      <c r="V39" s="57"/>
      <c r="W39" s="57"/>
      <c r="X39" s="57"/>
      <c r="Y39" s="60"/>
    </row>
    <row r="40" spans="1:25" ht="23.25" customHeight="1" x14ac:dyDescent="0.2">
      <c r="A40" s="114"/>
      <c r="B40" s="55" t="s">
        <v>8</v>
      </c>
      <c r="C40" s="56">
        <v>2.8</v>
      </c>
      <c r="D40" s="56">
        <v>3</v>
      </c>
      <c r="E40" s="56">
        <v>2.6</v>
      </c>
      <c r="F40" s="56">
        <v>2.4</v>
      </c>
      <c r="G40" s="56">
        <v>2.6</v>
      </c>
      <c r="H40" s="56">
        <v>2.5</v>
      </c>
      <c r="I40" s="56">
        <v>2</v>
      </c>
      <c r="J40" s="56">
        <v>1.8</v>
      </c>
      <c r="K40" s="56">
        <v>1.7928756782259965</v>
      </c>
      <c r="L40" s="61">
        <v>1.6414737836561173</v>
      </c>
      <c r="M40" s="61">
        <v>1.8814139110604331</v>
      </c>
      <c r="N40" s="61">
        <v>1.6</v>
      </c>
      <c r="O40" s="61">
        <v>1.1652901911980993</v>
      </c>
      <c r="P40" s="61">
        <v>1.4460897732531235</v>
      </c>
      <c r="Q40" s="52">
        <v>1.4460897732531235</v>
      </c>
      <c r="R40" s="61">
        <v>1.4</v>
      </c>
      <c r="S40" s="59">
        <v>1.6</v>
      </c>
      <c r="T40" s="61">
        <v>1.3823805060918464</v>
      </c>
      <c r="U40" s="61">
        <v>1.4744043406463787</v>
      </c>
      <c r="V40" s="61">
        <v>1.2740356258110181</v>
      </c>
      <c r="W40" s="61">
        <v>1.6459400146305778</v>
      </c>
      <c r="X40" s="61">
        <v>1.7</v>
      </c>
      <c r="Y40" s="62">
        <f t="shared" ref="Y40:Y48" si="1">+L8/$L$6*100</f>
        <v>1.7158176943699734</v>
      </c>
    </row>
    <row r="41" spans="1:25" ht="23.25" customHeight="1" x14ac:dyDescent="0.2">
      <c r="A41" s="114"/>
      <c r="B41" s="55" t="s">
        <v>45</v>
      </c>
      <c r="C41" s="56">
        <v>37.5</v>
      </c>
      <c r="D41" s="56">
        <v>34</v>
      </c>
      <c r="E41" s="56">
        <v>23.3</v>
      </c>
      <c r="F41" s="56">
        <v>22.5</v>
      </c>
      <c r="G41" s="56">
        <v>22.3</v>
      </c>
      <c r="H41" s="56">
        <v>19.899999999999999</v>
      </c>
      <c r="I41" s="56">
        <v>20.2</v>
      </c>
      <c r="J41" s="56">
        <v>18.5</v>
      </c>
      <c r="K41" s="56">
        <v>19.320594479830149</v>
      </c>
      <c r="L41" s="61">
        <v>18.079829948039681</v>
      </c>
      <c r="M41" s="61">
        <v>17.730900798175597</v>
      </c>
      <c r="N41" s="61">
        <v>17.5</v>
      </c>
      <c r="O41" s="61">
        <v>15.601312365652223</v>
      </c>
      <c r="P41" s="61">
        <v>13.905599259602036</v>
      </c>
      <c r="Q41" s="52">
        <v>13.905599259602036</v>
      </c>
      <c r="R41" s="61">
        <v>14.4</v>
      </c>
      <c r="S41" s="59">
        <v>14.4</v>
      </c>
      <c r="T41" s="61">
        <v>14.456419868791004</v>
      </c>
      <c r="U41" s="61">
        <v>14.437367303609342</v>
      </c>
      <c r="V41" s="61">
        <v>15.335614014391885</v>
      </c>
      <c r="W41" s="61">
        <v>19.141672762740793</v>
      </c>
      <c r="X41" s="61">
        <v>18.600000000000001</v>
      </c>
      <c r="Y41" s="62">
        <f t="shared" si="1"/>
        <v>20.067024128686327</v>
      </c>
    </row>
    <row r="42" spans="1:25" ht="23.25" customHeight="1" x14ac:dyDescent="0.2">
      <c r="A42" s="114"/>
      <c r="B42" s="55" t="s">
        <v>46</v>
      </c>
      <c r="C42" s="56">
        <v>45</v>
      </c>
      <c r="D42" s="56">
        <v>46.8</v>
      </c>
      <c r="E42" s="56">
        <v>50.2</v>
      </c>
      <c r="F42" s="56">
        <v>49.8</v>
      </c>
      <c r="G42" s="56">
        <v>48.4</v>
      </c>
      <c r="H42" s="56">
        <v>47.5</v>
      </c>
      <c r="I42" s="56">
        <v>46.8</v>
      </c>
      <c r="J42" s="56">
        <v>46.9</v>
      </c>
      <c r="K42" s="56">
        <v>45.081387119603676</v>
      </c>
      <c r="L42" s="61">
        <v>44.532357109116674</v>
      </c>
      <c r="M42" s="61">
        <v>42.793614595210947</v>
      </c>
      <c r="N42" s="61">
        <v>43.5</v>
      </c>
      <c r="O42" s="61">
        <v>43.534336463400834</v>
      </c>
      <c r="P42" s="61">
        <v>42.630726515502083</v>
      </c>
      <c r="Q42" s="52">
        <v>42.630726515502083</v>
      </c>
      <c r="R42" s="61">
        <v>42.2</v>
      </c>
      <c r="S42" s="59">
        <v>41.1</v>
      </c>
      <c r="T42" s="61">
        <v>40.686504217432052</v>
      </c>
      <c r="U42" s="61">
        <v>41.50743099787686</v>
      </c>
      <c r="V42" s="61">
        <v>41.288191577208913</v>
      </c>
      <c r="W42" s="61">
        <v>40.22189709826872</v>
      </c>
      <c r="X42" s="61">
        <v>41</v>
      </c>
      <c r="Y42" s="62">
        <f t="shared" si="1"/>
        <v>41.997319034852545</v>
      </c>
    </row>
    <row r="43" spans="1:25" ht="23.25" customHeight="1" x14ac:dyDescent="0.2">
      <c r="A43" s="114"/>
      <c r="B43" s="55" t="s">
        <v>47</v>
      </c>
      <c r="C43" s="56">
        <v>9.6999999999999993</v>
      </c>
      <c r="D43" s="56">
        <v>11.7</v>
      </c>
      <c r="E43" s="56">
        <v>17.899999999999999</v>
      </c>
      <c r="F43" s="56">
        <v>19</v>
      </c>
      <c r="G43" s="56">
        <v>19.7</v>
      </c>
      <c r="H43" s="56">
        <v>22.1</v>
      </c>
      <c r="I43" s="56">
        <v>22.7</v>
      </c>
      <c r="J43" s="56">
        <v>24.3</v>
      </c>
      <c r="K43" s="56">
        <v>24.203821656050955</v>
      </c>
      <c r="L43" s="61">
        <v>25.047236655644777</v>
      </c>
      <c r="M43" s="61">
        <v>25.963511972633981</v>
      </c>
      <c r="N43" s="61">
        <v>25.3</v>
      </c>
      <c r="O43" s="61">
        <v>26.869555379567821</v>
      </c>
      <c r="P43" s="61">
        <v>26.827857473391948</v>
      </c>
      <c r="Q43" s="52">
        <v>26.827857473391948</v>
      </c>
      <c r="R43" s="61">
        <v>26.2</v>
      </c>
      <c r="S43" s="59">
        <v>26.5</v>
      </c>
      <c r="T43" s="61">
        <v>26.710402999062794</v>
      </c>
      <c r="U43" s="61">
        <v>26.350554376032083</v>
      </c>
      <c r="V43" s="61">
        <v>25.150406983602693</v>
      </c>
      <c r="W43" s="61">
        <v>23.640575469397707</v>
      </c>
      <c r="X43" s="61">
        <v>23</v>
      </c>
      <c r="Y43" s="62">
        <f t="shared" si="1"/>
        <v>21.756032171581769</v>
      </c>
    </row>
    <row r="44" spans="1:25" ht="23.25" customHeight="1" x14ac:dyDescent="0.2">
      <c r="A44" s="114"/>
      <c r="B44" s="55" t="s">
        <v>48</v>
      </c>
      <c r="C44" s="56">
        <v>2.9</v>
      </c>
      <c r="D44" s="56">
        <v>2.4</v>
      </c>
      <c r="E44" s="56">
        <v>4.0999999999999996</v>
      </c>
      <c r="F44" s="56">
        <v>4.3</v>
      </c>
      <c r="G44" s="56">
        <v>5.0999999999999996</v>
      </c>
      <c r="H44" s="56">
        <v>5.6</v>
      </c>
      <c r="I44" s="56">
        <v>6.1</v>
      </c>
      <c r="J44" s="56">
        <v>6.7</v>
      </c>
      <c r="K44" s="56">
        <v>7.0063694267515926</v>
      </c>
      <c r="L44" s="61">
        <v>8.1010864430798293</v>
      </c>
      <c r="M44" s="61">
        <v>8.654503990877993</v>
      </c>
      <c r="N44" s="61">
        <v>9</v>
      </c>
      <c r="O44" s="61">
        <v>9.729607421654034</v>
      </c>
      <c r="P44" s="61">
        <v>10.874595094863489</v>
      </c>
      <c r="Q44" s="52">
        <v>10.874595094863489</v>
      </c>
      <c r="R44" s="61">
        <v>11.3</v>
      </c>
      <c r="S44" s="59">
        <v>11.4</v>
      </c>
      <c r="T44" s="61">
        <v>11.890815370196814</v>
      </c>
      <c r="U44" s="61">
        <v>10.662892191554612</v>
      </c>
      <c r="V44" s="61">
        <v>11.218591482835908</v>
      </c>
      <c r="W44" s="61">
        <v>10.448671055840039</v>
      </c>
      <c r="X44" s="61">
        <v>10.4</v>
      </c>
      <c r="Y44" s="62">
        <f t="shared" si="1"/>
        <v>9.3431635388739949</v>
      </c>
    </row>
    <row r="45" spans="1:25" ht="23.25" customHeight="1" x14ac:dyDescent="0.2">
      <c r="A45" s="114"/>
      <c r="B45" s="55" t="s">
        <v>49</v>
      </c>
      <c r="C45" s="56">
        <v>0.9</v>
      </c>
      <c r="D45" s="56">
        <v>1.1000000000000001</v>
      </c>
      <c r="E45" s="56">
        <v>1</v>
      </c>
      <c r="F45" s="56">
        <v>1</v>
      </c>
      <c r="G45" s="56">
        <v>0.9</v>
      </c>
      <c r="H45" s="56">
        <v>1.3</v>
      </c>
      <c r="I45" s="56">
        <v>1.3</v>
      </c>
      <c r="J45" s="56">
        <v>1.2</v>
      </c>
      <c r="K45" s="56">
        <v>1.5</v>
      </c>
      <c r="L45" s="61">
        <v>1.7</v>
      </c>
      <c r="M45" s="61">
        <v>1.9</v>
      </c>
      <c r="N45" s="61">
        <v>1.9</v>
      </c>
      <c r="O45" s="61">
        <v>2.104310442357733</v>
      </c>
      <c r="P45" s="61">
        <v>2.8690421101341972</v>
      </c>
      <c r="Q45" s="52">
        <v>2.8690421101341972</v>
      </c>
      <c r="R45" s="61">
        <v>3.2</v>
      </c>
      <c r="S45" s="59">
        <v>3.3</v>
      </c>
      <c r="T45" s="61">
        <v>3.104498594189316</v>
      </c>
      <c r="U45" s="61">
        <v>3.739089407879217</v>
      </c>
      <c r="V45" s="61">
        <v>3.963666391412056</v>
      </c>
      <c r="W45" s="61">
        <v>3.1333821019263595</v>
      </c>
      <c r="X45" s="61">
        <v>3.3</v>
      </c>
      <c r="Y45" s="62">
        <f t="shared" si="1"/>
        <v>3.2573726541554957</v>
      </c>
    </row>
    <row r="46" spans="1:25" ht="23.25" customHeight="1" x14ac:dyDescent="0.2">
      <c r="A46" s="114"/>
      <c r="B46" s="55" t="s">
        <v>50</v>
      </c>
      <c r="C46" s="56">
        <v>0.5</v>
      </c>
      <c r="D46" s="56">
        <v>0.4</v>
      </c>
      <c r="E46" s="56">
        <v>0.4</v>
      </c>
      <c r="F46" s="56">
        <v>0.4</v>
      </c>
      <c r="G46" s="56">
        <v>0.4</v>
      </c>
      <c r="H46" s="56">
        <v>0.5</v>
      </c>
      <c r="I46" s="56">
        <v>0.2</v>
      </c>
      <c r="J46" s="56">
        <v>0.4</v>
      </c>
      <c r="K46" s="56">
        <v>0.53078556263269638</v>
      </c>
      <c r="L46" s="61">
        <v>0.41332073689182802</v>
      </c>
      <c r="M46" s="61">
        <v>0.5701254275940707</v>
      </c>
      <c r="N46" s="61">
        <v>0.6</v>
      </c>
      <c r="O46" s="61">
        <v>0.46385337707885504</v>
      </c>
      <c r="P46" s="61">
        <v>0.91392873669597419</v>
      </c>
      <c r="Q46" s="52">
        <v>0.91392873669597419</v>
      </c>
      <c r="R46" s="61">
        <v>0.6</v>
      </c>
      <c r="S46" s="59">
        <v>1</v>
      </c>
      <c r="T46" s="61">
        <v>0.96063730084348631</v>
      </c>
      <c r="U46" s="61">
        <v>1.0379806558150506</v>
      </c>
      <c r="V46" s="61">
        <v>1.0263064763477647</v>
      </c>
      <c r="W46" s="61">
        <v>1.1460619361131432</v>
      </c>
      <c r="X46" s="61">
        <v>1.3</v>
      </c>
      <c r="Y46" s="62">
        <f t="shared" si="1"/>
        <v>1.1126005361930293</v>
      </c>
    </row>
    <row r="47" spans="1:25" ht="23.25" customHeight="1" x14ac:dyDescent="0.2">
      <c r="A47" s="114"/>
      <c r="B47" s="55" t="s">
        <v>51</v>
      </c>
      <c r="C47" s="56">
        <v>0.4</v>
      </c>
      <c r="D47" s="56">
        <v>0.3</v>
      </c>
      <c r="E47" s="56">
        <v>0.3</v>
      </c>
      <c r="F47" s="56">
        <v>0.3</v>
      </c>
      <c r="G47" s="56">
        <v>0.2</v>
      </c>
      <c r="H47" s="56">
        <v>0.2</v>
      </c>
      <c r="I47" s="56">
        <v>0.3</v>
      </c>
      <c r="J47" s="56">
        <v>0.21231422505307856</v>
      </c>
      <c r="K47" s="56">
        <v>0.21231422505307856</v>
      </c>
      <c r="L47" s="61">
        <v>0.1889466225791214</v>
      </c>
      <c r="M47" s="61">
        <v>0.25085518814139107</v>
      </c>
      <c r="N47" s="61">
        <v>0.2</v>
      </c>
      <c r="O47" s="61">
        <v>0.192329449032696</v>
      </c>
      <c r="P47" s="61">
        <v>0.18509949097639983</v>
      </c>
      <c r="Q47" s="52">
        <v>0.18509949097639983</v>
      </c>
      <c r="R47" s="61">
        <v>0.4</v>
      </c>
      <c r="S47" s="59">
        <v>0.4</v>
      </c>
      <c r="T47" s="61">
        <v>0.37488284910965325</v>
      </c>
      <c r="U47" s="61">
        <v>0.51899032790752531</v>
      </c>
      <c r="V47" s="61">
        <v>0.38928866344225554</v>
      </c>
      <c r="W47" s="61">
        <v>0.29261155815654721</v>
      </c>
      <c r="X47" s="61">
        <v>0.3</v>
      </c>
      <c r="Y47" s="62">
        <f t="shared" si="1"/>
        <v>0.46916890080428952</v>
      </c>
    </row>
    <row r="48" spans="1:25" ht="23.25" customHeight="1" x14ac:dyDescent="0.2">
      <c r="A48" s="114"/>
      <c r="B48" s="55" t="s">
        <v>52</v>
      </c>
      <c r="C48" s="56">
        <v>0.3</v>
      </c>
      <c r="D48" s="56">
        <v>0.3</v>
      </c>
      <c r="E48" s="56">
        <v>0.2</v>
      </c>
      <c r="F48" s="56">
        <v>0.3</v>
      </c>
      <c r="G48" s="56">
        <v>0.4</v>
      </c>
      <c r="H48" s="56">
        <v>0.4</v>
      </c>
      <c r="I48" s="56">
        <v>0.3</v>
      </c>
      <c r="J48" s="56">
        <v>0.1</v>
      </c>
      <c r="K48" s="56">
        <v>0.3066761028544468</v>
      </c>
      <c r="L48" s="61">
        <v>0.27161076995748701</v>
      </c>
      <c r="M48" s="61">
        <v>0.23945267958950969</v>
      </c>
      <c r="N48" s="61">
        <v>0.2</v>
      </c>
      <c r="O48" s="61">
        <v>0.33940491005769885</v>
      </c>
      <c r="P48" s="61">
        <v>0.34706154558074964</v>
      </c>
      <c r="Q48" s="52">
        <v>0.34706154558074964</v>
      </c>
      <c r="R48" s="61">
        <v>0.3</v>
      </c>
      <c r="S48" s="59">
        <v>0.3</v>
      </c>
      <c r="T48" s="61">
        <v>0.43345829428303662</v>
      </c>
      <c r="U48" s="61">
        <v>0.27129039867893373</v>
      </c>
      <c r="V48" s="61">
        <v>0.35389878494750504</v>
      </c>
      <c r="W48" s="61">
        <v>0.31699585466959279</v>
      </c>
      <c r="X48" s="61">
        <v>0.3</v>
      </c>
      <c r="Y48" s="62">
        <f t="shared" si="1"/>
        <v>0.28150134048257369</v>
      </c>
    </row>
    <row r="49" spans="1:25" ht="7.5" customHeight="1" x14ac:dyDescent="0.2">
      <c r="A49" s="114"/>
      <c r="B49" s="63"/>
      <c r="C49" s="64"/>
      <c r="D49" s="56"/>
      <c r="E49" s="56"/>
      <c r="F49" s="56"/>
      <c r="G49" s="56"/>
      <c r="H49" s="56"/>
      <c r="I49" s="56"/>
      <c r="J49" s="56"/>
      <c r="K49" s="56"/>
      <c r="L49" s="64"/>
      <c r="M49" s="64"/>
      <c r="N49" s="64"/>
      <c r="O49" s="64"/>
      <c r="P49" s="64"/>
      <c r="Q49" s="52"/>
      <c r="R49" s="64"/>
      <c r="S49" s="65"/>
      <c r="T49" s="64"/>
      <c r="U49" s="64"/>
      <c r="V49" s="64"/>
      <c r="W49" s="64"/>
      <c r="X49" s="64"/>
      <c r="Y49" s="66"/>
    </row>
    <row r="50" spans="1:25" ht="23.25" customHeight="1" thickBot="1" x14ac:dyDescent="0.25">
      <c r="A50" s="116"/>
      <c r="B50" s="73" t="s">
        <v>18</v>
      </c>
      <c r="C50" s="74">
        <v>26.5</v>
      </c>
      <c r="D50" s="74">
        <v>26.7</v>
      </c>
      <c r="E50" s="74">
        <v>27.7</v>
      </c>
      <c r="F50" s="74">
        <v>27.9</v>
      </c>
      <c r="G50" s="74">
        <v>28</v>
      </c>
      <c r="H50" s="74">
        <v>28.3</v>
      </c>
      <c r="I50" s="74">
        <v>28.4</v>
      </c>
      <c r="J50" s="74">
        <v>28.6</v>
      </c>
      <c r="K50" s="74">
        <v>29</v>
      </c>
      <c r="L50" s="75">
        <v>28.9</v>
      </c>
      <c r="M50" s="75">
        <v>29.1</v>
      </c>
      <c r="N50" s="75">
        <v>29.2</v>
      </c>
      <c r="O50" s="75">
        <v>29.4</v>
      </c>
      <c r="P50" s="75">
        <v>29.8</v>
      </c>
      <c r="Q50" s="52">
        <v>29.8</v>
      </c>
      <c r="R50" s="75">
        <v>29.8</v>
      </c>
      <c r="S50" s="76">
        <v>29.9</v>
      </c>
      <c r="T50" s="75">
        <v>30</v>
      </c>
      <c r="U50" s="75">
        <v>30</v>
      </c>
      <c r="V50" s="75">
        <v>29.9</v>
      </c>
      <c r="W50" s="75">
        <v>29.4</v>
      </c>
      <c r="X50" s="75">
        <v>29.5</v>
      </c>
      <c r="Y50" s="77">
        <f>+L19</f>
        <v>29.2</v>
      </c>
    </row>
    <row r="51" spans="1:25" x14ac:dyDescent="0.2">
      <c r="A51" s="78"/>
      <c r="B51" s="78"/>
      <c r="C51" s="78"/>
      <c r="D51" s="78"/>
      <c r="E51" s="78"/>
      <c r="F51" s="78"/>
      <c r="G51" s="78"/>
      <c r="H51" s="79"/>
      <c r="L51" s="78"/>
      <c r="P51" s="79"/>
      <c r="Q51" s="79"/>
      <c r="R51" s="80"/>
      <c r="S51" s="43"/>
      <c r="Y51" s="43" t="s">
        <v>53</v>
      </c>
    </row>
    <row r="52" spans="1:25" x14ac:dyDescent="0.2">
      <c r="L52" s="23"/>
      <c r="M52" s="23"/>
      <c r="N52" s="23"/>
      <c r="O52" s="23"/>
      <c r="Q52" s="23"/>
      <c r="R52" s="23"/>
      <c r="S52" s="23"/>
    </row>
  </sheetData>
  <mergeCells count="73">
    <mergeCell ref="F4:H4"/>
    <mergeCell ref="I4:K4"/>
    <mergeCell ref="L4:N4"/>
    <mergeCell ref="O4:Q4"/>
    <mergeCell ref="A1:B1"/>
    <mergeCell ref="A2:J2"/>
    <mergeCell ref="O2:Q2"/>
    <mergeCell ref="F3:K3"/>
    <mergeCell ref="L3:Q3"/>
    <mergeCell ref="A8:E8"/>
    <mergeCell ref="F8:H8"/>
    <mergeCell ref="I8:K8"/>
    <mergeCell ref="L8:N8"/>
    <mergeCell ref="O8:Q8"/>
    <mergeCell ref="A6:E6"/>
    <mergeCell ref="F6:H6"/>
    <mergeCell ref="I6:K6"/>
    <mergeCell ref="L6:N6"/>
    <mergeCell ref="O6:Q6"/>
    <mergeCell ref="A10:E10"/>
    <mergeCell ref="F10:H10"/>
    <mergeCell ref="I10:K10"/>
    <mergeCell ref="L10:N10"/>
    <mergeCell ref="O10:Q10"/>
    <mergeCell ref="A9:E9"/>
    <mergeCell ref="F9:H9"/>
    <mergeCell ref="I9:K9"/>
    <mergeCell ref="L9:N9"/>
    <mergeCell ref="O9:Q9"/>
    <mergeCell ref="A12:E12"/>
    <mergeCell ref="F12:H12"/>
    <mergeCell ref="I12:K12"/>
    <mergeCell ref="L12:N12"/>
    <mergeCell ref="O12:Q12"/>
    <mergeCell ref="A11:E11"/>
    <mergeCell ref="F11:H11"/>
    <mergeCell ref="I11:K11"/>
    <mergeCell ref="L11:N11"/>
    <mergeCell ref="O11:Q11"/>
    <mergeCell ref="A14:E14"/>
    <mergeCell ref="F14:H14"/>
    <mergeCell ref="I14:K14"/>
    <mergeCell ref="L14:N14"/>
    <mergeCell ref="O14:Q14"/>
    <mergeCell ref="A13:E13"/>
    <mergeCell ref="F13:H13"/>
    <mergeCell ref="I13:K13"/>
    <mergeCell ref="L13:N13"/>
    <mergeCell ref="O13:Q13"/>
    <mergeCell ref="A16:E16"/>
    <mergeCell ref="F16:H16"/>
    <mergeCell ref="I16:K16"/>
    <mergeCell ref="L16:N16"/>
    <mergeCell ref="O16:Q16"/>
    <mergeCell ref="A15:E15"/>
    <mergeCell ref="F15:H15"/>
    <mergeCell ref="I15:K15"/>
    <mergeCell ref="L15:N15"/>
    <mergeCell ref="O15:Q15"/>
    <mergeCell ref="A23:M23"/>
    <mergeCell ref="O23:Y23"/>
    <mergeCell ref="A25:A37"/>
    <mergeCell ref="A38:A50"/>
    <mergeCell ref="A17:E17"/>
    <mergeCell ref="F17:H17"/>
    <mergeCell ref="I17:K17"/>
    <mergeCell ref="L17:N17"/>
    <mergeCell ref="O17:Q17"/>
    <mergeCell ref="A19:E19"/>
    <mergeCell ref="F19:H19"/>
    <mergeCell ref="I19:K19"/>
    <mergeCell ref="L19:N19"/>
    <mergeCell ref="O19:Q19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O44"/>
  <sheetViews>
    <sheetView showGridLines="0" topLeftCell="A28" zoomScaleNormal="100" workbookViewId="0">
      <selection activeCell="H9" sqref="H9:I9"/>
    </sheetView>
  </sheetViews>
  <sheetFormatPr defaultRowHeight="17.25" x14ac:dyDescent="0.2"/>
  <cols>
    <col min="1" max="1" width="3.25" style="22" customWidth="1"/>
    <col min="2" max="2" width="9.25" style="22" customWidth="1"/>
    <col min="3" max="24" width="7.5" style="22" customWidth="1"/>
    <col min="25" max="41" width="9" style="22"/>
    <col min="42" max="256" width="9" style="2"/>
    <col min="257" max="257" width="3.25" style="2" customWidth="1"/>
    <col min="258" max="258" width="9.25" style="2" customWidth="1"/>
    <col min="259" max="280" width="7.5" style="2" customWidth="1"/>
    <col min="281" max="512" width="9" style="2"/>
    <col min="513" max="513" width="3.25" style="2" customWidth="1"/>
    <col min="514" max="514" width="9.25" style="2" customWidth="1"/>
    <col min="515" max="536" width="7.5" style="2" customWidth="1"/>
    <col min="537" max="768" width="9" style="2"/>
    <col min="769" max="769" width="3.25" style="2" customWidth="1"/>
    <col min="770" max="770" width="9.25" style="2" customWidth="1"/>
    <col min="771" max="792" width="7.5" style="2" customWidth="1"/>
    <col min="793" max="1024" width="9" style="2"/>
    <col min="1025" max="1025" width="3.25" style="2" customWidth="1"/>
    <col min="1026" max="1026" width="9.25" style="2" customWidth="1"/>
    <col min="1027" max="1048" width="7.5" style="2" customWidth="1"/>
    <col min="1049" max="1280" width="9" style="2"/>
    <col min="1281" max="1281" width="3.25" style="2" customWidth="1"/>
    <col min="1282" max="1282" width="9.25" style="2" customWidth="1"/>
    <col min="1283" max="1304" width="7.5" style="2" customWidth="1"/>
    <col min="1305" max="1536" width="9" style="2"/>
    <col min="1537" max="1537" width="3.25" style="2" customWidth="1"/>
    <col min="1538" max="1538" width="9.25" style="2" customWidth="1"/>
    <col min="1539" max="1560" width="7.5" style="2" customWidth="1"/>
    <col min="1561" max="1792" width="9" style="2"/>
    <col min="1793" max="1793" width="3.25" style="2" customWidth="1"/>
    <col min="1794" max="1794" width="9.25" style="2" customWidth="1"/>
    <col min="1795" max="1816" width="7.5" style="2" customWidth="1"/>
    <col min="1817" max="2048" width="9" style="2"/>
    <col min="2049" max="2049" width="3.25" style="2" customWidth="1"/>
    <col min="2050" max="2050" width="9.25" style="2" customWidth="1"/>
    <col min="2051" max="2072" width="7.5" style="2" customWidth="1"/>
    <col min="2073" max="2304" width="9" style="2"/>
    <col min="2305" max="2305" width="3.25" style="2" customWidth="1"/>
    <col min="2306" max="2306" width="9.25" style="2" customWidth="1"/>
    <col min="2307" max="2328" width="7.5" style="2" customWidth="1"/>
    <col min="2329" max="2560" width="9" style="2"/>
    <col min="2561" max="2561" width="3.25" style="2" customWidth="1"/>
    <col min="2562" max="2562" width="9.25" style="2" customWidth="1"/>
    <col min="2563" max="2584" width="7.5" style="2" customWidth="1"/>
    <col min="2585" max="2816" width="9" style="2"/>
    <col min="2817" max="2817" width="3.25" style="2" customWidth="1"/>
    <col min="2818" max="2818" width="9.25" style="2" customWidth="1"/>
    <col min="2819" max="2840" width="7.5" style="2" customWidth="1"/>
    <col min="2841" max="3072" width="9" style="2"/>
    <col min="3073" max="3073" width="3.25" style="2" customWidth="1"/>
    <col min="3074" max="3074" width="9.25" style="2" customWidth="1"/>
    <col min="3075" max="3096" width="7.5" style="2" customWidth="1"/>
    <col min="3097" max="3328" width="9" style="2"/>
    <col min="3329" max="3329" width="3.25" style="2" customWidth="1"/>
    <col min="3330" max="3330" width="9.25" style="2" customWidth="1"/>
    <col min="3331" max="3352" width="7.5" style="2" customWidth="1"/>
    <col min="3353" max="3584" width="9" style="2"/>
    <col min="3585" max="3585" width="3.25" style="2" customWidth="1"/>
    <col min="3586" max="3586" width="9.25" style="2" customWidth="1"/>
    <col min="3587" max="3608" width="7.5" style="2" customWidth="1"/>
    <col min="3609" max="3840" width="9" style="2"/>
    <col min="3841" max="3841" width="3.25" style="2" customWidth="1"/>
    <col min="3842" max="3842" width="9.25" style="2" customWidth="1"/>
    <col min="3843" max="3864" width="7.5" style="2" customWidth="1"/>
    <col min="3865" max="4096" width="9" style="2"/>
    <col min="4097" max="4097" width="3.25" style="2" customWidth="1"/>
    <col min="4098" max="4098" width="9.25" style="2" customWidth="1"/>
    <col min="4099" max="4120" width="7.5" style="2" customWidth="1"/>
    <col min="4121" max="4352" width="9" style="2"/>
    <col min="4353" max="4353" width="3.25" style="2" customWidth="1"/>
    <col min="4354" max="4354" width="9.25" style="2" customWidth="1"/>
    <col min="4355" max="4376" width="7.5" style="2" customWidth="1"/>
    <col min="4377" max="4608" width="9" style="2"/>
    <col min="4609" max="4609" width="3.25" style="2" customWidth="1"/>
    <col min="4610" max="4610" width="9.25" style="2" customWidth="1"/>
    <col min="4611" max="4632" width="7.5" style="2" customWidth="1"/>
    <col min="4633" max="4864" width="9" style="2"/>
    <col min="4865" max="4865" width="3.25" style="2" customWidth="1"/>
    <col min="4866" max="4866" width="9.25" style="2" customWidth="1"/>
    <col min="4867" max="4888" width="7.5" style="2" customWidth="1"/>
    <col min="4889" max="5120" width="9" style="2"/>
    <col min="5121" max="5121" width="3.25" style="2" customWidth="1"/>
    <col min="5122" max="5122" width="9.25" style="2" customWidth="1"/>
    <col min="5123" max="5144" width="7.5" style="2" customWidth="1"/>
    <col min="5145" max="5376" width="9" style="2"/>
    <col min="5377" max="5377" width="3.25" style="2" customWidth="1"/>
    <col min="5378" max="5378" width="9.25" style="2" customWidth="1"/>
    <col min="5379" max="5400" width="7.5" style="2" customWidth="1"/>
    <col min="5401" max="5632" width="9" style="2"/>
    <col min="5633" max="5633" width="3.25" style="2" customWidth="1"/>
    <col min="5634" max="5634" width="9.25" style="2" customWidth="1"/>
    <col min="5635" max="5656" width="7.5" style="2" customWidth="1"/>
    <col min="5657" max="5888" width="9" style="2"/>
    <col min="5889" max="5889" width="3.25" style="2" customWidth="1"/>
    <col min="5890" max="5890" width="9.25" style="2" customWidth="1"/>
    <col min="5891" max="5912" width="7.5" style="2" customWidth="1"/>
    <col min="5913" max="6144" width="9" style="2"/>
    <col min="6145" max="6145" width="3.25" style="2" customWidth="1"/>
    <col min="6146" max="6146" width="9.25" style="2" customWidth="1"/>
    <col min="6147" max="6168" width="7.5" style="2" customWidth="1"/>
    <col min="6169" max="6400" width="9" style="2"/>
    <col min="6401" max="6401" width="3.25" style="2" customWidth="1"/>
    <col min="6402" max="6402" width="9.25" style="2" customWidth="1"/>
    <col min="6403" max="6424" width="7.5" style="2" customWidth="1"/>
    <col min="6425" max="6656" width="9" style="2"/>
    <col min="6657" max="6657" width="3.25" style="2" customWidth="1"/>
    <col min="6658" max="6658" width="9.25" style="2" customWidth="1"/>
    <col min="6659" max="6680" width="7.5" style="2" customWidth="1"/>
    <col min="6681" max="6912" width="9" style="2"/>
    <col min="6913" max="6913" width="3.25" style="2" customWidth="1"/>
    <col min="6914" max="6914" width="9.25" style="2" customWidth="1"/>
    <col min="6915" max="6936" width="7.5" style="2" customWidth="1"/>
    <col min="6937" max="7168" width="9" style="2"/>
    <col min="7169" max="7169" width="3.25" style="2" customWidth="1"/>
    <col min="7170" max="7170" width="9.25" style="2" customWidth="1"/>
    <col min="7171" max="7192" width="7.5" style="2" customWidth="1"/>
    <col min="7193" max="7424" width="9" style="2"/>
    <col min="7425" max="7425" width="3.25" style="2" customWidth="1"/>
    <col min="7426" max="7426" width="9.25" style="2" customWidth="1"/>
    <col min="7427" max="7448" width="7.5" style="2" customWidth="1"/>
    <col min="7449" max="7680" width="9" style="2"/>
    <col min="7681" max="7681" width="3.25" style="2" customWidth="1"/>
    <col min="7682" max="7682" width="9.25" style="2" customWidth="1"/>
    <col min="7683" max="7704" width="7.5" style="2" customWidth="1"/>
    <col min="7705" max="7936" width="9" style="2"/>
    <col min="7937" max="7937" width="3.25" style="2" customWidth="1"/>
    <col min="7938" max="7938" width="9.25" style="2" customWidth="1"/>
    <col min="7939" max="7960" width="7.5" style="2" customWidth="1"/>
    <col min="7961" max="8192" width="9" style="2"/>
    <col min="8193" max="8193" width="3.25" style="2" customWidth="1"/>
    <col min="8194" max="8194" width="9.25" style="2" customWidth="1"/>
    <col min="8195" max="8216" width="7.5" style="2" customWidth="1"/>
    <col min="8217" max="8448" width="9" style="2"/>
    <col min="8449" max="8449" width="3.25" style="2" customWidth="1"/>
    <col min="8450" max="8450" width="9.25" style="2" customWidth="1"/>
    <col min="8451" max="8472" width="7.5" style="2" customWidth="1"/>
    <col min="8473" max="8704" width="9" style="2"/>
    <col min="8705" max="8705" width="3.25" style="2" customWidth="1"/>
    <col min="8706" max="8706" width="9.25" style="2" customWidth="1"/>
    <col min="8707" max="8728" width="7.5" style="2" customWidth="1"/>
    <col min="8729" max="8960" width="9" style="2"/>
    <col min="8961" max="8961" width="3.25" style="2" customWidth="1"/>
    <col min="8962" max="8962" width="9.25" style="2" customWidth="1"/>
    <col min="8963" max="8984" width="7.5" style="2" customWidth="1"/>
    <col min="8985" max="9216" width="9" style="2"/>
    <col min="9217" max="9217" width="3.25" style="2" customWidth="1"/>
    <col min="9218" max="9218" width="9.25" style="2" customWidth="1"/>
    <col min="9219" max="9240" width="7.5" style="2" customWidth="1"/>
    <col min="9241" max="9472" width="9" style="2"/>
    <col min="9473" max="9473" width="3.25" style="2" customWidth="1"/>
    <col min="9474" max="9474" width="9.25" style="2" customWidth="1"/>
    <col min="9475" max="9496" width="7.5" style="2" customWidth="1"/>
    <col min="9497" max="9728" width="9" style="2"/>
    <col min="9729" max="9729" width="3.25" style="2" customWidth="1"/>
    <col min="9730" max="9730" width="9.25" style="2" customWidth="1"/>
    <col min="9731" max="9752" width="7.5" style="2" customWidth="1"/>
    <col min="9753" max="9984" width="9" style="2"/>
    <col min="9985" max="9985" width="3.25" style="2" customWidth="1"/>
    <col min="9986" max="9986" width="9.25" style="2" customWidth="1"/>
    <col min="9987" max="10008" width="7.5" style="2" customWidth="1"/>
    <col min="10009" max="10240" width="9" style="2"/>
    <col min="10241" max="10241" width="3.25" style="2" customWidth="1"/>
    <col min="10242" max="10242" width="9.25" style="2" customWidth="1"/>
    <col min="10243" max="10264" width="7.5" style="2" customWidth="1"/>
    <col min="10265" max="10496" width="9" style="2"/>
    <col min="10497" max="10497" width="3.25" style="2" customWidth="1"/>
    <col min="10498" max="10498" width="9.25" style="2" customWidth="1"/>
    <col min="10499" max="10520" width="7.5" style="2" customWidth="1"/>
    <col min="10521" max="10752" width="9" style="2"/>
    <col min="10753" max="10753" width="3.25" style="2" customWidth="1"/>
    <col min="10754" max="10754" width="9.25" style="2" customWidth="1"/>
    <col min="10755" max="10776" width="7.5" style="2" customWidth="1"/>
    <col min="10777" max="11008" width="9" style="2"/>
    <col min="11009" max="11009" width="3.25" style="2" customWidth="1"/>
    <col min="11010" max="11010" width="9.25" style="2" customWidth="1"/>
    <col min="11011" max="11032" width="7.5" style="2" customWidth="1"/>
    <col min="11033" max="11264" width="9" style="2"/>
    <col min="11265" max="11265" width="3.25" style="2" customWidth="1"/>
    <col min="11266" max="11266" width="9.25" style="2" customWidth="1"/>
    <col min="11267" max="11288" width="7.5" style="2" customWidth="1"/>
    <col min="11289" max="11520" width="9" style="2"/>
    <col min="11521" max="11521" width="3.25" style="2" customWidth="1"/>
    <col min="11522" max="11522" width="9.25" style="2" customWidth="1"/>
    <col min="11523" max="11544" width="7.5" style="2" customWidth="1"/>
    <col min="11545" max="11776" width="9" style="2"/>
    <col min="11777" max="11777" width="3.25" style="2" customWidth="1"/>
    <col min="11778" max="11778" width="9.25" style="2" customWidth="1"/>
    <col min="11779" max="11800" width="7.5" style="2" customWidth="1"/>
    <col min="11801" max="12032" width="9" style="2"/>
    <col min="12033" max="12033" width="3.25" style="2" customWidth="1"/>
    <col min="12034" max="12034" width="9.25" style="2" customWidth="1"/>
    <col min="12035" max="12056" width="7.5" style="2" customWidth="1"/>
    <col min="12057" max="12288" width="9" style="2"/>
    <col min="12289" max="12289" width="3.25" style="2" customWidth="1"/>
    <col min="12290" max="12290" width="9.25" style="2" customWidth="1"/>
    <col min="12291" max="12312" width="7.5" style="2" customWidth="1"/>
    <col min="12313" max="12544" width="9" style="2"/>
    <col min="12545" max="12545" width="3.25" style="2" customWidth="1"/>
    <col min="12546" max="12546" width="9.25" style="2" customWidth="1"/>
    <col min="12547" max="12568" width="7.5" style="2" customWidth="1"/>
    <col min="12569" max="12800" width="9" style="2"/>
    <col min="12801" max="12801" width="3.25" style="2" customWidth="1"/>
    <col min="12802" max="12802" width="9.25" style="2" customWidth="1"/>
    <col min="12803" max="12824" width="7.5" style="2" customWidth="1"/>
    <col min="12825" max="13056" width="9" style="2"/>
    <col min="13057" max="13057" width="3.25" style="2" customWidth="1"/>
    <col min="13058" max="13058" width="9.25" style="2" customWidth="1"/>
    <col min="13059" max="13080" width="7.5" style="2" customWidth="1"/>
    <col min="13081" max="13312" width="9" style="2"/>
    <col min="13313" max="13313" width="3.25" style="2" customWidth="1"/>
    <col min="13314" max="13314" width="9.25" style="2" customWidth="1"/>
    <col min="13315" max="13336" width="7.5" style="2" customWidth="1"/>
    <col min="13337" max="13568" width="9" style="2"/>
    <col min="13569" max="13569" width="3.25" style="2" customWidth="1"/>
    <col min="13570" max="13570" width="9.25" style="2" customWidth="1"/>
    <col min="13571" max="13592" width="7.5" style="2" customWidth="1"/>
    <col min="13593" max="13824" width="9" style="2"/>
    <col min="13825" max="13825" width="3.25" style="2" customWidth="1"/>
    <col min="13826" max="13826" width="9.25" style="2" customWidth="1"/>
    <col min="13827" max="13848" width="7.5" style="2" customWidth="1"/>
    <col min="13849" max="14080" width="9" style="2"/>
    <col min="14081" max="14081" width="3.25" style="2" customWidth="1"/>
    <col min="14082" max="14082" width="9.25" style="2" customWidth="1"/>
    <col min="14083" max="14104" width="7.5" style="2" customWidth="1"/>
    <col min="14105" max="14336" width="9" style="2"/>
    <col min="14337" max="14337" width="3.25" style="2" customWidth="1"/>
    <col min="14338" max="14338" width="9.25" style="2" customWidth="1"/>
    <col min="14339" max="14360" width="7.5" style="2" customWidth="1"/>
    <col min="14361" max="14592" width="9" style="2"/>
    <col min="14593" max="14593" width="3.25" style="2" customWidth="1"/>
    <col min="14594" max="14594" width="9.25" style="2" customWidth="1"/>
    <col min="14595" max="14616" width="7.5" style="2" customWidth="1"/>
    <col min="14617" max="14848" width="9" style="2"/>
    <col min="14849" max="14849" width="3.25" style="2" customWidth="1"/>
    <col min="14850" max="14850" width="9.25" style="2" customWidth="1"/>
    <col min="14851" max="14872" width="7.5" style="2" customWidth="1"/>
    <col min="14873" max="15104" width="9" style="2"/>
    <col min="15105" max="15105" width="3.25" style="2" customWidth="1"/>
    <col min="15106" max="15106" width="9.25" style="2" customWidth="1"/>
    <col min="15107" max="15128" width="7.5" style="2" customWidth="1"/>
    <col min="15129" max="15360" width="9" style="2"/>
    <col min="15361" max="15361" width="3.25" style="2" customWidth="1"/>
    <col min="15362" max="15362" width="9.25" style="2" customWidth="1"/>
    <col min="15363" max="15384" width="7.5" style="2" customWidth="1"/>
    <col min="15385" max="15616" width="9" style="2"/>
    <col min="15617" max="15617" width="3.25" style="2" customWidth="1"/>
    <col min="15618" max="15618" width="9.25" style="2" customWidth="1"/>
    <col min="15619" max="15640" width="7.5" style="2" customWidth="1"/>
    <col min="15641" max="15872" width="9" style="2"/>
    <col min="15873" max="15873" width="3.25" style="2" customWidth="1"/>
    <col min="15874" max="15874" width="9.25" style="2" customWidth="1"/>
    <col min="15875" max="15896" width="7.5" style="2" customWidth="1"/>
    <col min="15897" max="16128" width="9" style="2"/>
    <col min="16129" max="16129" width="3.25" style="2" customWidth="1"/>
    <col min="16130" max="16130" width="9.25" style="2" customWidth="1"/>
    <col min="16131" max="16152" width="7.5" style="2" customWidth="1"/>
    <col min="16153" max="16384" width="9" style="2"/>
  </cols>
  <sheetData>
    <row r="1" spans="1:41" ht="22.5" customHeight="1" x14ac:dyDescent="0.2">
      <c r="A1" s="174" t="s">
        <v>54</v>
      </c>
      <c r="B1" s="174"/>
      <c r="C1" s="174"/>
      <c r="D1" s="174"/>
      <c r="E1" s="174"/>
      <c r="F1" s="174"/>
      <c r="G1" s="174"/>
      <c r="H1" s="174"/>
    </row>
    <row r="2" spans="1:41" ht="22.5" customHeight="1" thickBot="1" x14ac:dyDescent="0.2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3"/>
      <c r="K2" s="3"/>
      <c r="L2" s="23"/>
      <c r="M2" s="23"/>
      <c r="N2" s="23"/>
      <c r="O2" s="23"/>
      <c r="P2" s="175" t="s">
        <v>56</v>
      </c>
      <c r="Q2" s="175"/>
      <c r="R2" s="81"/>
    </row>
    <row r="3" spans="1:41" s="10" customFormat="1" ht="30" customHeight="1" x14ac:dyDescent="0.4">
      <c r="A3" s="138" t="s">
        <v>57</v>
      </c>
      <c r="B3" s="138"/>
      <c r="C3" s="139"/>
      <c r="D3" s="176" t="s">
        <v>7</v>
      </c>
      <c r="E3" s="177"/>
      <c r="F3" s="176" t="s">
        <v>58</v>
      </c>
      <c r="G3" s="177"/>
      <c r="H3" s="178" t="s">
        <v>59</v>
      </c>
      <c r="I3" s="179"/>
      <c r="J3" s="176" t="s">
        <v>60</v>
      </c>
      <c r="K3" s="177"/>
      <c r="L3" s="180" t="s">
        <v>61</v>
      </c>
      <c r="M3" s="180"/>
      <c r="N3" s="168" t="s">
        <v>62</v>
      </c>
      <c r="O3" s="168"/>
      <c r="P3" s="168" t="s">
        <v>63</v>
      </c>
      <c r="Q3" s="169"/>
      <c r="R3" s="82"/>
      <c r="S3" s="8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s="26" customFormat="1" ht="26.25" customHeight="1" x14ac:dyDescent="0.2">
      <c r="A4" s="170" t="s">
        <v>64</v>
      </c>
      <c r="B4" s="170"/>
      <c r="C4" s="171"/>
      <c r="D4" s="172">
        <f>SUM(D6:E15)</f>
        <v>2760</v>
      </c>
      <c r="E4" s="173"/>
      <c r="F4" s="173">
        <f>SUM(F6:G15)</f>
        <v>2469</v>
      </c>
      <c r="G4" s="173"/>
      <c r="H4" s="173">
        <f>SUM(H6:I15)</f>
        <v>184</v>
      </c>
      <c r="I4" s="173"/>
      <c r="J4" s="173">
        <f>SUM(J6:K15)</f>
        <v>53</v>
      </c>
      <c r="K4" s="173"/>
      <c r="L4" s="173">
        <f>SUM(L6:M15)</f>
        <v>27</v>
      </c>
      <c r="M4" s="173"/>
      <c r="N4" s="173">
        <f>SUM(N6:O15)</f>
        <v>0</v>
      </c>
      <c r="O4" s="173"/>
      <c r="P4" s="173">
        <f>SUM(P6:Q15)</f>
        <v>27</v>
      </c>
      <c r="Q4" s="173"/>
      <c r="R4" s="83"/>
      <c r="T4" s="22"/>
    </row>
    <row r="5" spans="1:41" ht="26.25" customHeight="1" x14ac:dyDescent="0.2">
      <c r="A5" s="159" t="s">
        <v>65</v>
      </c>
      <c r="B5" s="159"/>
      <c r="C5" s="160"/>
      <c r="D5" s="167">
        <f>D4/D4*100</f>
        <v>100</v>
      </c>
      <c r="E5" s="166"/>
      <c r="F5" s="166">
        <f>F4/D4*100</f>
        <v>89.456521739130437</v>
      </c>
      <c r="G5" s="166"/>
      <c r="H5" s="166">
        <f>H4/D4*100</f>
        <v>6.666666666666667</v>
      </c>
      <c r="I5" s="166"/>
      <c r="J5" s="166">
        <f>J4/D4*100</f>
        <v>1.9202898550724639</v>
      </c>
      <c r="K5" s="166"/>
      <c r="L5" s="166">
        <f>L4/$D$4*100</f>
        <v>0.97826086956521752</v>
      </c>
      <c r="M5" s="166"/>
      <c r="N5" s="165">
        <v>0</v>
      </c>
      <c r="O5" s="165"/>
      <c r="P5" s="166">
        <f>P4/$D$4*100</f>
        <v>0.97826086956521752</v>
      </c>
      <c r="Q5" s="166"/>
      <c r="R5" s="84"/>
    </row>
    <row r="6" spans="1:41" ht="26.25" customHeight="1" x14ac:dyDescent="0.2">
      <c r="A6" s="159" t="s">
        <v>66</v>
      </c>
      <c r="B6" s="159"/>
      <c r="C6" s="160"/>
      <c r="D6" s="161">
        <f>SUM(F6:Q6)</f>
        <v>151</v>
      </c>
      <c r="E6" s="162"/>
      <c r="F6" s="120">
        <v>131</v>
      </c>
      <c r="G6" s="120"/>
      <c r="H6" s="120">
        <v>10</v>
      </c>
      <c r="I6" s="120"/>
      <c r="J6" s="120">
        <v>8</v>
      </c>
      <c r="K6" s="120"/>
      <c r="L6" s="120">
        <v>0</v>
      </c>
      <c r="M6" s="120"/>
      <c r="N6" s="120">
        <v>0</v>
      </c>
      <c r="O6" s="120"/>
      <c r="P6" s="120">
        <v>2</v>
      </c>
      <c r="Q6" s="120"/>
      <c r="R6" s="32"/>
    </row>
    <row r="7" spans="1:41" ht="26.25" customHeight="1" x14ac:dyDescent="0.2">
      <c r="A7" s="163" t="s">
        <v>67</v>
      </c>
      <c r="B7" s="163"/>
      <c r="C7" s="164"/>
      <c r="D7" s="161">
        <f t="shared" ref="D7:D15" si="0">SUM(F7:Q7)</f>
        <v>210</v>
      </c>
      <c r="E7" s="162"/>
      <c r="F7" s="120">
        <v>187</v>
      </c>
      <c r="G7" s="120"/>
      <c r="H7" s="120">
        <v>16</v>
      </c>
      <c r="I7" s="120"/>
      <c r="J7" s="120">
        <v>2</v>
      </c>
      <c r="K7" s="120"/>
      <c r="L7" s="120">
        <v>2</v>
      </c>
      <c r="M7" s="120"/>
      <c r="N7" s="120">
        <v>0</v>
      </c>
      <c r="O7" s="120"/>
      <c r="P7" s="120">
        <v>3</v>
      </c>
      <c r="Q7" s="120"/>
      <c r="R7" s="32"/>
    </row>
    <row r="8" spans="1:41" ht="26.25" customHeight="1" x14ac:dyDescent="0.2">
      <c r="A8" s="163" t="s">
        <v>68</v>
      </c>
      <c r="B8" s="163"/>
      <c r="C8" s="164"/>
      <c r="D8" s="161">
        <f t="shared" si="0"/>
        <v>216</v>
      </c>
      <c r="E8" s="162"/>
      <c r="F8" s="120">
        <v>200</v>
      </c>
      <c r="G8" s="120"/>
      <c r="H8" s="120">
        <v>12</v>
      </c>
      <c r="I8" s="120"/>
      <c r="J8" s="120">
        <v>3</v>
      </c>
      <c r="K8" s="120"/>
      <c r="L8" s="120">
        <v>0</v>
      </c>
      <c r="M8" s="120"/>
      <c r="N8" s="120">
        <v>0</v>
      </c>
      <c r="O8" s="120"/>
      <c r="P8" s="120">
        <v>1</v>
      </c>
      <c r="Q8" s="120"/>
      <c r="R8" s="32"/>
    </row>
    <row r="9" spans="1:41" ht="26.25" customHeight="1" x14ac:dyDescent="0.2">
      <c r="A9" s="163" t="s">
        <v>69</v>
      </c>
      <c r="B9" s="163"/>
      <c r="C9" s="164"/>
      <c r="D9" s="161">
        <f t="shared" si="0"/>
        <v>184</v>
      </c>
      <c r="E9" s="162"/>
      <c r="F9" s="120">
        <v>169</v>
      </c>
      <c r="G9" s="120"/>
      <c r="H9" s="120">
        <v>15</v>
      </c>
      <c r="I9" s="120"/>
      <c r="J9" s="120">
        <v>0</v>
      </c>
      <c r="K9" s="120"/>
      <c r="L9" s="120">
        <v>0</v>
      </c>
      <c r="M9" s="120"/>
      <c r="N9" s="120">
        <v>0</v>
      </c>
      <c r="O9" s="120"/>
      <c r="P9" s="120">
        <v>0</v>
      </c>
      <c r="Q9" s="120"/>
      <c r="R9" s="32"/>
    </row>
    <row r="10" spans="1:41" ht="26.25" customHeight="1" x14ac:dyDescent="0.2">
      <c r="A10" s="163" t="s">
        <v>70</v>
      </c>
      <c r="B10" s="163"/>
      <c r="C10" s="164"/>
      <c r="D10" s="161">
        <f t="shared" si="0"/>
        <v>156</v>
      </c>
      <c r="E10" s="162"/>
      <c r="F10" s="120">
        <v>141</v>
      </c>
      <c r="G10" s="120"/>
      <c r="H10" s="120">
        <v>10</v>
      </c>
      <c r="I10" s="120"/>
      <c r="J10" s="120">
        <v>3</v>
      </c>
      <c r="K10" s="120"/>
      <c r="L10" s="120">
        <v>1</v>
      </c>
      <c r="M10" s="120"/>
      <c r="N10" s="120">
        <v>0</v>
      </c>
      <c r="O10" s="120"/>
      <c r="P10" s="120">
        <v>1</v>
      </c>
      <c r="Q10" s="120"/>
      <c r="R10" s="32"/>
    </row>
    <row r="11" spans="1:41" ht="26.25" customHeight="1" x14ac:dyDescent="0.2">
      <c r="A11" s="163" t="s">
        <v>71</v>
      </c>
      <c r="B11" s="163"/>
      <c r="C11" s="164"/>
      <c r="D11" s="161">
        <f t="shared" si="0"/>
        <v>503</v>
      </c>
      <c r="E11" s="162"/>
      <c r="F11" s="120">
        <v>437</v>
      </c>
      <c r="G11" s="120"/>
      <c r="H11" s="120">
        <v>40</v>
      </c>
      <c r="I11" s="120"/>
      <c r="J11" s="120">
        <v>13</v>
      </c>
      <c r="K11" s="120"/>
      <c r="L11" s="120">
        <v>10</v>
      </c>
      <c r="M11" s="120"/>
      <c r="N11" s="120">
        <v>0</v>
      </c>
      <c r="O11" s="120"/>
      <c r="P11" s="120">
        <v>3</v>
      </c>
      <c r="Q11" s="120"/>
      <c r="R11" s="32"/>
    </row>
    <row r="12" spans="1:41" ht="26.25" customHeight="1" x14ac:dyDescent="0.2">
      <c r="A12" s="163" t="s">
        <v>72</v>
      </c>
      <c r="B12" s="163"/>
      <c r="C12" s="164"/>
      <c r="D12" s="161">
        <f t="shared" si="0"/>
        <v>350</v>
      </c>
      <c r="E12" s="162"/>
      <c r="F12" s="120">
        <v>319</v>
      </c>
      <c r="G12" s="120"/>
      <c r="H12" s="120">
        <v>16</v>
      </c>
      <c r="I12" s="120"/>
      <c r="J12" s="120">
        <v>7</v>
      </c>
      <c r="K12" s="120"/>
      <c r="L12" s="120">
        <v>2</v>
      </c>
      <c r="M12" s="120"/>
      <c r="N12" s="120">
        <v>0</v>
      </c>
      <c r="O12" s="120"/>
      <c r="P12" s="120">
        <v>6</v>
      </c>
      <c r="Q12" s="120"/>
      <c r="R12" s="32"/>
    </row>
    <row r="13" spans="1:41" ht="26.25" customHeight="1" x14ac:dyDescent="0.2">
      <c r="A13" s="163" t="s">
        <v>73</v>
      </c>
      <c r="B13" s="163"/>
      <c r="C13" s="164"/>
      <c r="D13" s="161">
        <f>SUM(F13:Q13)</f>
        <v>270</v>
      </c>
      <c r="E13" s="162"/>
      <c r="F13" s="120">
        <v>237</v>
      </c>
      <c r="G13" s="120"/>
      <c r="H13" s="120">
        <v>22</v>
      </c>
      <c r="I13" s="120"/>
      <c r="J13" s="120">
        <v>5</v>
      </c>
      <c r="K13" s="120"/>
      <c r="L13" s="120">
        <v>2</v>
      </c>
      <c r="M13" s="120"/>
      <c r="N13" s="120">
        <v>0</v>
      </c>
      <c r="O13" s="120"/>
      <c r="P13" s="120">
        <v>4</v>
      </c>
      <c r="Q13" s="120"/>
      <c r="R13" s="32"/>
    </row>
    <row r="14" spans="1:41" ht="26.25" customHeight="1" x14ac:dyDescent="0.2">
      <c r="A14" s="159" t="s">
        <v>74</v>
      </c>
      <c r="B14" s="159"/>
      <c r="C14" s="160"/>
      <c r="D14" s="161">
        <f t="shared" si="0"/>
        <v>497</v>
      </c>
      <c r="E14" s="162"/>
      <c r="F14" s="120">
        <v>447</v>
      </c>
      <c r="G14" s="120"/>
      <c r="H14" s="120">
        <v>27</v>
      </c>
      <c r="I14" s="120"/>
      <c r="J14" s="120">
        <v>8</v>
      </c>
      <c r="K14" s="120"/>
      <c r="L14" s="120">
        <v>8</v>
      </c>
      <c r="M14" s="120"/>
      <c r="N14" s="120">
        <v>0</v>
      </c>
      <c r="O14" s="120"/>
      <c r="P14" s="120">
        <v>7</v>
      </c>
      <c r="Q14" s="120"/>
      <c r="R14" s="32"/>
    </row>
    <row r="15" spans="1:41" ht="26.25" customHeight="1" thickBot="1" x14ac:dyDescent="0.25">
      <c r="A15" s="155" t="s">
        <v>17</v>
      </c>
      <c r="B15" s="155"/>
      <c r="C15" s="156"/>
      <c r="D15" s="157">
        <f t="shared" si="0"/>
        <v>223</v>
      </c>
      <c r="E15" s="158"/>
      <c r="F15" s="120">
        <v>201</v>
      </c>
      <c r="G15" s="120"/>
      <c r="H15" s="120">
        <v>16</v>
      </c>
      <c r="I15" s="120"/>
      <c r="J15" s="120">
        <v>4</v>
      </c>
      <c r="K15" s="120"/>
      <c r="L15" s="149">
        <v>2</v>
      </c>
      <c r="M15" s="149"/>
      <c r="N15" s="149">
        <v>0</v>
      </c>
      <c r="O15" s="149"/>
      <c r="P15" s="150">
        <v>0</v>
      </c>
      <c r="Q15" s="150"/>
      <c r="R15" s="31"/>
      <c r="S15" s="23"/>
    </row>
    <row r="16" spans="1:41" ht="27.4" customHeight="1" x14ac:dyDescent="0.2">
      <c r="A16" s="78"/>
      <c r="B16" s="78"/>
      <c r="C16" s="78"/>
      <c r="D16" s="23"/>
      <c r="E16" s="23"/>
      <c r="F16" s="78"/>
      <c r="G16" s="78"/>
      <c r="H16" s="78"/>
      <c r="I16" s="78"/>
      <c r="J16" s="78"/>
      <c r="K16" s="78"/>
    </row>
    <row r="17" spans="1:41" ht="22.5" customHeight="1" thickBot="1" x14ac:dyDescent="0.25">
      <c r="A17" s="151" t="s">
        <v>75</v>
      </c>
      <c r="B17" s="151"/>
      <c r="C17" s="151"/>
      <c r="D17" s="151"/>
      <c r="E17" s="151"/>
      <c r="F17" s="151"/>
      <c r="G17" s="151"/>
      <c r="H17" s="151"/>
      <c r="I17" s="151"/>
      <c r="J17" s="3"/>
      <c r="K17" s="3"/>
      <c r="L17" s="3"/>
      <c r="M17" s="112"/>
      <c r="N17" s="112"/>
      <c r="O17" s="112"/>
      <c r="P17" s="112"/>
      <c r="Q17" s="112"/>
      <c r="R17" s="112"/>
      <c r="S17" s="112"/>
      <c r="T17" s="112"/>
      <c r="U17" s="112"/>
      <c r="V17" s="81"/>
      <c r="W17" s="81"/>
      <c r="X17" s="81"/>
      <c r="Y17" s="43" t="s">
        <v>76</v>
      </c>
    </row>
    <row r="18" spans="1:41" ht="37.5" customHeight="1" x14ac:dyDescent="0.2">
      <c r="A18" s="181"/>
      <c r="B18" s="85"/>
      <c r="C18" s="46" t="s">
        <v>22</v>
      </c>
      <c r="D18" s="46" t="s">
        <v>23</v>
      </c>
      <c r="E18" s="46" t="s">
        <v>77</v>
      </c>
      <c r="F18" s="86" t="s">
        <v>78</v>
      </c>
      <c r="G18" s="86" t="s">
        <v>79</v>
      </c>
      <c r="H18" s="86" t="s">
        <v>80</v>
      </c>
      <c r="I18" s="86" t="s">
        <v>81</v>
      </c>
      <c r="J18" s="86" t="s">
        <v>29</v>
      </c>
      <c r="K18" s="86" t="s">
        <v>30</v>
      </c>
      <c r="L18" s="86" t="s">
        <v>31</v>
      </c>
      <c r="M18" s="86" t="s">
        <v>32</v>
      </c>
      <c r="N18" s="86" t="s">
        <v>33</v>
      </c>
      <c r="O18" s="86" t="s">
        <v>34</v>
      </c>
      <c r="P18" s="86" t="s">
        <v>35</v>
      </c>
      <c r="Q18" s="86" t="s">
        <v>36</v>
      </c>
      <c r="R18" s="86" t="s">
        <v>37</v>
      </c>
      <c r="S18" s="86" t="s">
        <v>38</v>
      </c>
      <c r="T18" s="86" t="s">
        <v>39</v>
      </c>
      <c r="U18" s="86" t="s">
        <v>40</v>
      </c>
      <c r="V18" s="86" t="s">
        <v>41</v>
      </c>
      <c r="W18" s="86" t="s">
        <v>42</v>
      </c>
      <c r="X18" s="46" t="s">
        <v>43</v>
      </c>
      <c r="Y18" s="87" t="s">
        <v>44</v>
      </c>
    </row>
    <row r="19" spans="1:41" s="1" customFormat="1" ht="26.25" customHeight="1" x14ac:dyDescent="0.2">
      <c r="A19" s="182" t="s">
        <v>82</v>
      </c>
      <c r="B19" s="88" t="s">
        <v>7</v>
      </c>
      <c r="C19" s="89">
        <v>2555</v>
      </c>
      <c r="D19" s="89">
        <v>2195</v>
      </c>
      <c r="E19" s="89">
        <v>3488</v>
      </c>
      <c r="F19" s="89">
        <v>3663</v>
      </c>
      <c r="G19" s="89">
        <v>3881</v>
      </c>
      <c r="H19" s="89">
        <v>3607</v>
      </c>
      <c r="I19" s="89">
        <v>3280</v>
      </c>
      <c r="J19" s="89">
        <v>3271</v>
      </c>
      <c r="K19" s="89">
        <v>3244</v>
      </c>
      <c r="L19" s="89">
        <v>3218</v>
      </c>
      <c r="M19" s="89">
        <v>3235</v>
      </c>
      <c r="N19" s="89">
        <v>3183</v>
      </c>
      <c r="O19" s="89">
        <v>3229</v>
      </c>
      <c r="P19" s="89">
        <v>3122</v>
      </c>
      <c r="Q19" s="89">
        <v>3199</v>
      </c>
      <c r="R19" s="89">
        <v>3005</v>
      </c>
      <c r="S19" s="89">
        <v>3016</v>
      </c>
      <c r="T19" s="89">
        <v>3043</v>
      </c>
      <c r="U19" s="89">
        <f>SUM(U21:U30)</f>
        <v>2975</v>
      </c>
      <c r="V19" s="89">
        <v>2967</v>
      </c>
      <c r="W19" s="89">
        <v>2910</v>
      </c>
      <c r="X19" s="89">
        <v>2887</v>
      </c>
      <c r="Y19" s="90">
        <f>SUM(Y21:Y30)</f>
        <v>2760</v>
      </c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3.95" customHeight="1" x14ac:dyDescent="0.2">
      <c r="A20" s="183"/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4"/>
    </row>
    <row r="21" spans="1:41" ht="26.25" customHeight="1" x14ac:dyDescent="0.2">
      <c r="A21" s="183"/>
      <c r="B21" s="95" t="s">
        <v>66</v>
      </c>
      <c r="C21" s="92">
        <v>167</v>
      </c>
      <c r="D21" s="92">
        <v>165</v>
      </c>
      <c r="E21" s="92">
        <v>211</v>
      </c>
      <c r="F21" s="92">
        <v>214</v>
      </c>
      <c r="G21" s="92">
        <v>229</v>
      </c>
      <c r="H21" s="92">
        <v>203</v>
      </c>
      <c r="I21" s="92">
        <v>177</v>
      </c>
      <c r="J21" s="92">
        <v>187</v>
      </c>
      <c r="K21" s="92">
        <v>253</v>
      </c>
      <c r="L21" s="92">
        <v>211</v>
      </c>
      <c r="M21" s="93">
        <v>236</v>
      </c>
      <c r="N21" s="93">
        <v>188</v>
      </c>
      <c r="O21" s="93">
        <v>190</v>
      </c>
      <c r="P21" s="93">
        <v>177</v>
      </c>
      <c r="Q21" s="93">
        <v>204</v>
      </c>
      <c r="R21" s="93">
        <v>195</v>
      </c>
      <c r="S21" s="93">
        <v>188</v>
      </c>
      <c r="T21" s="93">
        <v>185</v>
      </c>
      <c r="U21" s="93">
        <v>182</v>
      </c>
      <c r="V21" s="93">
        <v>162</v>
      </c>
      <c r="W21" s="93">
        <v>192</v>
      </c>
      <c r="X21" s="93">
        <v>175</v>
      </c>
      <c r="Y21" s="94">
        <f t="shared" ref="Y21:Y30" si="1">D6</f>
        <v>151</v>
      </c>
    </row>
    <row r="22" spans="1:41" ht="26.25" customHeight="1" x14ac:dyDescent="0.2">
      <c r="A22" s="183"/>
      <c r="B22" s="95" t="s">
        <v>67</v>
      </c>
      <c r="C22" s="92">
        <v>193</v>
      </c>
      <c r="D22" s="92">
        <v>203</v>
      </c>
      <c r="E22" s="92">
        <v>264</v>
      </c>
      <c r="F22" s="92">
        <v>304</v>
      </c>
      <c r="G22" s="92">
        <v>303</v>
      </c>
      <c r="H22" s="92">
        <v>286</v>
      </c>
      <c r="I22" s="92">
        <v>253</v>
      </c>
      <c r="J22" s="92">
        <v>239</v>
      </c>
      <c r="K22" s="92">
        <v>227</v>
      </c>
      <c r="L22" s="92">
        <v>267</v>
      </c>
      <c r="M22" s="93">
        <v>259</v>
      </c>
      <c r="N22" s="93">
        <v>272</v>
      </c>
      <c r="O22" s="93">
        <v>239</v>
      </c>
      <c r="P22" s="93">
        <v>262</v>
      </c>
      <c r="Q22" s="93">
        <v>230</v>
      </c>
      <c r="R22" s="93">
        <v>204</v>
      </c>
      <c r="S22" s="93">
        <v>217</v>
      </c>
      <c r="T22" s="93">
        <v>237</v>
      </c>
      <c r="U22" s="93">
        <v>238</v>
      </c>
      <c r="V22" s="93">
        <v>274</v>
      </c>
      <c r="W22" s="93">
        <v>223</v>
      </c>
      <c r="X22" s="93">
        <v>199</v>
      </c>
      <c r="Y22" s="94">
        <f t="shared" si="1"/>
        <v>210</v>
      </c>
    </row>
    <row r="23" spans="1:41" ht="26.25" customHeight="1" x14ac:dyDescent="0.2">
      <c r="A23" s="183"/>
      <c r="B23" s="95" t="s">
        <v>68</v>
      </c>
      <c r="C23" s="92">
        <v>177</v>
      </c>
      <c r="D23" s="92">
        <v>167</v>
      </c>
      <c r="E23" s="92">
        <v>285</v>
      </c>
      <c r="F23" s="92">
        <v>278</v>
      </c>
      <c r="G23" s="92">
        <v>280</v>
      </c>
      <c r="H23" s="92">
        <v>283</v>
      </c>
      <c r="I23" s="92">
        <v>251</v>
      </c>
      <c r="J23" s="92">
        <v>283</v>
      </c>
      <c r="K23" s="92">
        <v>251</v>
      </c>
      <c r="L23" s="92">
        <v>237</v>
      </c>
      <c r="M23" s="93">
        <v>252</v>
      </c>
      <c r="N23" s="93">
        <v>227</v>
      </c>
      <c r="O23" s="93">
        <v>250</v>
      </c>
      <c r="P23" s="93">
        <v>246</v>
      </c>
      <c r="Q23" s="93">
        <v>251</v>
      </c>
      <c r="R23" s="93">
        <v>225</v>
      </c>
      <c r="S23" s="93">
        <v>215</v>
      </c>
      <c r="T23" s="93">
        <v>211</v>
      </c>
      <c r="U23" s="93">
        <v>223</v>
      </c>
      <c r="V23" s="93">
        <v>208</v>
      </c>
      <c r="W23" s="93">
        <v>198</v>
      </c>
      <c r="X23" s="93">
        <v>217</v>
      </c>
      <c r="Y23" s="94">
        <f t="shared" si="1"/>
        <v>216</v>
      </c>
    </row>
    <row r="24" spans="1:41" ht="26.25" customHeight="1" x14ac:dyDescent="0.2">
      <c r="A24" s="183"/>
      <c r="B24" s="95" t="s">
        <v>69</v>
      </c>
      <c r="C24" s="92">
        <v>170</v>
      </c>
      <c r="D24" s="92">
        <v>160</v>
      </c>
      <c r="E24" s="92">
        <v>254</v>
      </c>
      <c r="F24" s="92">
        <v>283</v>
      </c>
      <c r="G24" s="92">
        <v>299</v>
      </c>
      <c r="H24" s="92">
        <v>234</v>
      </c>
      <c r="I24" s="92">
        <v>253</v>
      </c>
      <c r="J24" s="92">
        <v>237</v>
      </c>
      <c r="K24" s="92">
        <v>227</v>
      </c>
      <c r="L24" s="92">
        <v>223</v>
      </c>
      <c r="M24" s="93">
        <v>210</v>
      </c>
      <c r="N24" s="93">
        <v>221</v>
      </c>
      <c r="O24" s="93">
        <v>219</v>
      </c>
      <c r="P24" s="93">
        <v>173</v>
      </c>
      <c r="Q24" s="93">
        <v>201</v>
      </c>
      <c r="R24" s="93">
        <v>230</v>
      </c>
      <c r="S24" s="93">
        <v>192</v>
      </c>
      <c r="T24" s="93">
        <v>222</v>
      </c>
      <c r="U24" s="93">
        <v>205</v>
      </c>
      <c r="V24" s="93">
        <v>188</v>
      </c>
      <c r="W24" s="93">
        <v>182</v>
      </c>
      <c r="X24" s="93">
        <v>179</v>
      </c>
      <c r="Y24" s="94">
        <f t="shared" si="1"/>
        <v>184</v>
      </c>
    </row>
    <row r="25" spans="1:41" ht="26.25" customHeight="1" x14ac:dyDescent="0.2">
      <c r="A25" s="183"/>
      <c r="B25" s="95" t="s">
        <v>70</v>
      </c>
      <c r="C25" s="92">
        <v>145</v>
      </c>
      <c r="D25" s="92">
        <v>141</v>
      </c>
      <c r="E25" s="92">
        <v>204</v>
      </c>
      <c r="F25" s="92">
        <v>234</v>
      </c>
      <c r="G25" s="92">
        <v>242</v>
      </c>
      <c r="H25" s="92">
        <v>235</v>
      </c>
      <c r="I25" s="92">
        <v>234</v>
      </c>
      <c r="J25" s="92">
        <v>213</v>
      </c>
      <c r="K25" s="92">
        <v>204</v>
      </c>
      <c r="L25" s="92">
        <v>190</v>
      </c>
      <c r="M25" s="93">
        <v>197</v>
      </c>
      <c r="N25" s="93">
        <v>195</v>
      </c>
      <c r="O25" s="93">
        <v>196</v>
      </c>
      <c r="P25" s="93">
        <v>172</v>
      </c>
      <c r="Q25" s="93">
        <v>188</v>
      </c>
      <c r="R25" s="93">
        <v>199</v>
      </c>
      <c r="S25" s="93">
        <v>191</v>
      </c>
      <c r="T25" s="93">
        <v>176</v>
      </c>
      <c r="U25" s="93">
        <v>141</v>
      </c>
      <c r="V25" s="93">
        <v>143</v>
      </c>
      <c r="W25" s="93">
        <v>158</v>
      </c>
      <c r="X25" s="93">
        <v>163</v>
      </c>
      <c r="Y25" s="94">
        <f t="shared" si="1"/>
        <v>156</v>
      </c>
    </row>
    <row r="26" spans="1:41" ht="26.25" customHeight="1" x14ac:dyDescent="0.2">
      <c r="A26" s="183"/>
      <c r="B26" s="95" t="s">
        <v>71</v>
      </c>
      <c r="C26" s="92">
        <v>534</v>
      </c>
      <c r="D26" s="92">
        <v>494</v>
      </c>
      <c r="E26" s="92">
        <v>792</v>
      </c>
      <c r="F26" s="92">
        <v>821</v>
      </c>
      <c r="G26" s="92">
        <v>871</v>
      </c>
      <c r="H26" s="92">
        <v>828</v>
      </c>
      <c r="I26" s="92">
        <v>715</v>
      </c>
      <c r="J26" s="92">
        <v>729</v>
      </c>
      <c r="K26" s="92">
        <v>784</v>
      </c>
      <c r="L26" s="92">
        <v>703</v>
      </c>
      <c r="M26" s="93">
        <v>730</v>
      </c>
      <c r="N26" s="93">
        <v>657</v>
      </c>
      <c r="O26" s="93">
        <v>684</v>
      </c>
      <c r="P26" s="93">
        <v>703</v>
      </c>
      <c r="Q26" s="93">
        <v>677</v>
      </c>
      <c r="R26" s="93">
        <v>647</v>
      </c>
      <c r="S26" s="93">
        <v>614</v>
      </c>
      <c r="T26" s="93">
        <v>632</v>
      </c>
      <c r="U26" s="93">
        <v>592</v>
      </c>
      <c r="V26" s="93">
        <v>627</v>
      </c>
      <c r="W26" s="93">
        <v>596</v>
      </c>
      <c r="X26" s="93">
        <v>571</v>
      </c>
      <c r="Y26" s="94">
        <f t="shared" si="1"/>
        <v>503</v>
      </c>
    </row>
    <row r="27" spans="1:41" ht="26.25" customHeight="1" x14ac:dyDescent="0.2">
      <c r="A27" s="183"/>
      <c r="B27" s="95" t="s">
        <v>72</v>
      </c>
      <c r="C27" s="92">
        <v>513</v>
      </c>
      <c r="D27" s="92">
        <v>294</v>
      </c>
      <c r="E27" s="92">
        <v>438</v>
      </c>
      <c r="F27" s="92">
        <v>480</v>
      </c>
      <c r="G27" s="92">
        <v>510</v>
      </c>
      <c r="H27" s="92">
        <v>485</v>
      </c>
      <c r="I27" s="92">
        <v>438</v>
      </c>
      <c r="J27" s="92">
        <v>443</v>
      </c>
      <c r="K27" s="92">
        <v>434</v>
      </c>
      <c r="L27" s="92">
        <v>441</v>
      </c>
      <c r="M27" s="93">
        <v>423</v>
      </c>
      <c r="N27" s="93">
        <v>421</v>
      </c>
      <c r="O27" s="93">
        <v>475</v>
      </c>
      <c r="P27" s="93">
        <v>440</v>
      </c>
      <c r="Q27" s="93">
        <v>437</v>
      </c>
      <c r="R27" s="93">
        <v>397</v>
      </c>
      <c r="S27" s="93">
        <v>410</v>
      </c>
      <c r="T27" s="93">
        <v>408</v>
      </c>
      <c r="U27" s="93">
        <v>435</v>
      </c>
      <c r="V27" s="93">
        <v>362</v>
      </c>
      <c r="W27" s="93">
        <v>380</v>
      </c>
      <c r="X27" s="93">
        <v>362</v>
      </c>
      <c r="Y27" s="94">
        <f t="shared" si="1"/>
        <v>350</v>
      </c>
    </row>
    <row r="28" spans="1:41" ht="26.25" customHeight="1" x14ac:dyDescent="0.2">
      <c r="A28" s="183"/>
      <c r="B28" s="95" t="s">
        <v>73</v>
      </c>
      <c r="C28" s="92">
        <v>337</v>
      </c>
      <c r="D28" s="92">
        <v>284</v>
      </c>
      <c r="E28" s="92">
        <v>370</v>
      </c>
      <c r="F28" s="92">
        <v>375</v>
      </c>
      <c r="G28" s="92">
        <v>413</v>
      </c>
      <c r="H28" s="92">
        <v>350</v>
      </c>
      <c r="I28" s="92">
        <v>319</v>
      </c>
      <c r="J28" s="92">
        <v>300</v>
      </c>
      <c r="K28" s="92">
        <v>282</v>
      </c>
      <c r="L28" s="92">
        <v>279</v>
      </c>
      <c r="M28" s="93">
        <v>295</v>
      </c>
      <c r="N28" s="93">
        <v>323</v>
      </c>
      <c r="O28" s="93">
        <v>317</v>
      </c>
      <c r="P28" s="93">
        <v>303</v>
      </c>
      <c r="Q28" s="93">
        <v>313</v>
      </c>
      <c r="R28" s="93">
        <v>286</v>
      </c>
      <c r="S28" s="93">
        <v>321</v>
      </c>
      <c r="T28" s="93">
        <v>324</v>
      </c>
      <c r="U28" s="93">
        <v>308</v>
      </c>
      <c r="V28" s="93">
        <v>330</v>
      </c>
      <c r="W28" s="93">
        <v>228</v>
      </c>
      <c r="X28" s="93">
        <v>306</v>
      </c>
      <c r="Y28" s="94">
        <f t="shared" si="1"/>
        <v>270</v>
      </c>
    </row>
    <row r="29" spans="1:41" ht="26.25" customHeight="1" x14ac:dyDescent="0.2">
      <c r="A29" s="183"/>
      <c r="B29" s="96" t="s">
        <v>74</v>
      </c>
      <c r="C29" s="92">
        <v>309</v>
      </c>
      <c r="D29" s="92">
        <v>271</v>
      </c>
      <c r="E29" s="92">
        <v>605</v>
      </c>
      <c r="F29" s="92">
        <v>609</v>
      </c>
      <c r="G29" s="92">
        <v>627</v>
      </c>
      <c r="H29" s="92">
        <v>587</v>
      </c>
      <c r="I29" s="92">
        <v>536</v>
      </c>
      <c r="J29" s="92">
        <v>545</v>
      </c>
      <c r="K29" s="92">
        <v>479</v>
      </c>
      <c r="L29" s="92">
        <v>538</v>
      </c>
      <c r="M29" s="93">
        <v>499</v>
      </c>
      <c r="N29" s="93">
        <v>515</v>
      </c>
      <c r="O29" s="93">
        <v>512</v>
      </c>
      <c r="P29" s="93">
        <v>486</v>
      </c>
      <c r="Q29" s="93">
        <v>496</v>
      </c>
      <c r="R29" s="93">
        <v>436</v>
      </c>
      <c r="S29" s="93">
        <v>471</v>
      </c>
      <c r="T29" s="93">
        <v>473</v>
      </c>
      <c r="U29" s="93">
        <v>470</v>
      </c>
      <c r="V29" s="93">
        <v>461</v>
      </c>
      <c r="W29" s="93">
        <v>497</v>
      </c>
      <c r="X29" s="93">
        <v>474</v>
      </c>
      <c r="Y29" s="94">
        <f t="shared" si="1"/>
        <v>497</v>
      </c>
    </row>
    <row r="30" spans="1:41" ht="26.25" customHeight="1" x14ac:dyDescent="0.2">
      <c r="A30" s="184"/>
      <c r="B30" s="97" t="s">
        <v>17</v>
      </c>
      <c r="C30" s="98">
        <v>10</v>
      </c>
      <c r="D30" s="98">
        <v>16</v>
      </c>
      <c r="E30" s="98">
        <v>65</v>
      </c>
      <c r="F30" s="98">
        <v>65</v>
      </c>
      <c r="G30" s="98">
        <v>107</v>
      </c>
      <c r="H30" s="98">
        <v>116</v>
      </c>
      <c r="I30" s="98">
        <v>104</v>
      </c>
      <c r="J30" s="98">
        <v>95</v>
      </c>
      <c r="K30" s="98">
        <v>103</v>
      </c>
      <c r="L30" s="98">
        <v>129</v>
      </c>
      <c r="M30" s="99">
        <v>134</v>
      </c>
      <c r="N30" s="99">
        <v>164</v>
      </c>
      <c r="O30" s="99">
        <v>147</v>
      </c>
      <c r="P30" s="99">
        <v>160</v>
      </c>
      <c r="Q30" s="99">
        <v>202</v>
      </c>
      <c r="R30" s="99">
        <v>186</v>
      </c>
      <c r="S30" s="99">
        <v>197</v>
      </c>
      <c r="T30" s="99">
        <v>175</v>
      </c>
      <c r="U30" s="99">
        <v>181</v>
      </c>
      <c r="V30" s="99">
        <v>212</v>
      </c>
      <c r="W30" s="99">
        <v>256</v>
      </c>
      <c r="X30" s="99">
        <v>241</v>
      </c>
      <c r="Y30" s="100">
        <f t="shared" si="1"/>
        <v>223</v>
      </c>
    </row>
    <row r="31" spans="1:41" ht="26.25" customHeight="1" x14ac:dyDescent="0.2">
      <c r="A31" s="152" t="s">
        <v>83</v>
      </c>
      <c r="B31" s="88" t="s">
        <v>7</v>
      </c>
      <c r="C31" s="101">
        <v>100</v>
      </c>
      <c r="D31" s="101">
        <v>100</v>
      </c>
      <c r="E31" s="101">
        <v>100</v>
      </c>
      <c r="F31" s="101">
        <v>100</v>
      </c>
      <c r="G31" s="101">
        <v>100</v>
      </c>
      <c r="H31" s="101">
        <v>100</v>
      </c>
      <c r="I31" s="101">
        <v>100</v>
      </c>
      <c r="J31" s="101">
        <v>100</v>
      </c>
      <c r="K31" s="101">
        <v>100</v>
      </c>
      <c r="L31" s="101">
        <v>100</v>
      </c>
      <c r="M31" s="102">
        <v>100</v>
      </c>
      <c r="N31" s="102">
        <v>100</v>
      </c>
      <c r="O31" s="102">
        <v>100</v>
      </c>
      <c r="P31" s="102">
        <v>100</v>
      </c>
      <c r="Q31" s="102">
        <v>100</v>
      </c>
      <c r="R31" s="102">
        <v>100</v>
      </c>
      <c r="S31" s="102">
        <f>+S19/$S$19*100</f>
        <v>100</v>
      </c>
      <c r="T31" s="102">
        <v>100</v>
      </c>
      <c r="U31" s="102">
        <f>+U19/$U$19*100</f>
        <v>100</v>
      </c>
      <c r="V31" s="102">
        <v>100.00000000000001</v>
      </c>
      <c r="W31" s="102">
        <v>100</v>
      </c>
      <c r="X31" s="102">
        <v>100</v>
      </c>
      <c r="Y31" s="103">
        <f>SUM(Y33:Y42)</f>
        <v>100</v>
      </c>
    </row>
    <row r="32" spans="1:41" ht="3.95" customHeight="1" x14ac:dyDescent="0.2">
      <c r="A32" s="153"/>
      <c r="B32" s="104"/>
      <c r="C32" s="105"/>
      <c r="D32" s="105"/>
      <c r="E32" s="105"/>
      <c r="F32" s="105"/>
      <c r="G32" s="105"/>
      <c r="H32" s="105"/>
      <c r="I32" s="105"/>
      <c r="J32" s="105"/>
      <c r="K32" s="105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106"/>
    </row>
    <row r="33" spans="1:25" ht="26.25" customHeight="1" x14ac:dyDescent="0.2">
      <c r="A33" s="153"/>
      <c r="B33" s="95" t="s">
        <v>84</v>
      </c>
      <c r="C33" s="105">
        <v>6.5362035225048922</v>
      </c>
      <c r="D33" s="105">
        <v>7.5170842824601358</v>
      </c>
      <c r="E33" s="105">
        <v>6.0493119266055047</v>
      </c>
      <c r="F33" s="105">
        <v>5.8422058422058418</v>
      </c>
      <c r="G33" s="105">
        <v>5.9005410976552435</v>
      </c>
      <c r="H33" s="105">
        <v>5.627945661214306</v>
      </c>
      <c r="I33" s="105">
        <v>5.3963414634146343</v>
      </c>
      <c r="J33" s="105">
        <v>5.7</v>
      </c>
      <c r="K33" s="105">
        <v>7.79901356350185</v>
      </c>
      <c r="L33" s="105">
        <v>6.5568676196395277</v>
      </c>
      <c r="M33" s="102">
        <v>7.2952086553323028</v>
      </c>
      <c r="N33" s="102">
        <v>5.9063776311655669</v>
      </c>
      <c r="O33" s="102">
        <v>5.9063776311655669</v>
      </c>
      <c r="P33" s="102">
        <v>5.6694426649583605</v>
      </c>
      <c r="Q33" s="102">
        <v>6.3769928102532045</v>
      </c>
      <c r="R33" s="102">
        <f>+R21/$S$19*100</f>
        <v>6.4655172413793105</v>
      </c>
      <c r="S33" s="102">
        <v>6.2</v>
      </c>
      <c r="T33" s="102">
        <v>6.0795267827801514</v>
      </c>
      <c r="U33" s="102">
        <f t="shared" ref="U33:U42" si="2">+U21/$U$19*100</f>
        <v>6.1176470588235299</v>
      </c>
      <c r="V33" s="102">
        <v>5.4600606673407484</v>
      </c>
      <c r="W33" s="102">
        <v>6.5979381443298974</v>
      </c>
      <c r="X33" s="102">
        <v>6.1</v>
      </c>
      <c r="Y33" s="102">
        <f>+Y21/$Y$19*100</f>
        <v>5.4710144927536231</v>
      </c>
    </row>
    <row r="34" spans="1:25" ht="26.25" customHeight="1" x14ac:dyDescent="0.2">
      <c r="A34" s="153"/>
      <c r="B34" s="95" t="s">
        <v>67</v>
      </c>
      <c r="C34" s="105">
        <v>7.5538160469667321</v>
      </c>
      <c r="D34" s="105">
        <v>9.2482915717539864</v>
      </c>
      <c r="E34" s="105">
        <v>7.5688073394495419</v>
      </c>
      <c r="F34" s="105">
        <v>8.2992082992082992</v>
      </c>
      <c r="G34" s="105">
        <v>7.8072661685132703</v>
      </c>
      <c r="H34" s="105">
        <v>7.9290268921541447</v>
      </c>
      <c r="I34" s="105">
        <v>7.713414634146341</v>
      </c>
      <c r="J34" s="105">
        <v>7.3</v>
      </c>
      <c r="K34" s="105">
        <v>6.9975339087546242</v>
      </c>
      <c r="L34" s="105">
        <v>8.2970789310130524</v>
      </c>
      <c r="M34" s="102">
        <v>8.0061823802163836</v>
      </c>
      <c r="N34" s="102">
        <v>8.5453974238140127</v>
      </c>
      <c r="O34" s="102">
        <v>7.4</v>
      </c>
      <c r="P34" s="102">
        <v>8.3920563741191536</v>
      </c>
      <c r="Q34" s="102">
        <v>7.1897467958737113</v>
      </c>
      <c r="R34" s="102">
        <f>+R22/$S$19*100</f>
        <v>6.7639257294429713</v>
      </c>
      <c r="S34" s="102">
        <v>7.2</v>
      </c>
      <c r="T34" s="102">
        <v>7.7883667433453834</v>
      </c>
      <c r="U34" s="102">
        <f t="shared" si="2"/>
        <v>8</v>
      </c>
      <c r="V34" s="102">
        <v>9.2349174250084261</v>
      </c>
      <c r="W34" s="102">
        <v>7.6632302405498285</v>
      </c>
      <c r="X34" s="102">
        <v>6.9</v>
      </c>
      <c r="Y34" s="102">
        <f t="shared" ref="Y34:Y42" si="3">+Y22/$Y$19*100</f>
        <v>7.608695652173914</v>
      </c>
    </row>
    <row r="35" spans="1:25" ht="26.25" customHeight="1" x14ac:dyDescent="0.2">
      <c r="A35" s="153"/>
      <c r="B35" s="95" t="s">
        <v>68</v>
      </c>
      <c r="C35" s="105">
        <v>6.9275929549902155</v>
      </c>
      <c r="D35" s="105">
        <v>7.6082004555808656</v>
      </c>
      <c r="E35" s="105">
        <v>8.1708715596330279</v>
      </c>
      <c r="F35" s="105">
        <v>7.589407589407589</v>
      </c>
      <c r="G35" s="105">
        <v>7.2146354032465858</v>
      </c>
      <c r="H35" s="105">
        <v>7.8458552813972835</v>
      </c>
      <c r="I35" s="105">
        <v>7.6524390243902438</v>
      </c>
      <c r="J35" s="105">
        <v>8.6999999999999993</v>
      </c>
      <c r="K35" s="105">
        <v>7.7373612823674467</v>
      </c>
      <c r="L35" s="105">
        <v>7.3648228713486645</v>
      </c>
      <c r="M35" s="102">
        <v>7.7897990726429684</v>
      </c>
      <c r="N35" s="102">
        <v>7.1316368206094882</v>
      </c>
      <c r="O35" s="102">
        <v>7.7</v>
      </c>
      <c r="P35" s="102">
        <v>7.8795643818065333</v>
      </c>
      <c r="Q35" s="102">
        <v>7.8462019381056587</v>
      </c>
      <c r="R35" s="102">
        <f>+R23/$S$19*100</f>
        <v>7.4602122015915127</v>
      </c>
      <c r="S35" s="102">
        <v>7.1</v>
      </c>
      <c r="T35" s="102">
        <v>6.9339467630627674</v>
      </c>
      <c r="U35" s="102">
        <f t="shared" si="2"/>
        <v>7.495798319327732</v>
      </c>
      <c r="V35" s="102">
        <v>7.0104482642399724</v>
      </c>
      <c r="W35" s="102">
        <v>6.804123711340206</v>
      </c>
      <c r="X35" s="102">
        <v>7.5</v>
      </c>
      <c r="Y35" s="102">
        <f t="shared" si="3"/>
        <v>7.8260869565217401</v>
      </c>
    </row>
    <row r="36" spans="1:25" ht="26.25" customHeight="1" x14ac:dyDescent="0.2">
      <c r="A36" s="153"/>
      <c r="B36" s="95" t="s">
        <v>69</v>
      </c>
      <c r="C36" s="105">
        <v>6.6536203522504884</v>
      </c>
      <c r="D36" s="105">
        <v>7.2892938496583142</v>
      </c>
      <c r="E36" s="105">
        <v>7.2821100917431183</v>
      </c>
      <c r="F36" s="105">
        <v>7.7259077259077253</v>
      </c>
      <c r="G36" s="105">
        <v>7.7041999484668899</v>
      </c>
      <c r="H36" s="105">
        <v>6.4873856390352094</v>
      </c>
      <c r="I36" s="105">
        <v>7.713414634146341</v>
      </c>
      <c r="J36" s="105">
        <v>7.2</v>
      </c>
      <c r="K36" s="105">
        <v>6.9975339087546242</v>
      </c>
      <c r="L36" s="105">
        <v>6.9297700435052834</v>
      </c>
      <c r="M36" s="102">
        <v>6.491499227202473</v>
      </c>
      <c r="N36" s="102">
        <v>6.9431354068488842</v>
      </c>
      <c r="O36" s="102">
        <v>6.8</v>
      </c>
      <c r="P36" s="102">
        <v>5.5413196668802049</v>
      </c>
      <c r="Q36" s="102">
        <v>6.2832135042200683</v>
      </c>
      <c r="R36" s="102">
        <f>+R24/$S$19*100</f>
        <v>7.6259946949602124</v>
      </c>
      <c r="S36" s="102">
        <v>6.4</v>
      </c>
      <c r="T36" s="102">
        <v>7.2954321393361816</v>
      </c>
      <c r="U36" s="102">
        <f t="shared" si="2"/>
        <v>6.8907563025210088</v>
      </c>
      <c r="V36" s="102">
        <v>6.3363667003707453</v>
      </c>
      <c r="W36" s="102">
        <v>6.2542955326460481</v>
      </c>
      <c r="X36" s="102">
        <v>6.2</v>
      </c>
      <c r="Y36" s="102">
        <f t="shared" si="3"/>
        <v>6.666666666666667</v>
      </c>
    </row>
    <row r="37" spans="1:25" ht="26.25" customHeight="1" x14ac:dyDescent="0.2">
      <c r="A37" s="153"/>
      <c r="B37" s="95" t="s">
        <v>70</v>
      </c>
      <c r="C37" s="105">
        <v>5.6751467710371815</v>
      </c>
      <c r="D37" s="105">
        <v>6.4236902050113898</v>
      </c>
      <c r="E37" s="105">
        <v>5.8486238532110093</v>
      </c>
      <c r="F37" s="105">
        <v>6.3882063882063882</v>
      </c>
      <c r="G37" s="105">
        <v>6.2355063128059784</v>
      </c>
      <c r="H37" s="105">
        <v>6.5151095092874964</v>
      </c>
      <c r="I37" s="105">
        <v>7.1341463414634143</v>
      </c>
      <c r="J37" s="105">
        <v>6.5</v>
      </c>
      <c r="K37" s="105">
        <v>6.2885326757090008</v>
      </c>
      <c r="L37" s="105">
        <v>5.9042883778744564</v>
      </c>
      <c r="M37" s="102">
        <v>6.0896445131375581</v>
      </c>
      <c r="N37" s="102">
        <v>6.1262959472196048</v>
      </c>
      <c r="O37" s="102">
        <v>6.1</v>
      </c>
      <c r="P37" s="102">
        <v>5.5092889173606663</v>
      </c>
      <c r="Q37" s="102">
        <v>5.8768365114098158</v>
      </c>
      <c r="R37" s="102">
        <v>6.6</v>
      </c>
      <c r="S37" s="102">
        <v>6.3</v>
      </c>
      <c r="T37" s="102">
        <v>5.7837660203746299</v>
      </c>
      <c r="U37" s="102">
        <f t="shared" si="2"/>
        <v>4.7394957983193278</v>
      </c>
      <c r="V37" s="102">
        <v>4.8196831816649812</v>
      </c>
      <c r="W37" s="102">
        <v>5.4295532646048112</v>
      </c>
      <c r="X37" s="102">
        <v>5.6</v>
      </c>
      <c r="Y37" s="102">
        <f t="shared" si="3"/>
        <v>5.6521739130434785</v>
      </c>
    </row>
    <row r="38" spans="1:25" ht="26.25" customHeight="1" x14ac:dyDescent="0.2">
      <c r="A38" s="153"/>
      <c r="B38" s="95" t="s">
        <v>71</v>
      </c>
      <c r="C38" s="105">
        <v>20.900195694716242</v>
      </c>
      <c r="D38" s="105">
        <v>22.505694760820045</v>
      </c>
      <c r="E38" s="105">
        <v>22.706422018348622</v>
      </c>
      <c r="F38" s="105">
        <v>22.413322413322415</v>
      </c>
      <c r="G38" s="105">
        <v>22.4426694150992</v>
      </c>
      <c r="H38" s="105">
        <v>22.955364568893817</v>
      </c>
      <c r="I38" s="105">
        <v>21.798780487804876</v>
      </c>
      <c r="J38" s="105">
        <v>22.3</v>
      </c>
      <c r="K38" s="105">
        <v>24.167694204685574</v>
      </c>
      <c r="L38" s="105">
        <v>21.845866998135488</v>
      </c>
      <c r="M38" s="102">
        <v>22.565687789799071</v>
      </c>
      <c r="N38" s="102">
        <v>20.64090480678605</v>
      </c>
      <c r="O38" s="102">
        <v>21.2</v>
      </c>
      <c r="P38" s="102">
        <v>22.517616912235745</v>
      </c>
      <c r="Q38" s="102">
        <v>21.162863394810881</v>
      </c>
      <c r="R38" s="102">
        <v>21.5</v>
      </c>
      <c r="S38" s="102">
        <v>20.399999999999999</v>
      </c>
      <c r="T38" s="102">
        <v>20.768977982254356</v>
      </c>
      <c r="U38" s="102">
        <f t="shared" si="2"/>
        <v>19.899159663865547</v>
      </c>
      <c r="V38" s="102">
        <v>21.132457027300301</v>
      </c>
      <c r="W38" s="102">
        <v>20.481099656357387</v>
      </c>
      <c r="X38" s="102">
        <v>19.8</v>
      </c>
      <c r="Y38" s="102">
        <f t="shared" si="3"/>
        <v>18.224637681159418</v>
      </c>
    </row>
    <row r="39" spans="1:25" ht="26.25" customHeight="1" x14ac:dyDescent="0.2">
      <c r="A39" s="153"/>
      <c r="B39" s="95" t="s">
        <v>72</v>
      </c>
      <c r="C39" s="105">
        <v>20.078277886497066</v>
      </c>
      <c r="D39" s="105">
        <v>13.394077448747153</v>
      </c>
      <c r="E39" s="105">
        <v>12.557339449541285</v>
      </c>
      <c r="F39" s="105">
        <v>13.104013104013104</v>
      </c>
      <c r="G39" s="105">
        <v>13.140943055913423</v>
      </c>
      <c r="H39" s="105">
        <v>13.446077072359303</v>
      </c>
      <c r="I39" s="105">
        <v>13.353658536585368</v>
      </c>
      <c r="J39" s="105">
        <v>13.5</v>
      </c>
      <c r="K39" s="105">
        <v>13.378545006165229</v>
      </c>
      <c r="L39" s="105">
        <v>13.704164077066499</v>
      </c>
      <c r="M39" s="102">
        <v>13.075734157650695</v>
      </c>
      <c r="N39" s="102">
        <v>13.226515865535657</v>
      </c>
      <c r="O39" s="102">
        <v>14.7</v>
      </c>
      <c r="P39" s="102">
        <v>14.093529788597053</v>
      </c>
      <c r="Q39" s="102">
        <v>13.66051891216005</v>
      </c>
      <c r="R39" s="102">
        <v>13.2</v>
      </c>
      <c r="S39" s="102">
        <v>13.6</v>
      </c>
      <c r="T39" s="102">
        <v>13.407821229050279</v>
      </c>
      <c r="U39" s="102">
        <f t="shared" si="2"/>
        <v>14.6218487394958</v>
      </c>
      <c r="V39" s="102">
        <v>12.200876306033031</v>
      </c>
      <c r="W39" s="102">
        <v>13.058419243986256</v>
      </c>
      <c r="X39" s="102">
        <v>12.5</v>
      </c>
      <c r="Y39" s="102">
        <f t="shared" si="3"/>
        <v>12.681159420289855</v>
      </c>
    </row>
    <row r="40" spans="1:25" ht="26.25" customHeight="1" x14ac:dyDescent="0.2">
      <c r="A40" s="153"/>
      <c r="B40" s="95" t="s">
        <v>73</v>
      </c>
      <c r="C40" s="105">
        <v>13.189823874755383</v>
      </c>
      <c r="D40" s="105">
        <v>12.938496583143507</v>
      </c>
      <c r="E40" s="105">
        <v>10.607798165137615</v>
      </c>
      <c r="F40" s="105">
        <v>10.237510237510238</v>
      </c>
      <c r="G40" s="105">
        <v>10.641587219788715</v>
      </c>
      <c r="H40" s="105">
        <v>9.7033545883005257</v>
      </c>
      <c r="I40" s="105">
        <v>9.7256097560975618</v>
      </c>
      <c r="J40" s="105">
        <v>9.1999999999999993</v>
      </c>
      <c r="K40" s="105">
        <v>8.6929716399506773</v>
      </c>
      <c r="L40" s="105">
        <v>8.6699813548788072</v>
      </c>
      <c r="M40" s="102">
        <v>9.1190108191653785</v>
      </c>
      <c r="N40" s="102">
        <v>10.147659440779139</v>
      </c>
      <c r="O40" s="102">
        <v>9.8000000000000007</v>
      </c>
      <c r="P40" s="102">
        <v>9.705317104420244</v>
      </c>
      <c r="Q40" s="102">
        <v>9.7843075961237886</v>
      </c>
      <c r="R40" s="102">
        <v>9.5</v>
      </c>
      <c r="S40" s="102">
        <v>10.6</v>
      </c>
      <c r="T40" s="102">
        <v>10.647387446598751</v>
      </c>
      <c r="U40" s="102">
        <f t="shared" si="2"/>
        <v>10.352941176470589</v>
      </c>
      <c r="V40" s="102">
        <v>11.122345803842265</v>
      </c>
      <c r="W40" s="102">
        <v>7.8350515463917523</v>
      </c>
      <c r="X40" s="102">
        <v>10.6</v>
      </c>
      <c r="Y40" s="102">
        <f t="shared" si="3"/>
        <v>9.7826086956521738</v>
      </c>
    </row>
    <row r="41" spans="1:25" ht="26.25" customHeight="1" x14ac:dyDescent="0.2">
      <c r="A41" s="153"/>
      <c r="B41" s="96" t="s">
        <v>74</v>
      </c>
      <c r="C41" s="105">
        <v>12.093933463796477</v>
      </c>
      <c r="D41" s="105">
        <v>12.34624145785877</v>
      </c>
      <c r="E41" s="105">
        <v>17.345183486238533</v>
      </c>
      <c r="F41" s="105">
        <v>16.625716625716624</v>
      </c>
      <c r="G41" s="105">
        <v>16.155629992270036</v>
      </c>
      <c r="H41" s="105">
        <v>16.273911838092598</v>
      </c>
      <c r="I41" s="105">
        <v>16.341463414634148</v>
      </c>
      <c r="J41" s="105">
        <v>16.7</v>
      </c>
      <c r="K41" s="105">
        <v>14.765721331689271</v>
      </c>
      <c r="L41" s="105">
        <v>16.718458669981352</v>
      </c>
      <c r="M41" s="102">
        <v>15.425038639876352</v>
      </c>
      <c r="N41" s="102">
        <v>16.179704681118441</v>
      </c>
      <c r="O41" s="102">
        <v>15.9</v>
      </c>
      <c r="P41" s="102">
        <v>15.566944266495836</v>
      </c>
      <c r="Q41" s="102">
        <v>15.504845264145045</v>
      </c>
      <c r="R41" s="102">
        <v>14.5</v>
      </c>
      <c r="S41" s="102">
        <v>15.6</v>
      </c>
      <c r="T41" s="102">
        <v>15.543871179756819</v>
      </c>
      <c r="U41" s="102">
        <f t="shared" si="2"/>
        <v>15.798319327731091</v>
      </c>
      <c r="V41" s="102">
        <v>15.53758004718571</v>
      </c>
      <c r="W41" s="102">
        <v>17.079037800687285</v>
      </c>
      <c r="X41" s="102">
        <v>16.399999999999999</v>
      </c>
      <c r="Y41" s="102">
        <f t="shared" si="3"/>
        <v>18.007246376811594</v>
      </c>
    </row>
    <row r="42" spans="1:25" ht="26.25" customHeight="1" thickBot="1" x14ac:dyDescent="0.25">
      <c r="A42" s="154"/>
      <c r="B42" s="107" t="s">
        <v>17</v>
      </c>
      <c r="C42" s="108">
        <v>0.39138943248532299</v>
      </c>
      <c r="D42" s="105">
        <v>0.72892938496583148</v>
      </c>
      <c r="E42" s="105">
        <v>1.863532110091743</v>
      </c>
      <c r="F42" s="105">
        <v>1.7745017745017744</v>
      </c>
      <c r="G42" s="105">
        <v>2.7570213862406598</v>
      </c>
      <c r="H42" s="105">
        <v>3.2159689492653172</v>
      </c>
      <c r="I42" s="105">
        <v>3.1707317073170733</v>
      </c>
      <c r="J42" s="105">
        <v>2.9</v>
      </c>
      <c r="K42" s="105">
        <v>3.1750924784217016</v>
      </c>
      <c r="L42" s="105">
        <v>4.008701056556867</v>
      </c>
      <c r="M42" s="109">
        <v>4.1421947449768162</v>
      </c>
      <c r="N42" s="109">
        <v>5.1523719761231543</v>
      </c>
      <c r="O42" s="109">
        <v>4.5999999999999996</v>
      </c>
      <c r="P42" s="109">
        <v>5.1249199231262015</v>
      </c>
      <c r="Q42" s="109">
        <v>6.3144732728977804</v>
      </c>
      <c r="R42" s="109">
        <f>+R30/$R$19*100</f>
        <v>6.1896838602329449</v>
      </c>
      <c r="S42" s="109">
        <v>6.5</v>
      </c>
      <c r="T42" s="109">
        <v>5.7509037134406835</v>
      </c>
      <c r="U42" s="109">
        <f t="shared" si="2"/>
        <v>6.0840336134453787</v>
      </c>
      <c r="V42" s="109">
        <v>7.1452645770138181</v>
      </c>
      <c r="W42" s="109">
        <v>8.7972508591065299</v>
      </c>
      <c r="X42" s="109">
        <v>8.3000000000000007</v>
      </c>
      <c r="Y42" s="109">
        <f t="shared" si="3"/>
        <v>8.079710144927537</v>
      </c>
    </row>
    <row r="43" spans="1:25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148"/>
      <c r="O43" s="148"/>
      <c r="P43" s="148"/>
      <c r="Q43" s="148"/>
      <c r="R43" s="148"/>
      <c r="S43" s="148"/>
      <c r="T43" s="148"/>
      <c r="U43" s="148"/>
      <c r="V43" s="4"/>
      <c r="W43" s="4"/>
      <c r="X43" s="4"/>
      <c r="Y43" s="110" t="s">
        <v>85</v>
      </c>
    </row>
    <row r="44" spans="1: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</sheetData>
  <mergeCells count="112">
    <mergeCell ref="A1:H1"/>
    <mergeCell ref="A2:I2"/>
    <mergeCell ref="P2:Q2"/>
    <mergeCell ref="A3:C3"/>
    <mergeCell ref="D3:E3"/>
    <mergeCell ref="F3:G3"/>
    <mergeCell ref="H3:I3"/>
    <mergeCell ref="J3:K3"/>
    <mergeCell ref="L3:M3"/>
    <mergeCell ref="N3:O3"/>
    <mergeCell ref="P3:Q3"/>
    <mergeCell ref="A4:C4"/>
    <mergeCell ref="D4:E4"/>
    <mergeCell ref="F4:G4"/>
    <mergeCell ref="H4:I4"/>
    <mergeCell ref="J4:K4"/>
    <mergeCell ref="L4:M4"/>
    <mergeCell ref="N4:O4"/>
    <mergeCell ref="P4:Q4"/>
    <mergeCell ref="N5:O5"/>
    <mergeCell ref="P5:Q5"/>
    <mergeCell ref="A6:C6"/>
    <mergeCell ref="D6:E6"/>
    <mergeCell ref="F6:G6"/>
    <mergeCell ref="H6:I6"/>
    <mergeCell ref="J6:K6"/>
    <mergeCell ref="L6:M6"/>
    <mergeCell ref="N6:O6"/>
    <mergeCell ref="P6:Q6"/>
    <mergeCell ref="A5:C5"/>
    <mergeCell ref="D5:E5"/>
    <mergeCell ref="F5:G5"/>
    <mergeCell ref="H5:I5"/>
    <mergeCell ref="J5:K5"/>
    <mergeCell ref="L5:M5"/>
    <mergeCell ref="N7:O7"/>
    <mergeCell ref="P7:Q7"/>
    <mergeCell ref="A8:C8"/>
    <mergeCell ref="D8:E8"/>
    <mergeCell ref="F8:G8"/>
    <mergeCell ref="H8:I8"/>
    <mergeCell ref="J8:K8"/>
    <mergeCell ref="L8:M8"/>
    <mergeCell ref="N8:O8"/>
    <mergeCell ref="P8:Q8"/>
    <mergeCell ref="A7:C7"/>
    <mergeCell ref="D7:E7"/>
    <mergeCell ref="F7:G7"/>
    <mergeCell ref="H7:I7"/>
    <mergeCell ref="J7:K7"/>
    <mergeCell ref="L7:M7"/>
    <mergeCell ref="N9:O9"/>
    <mergeCell ref="P9:Q9"/>
    <mergeCell ref="A10:C10"/>
    <mergeCell ref="D10:E10"/>
    <mergeCell ref="F10:G10"/>
    <mergeCell ref="H10:I10"/>
    <mergeCell ref="J10:K10"/>
    <mergeCell ref="L10:M10"/>
    <mergeCell ref="N10:O10"/>
    <mergeCell ref="P10:Q10"/>
    <mergeCell ref="A9:C9"/>
    <mergeCell ref="D9:E9"/>
    <mergeCell ref="F9:G9"/>
    <mergeCell ref="H9:I9"/>
    <mergeCell ref="J9:K9"/>
    <mergeCell ref="L9:M9"/>
    <mergeCell ref="N11:O11"/>
    <mergeCell ref="P11:Q11"/>
    <mergeCell ref="A12:C12"/>
    <mergeCell ref="D12:E12"/>
    <mergeCell ref="F12:G12"/>
    <mergeCell ref="H12:I12"/>
    <mergeCell ref="J12:K12"/>
    <mergeCell ref="L12:M12"/>
    <mergeCell ref="N12:O12"/>
    <mergeCell ref="P12:Q12"/>
    <mergeCell ref="A11:C11"/>
    <mergeCell ref="D11:E11"/>
    <mergeCell ref="F11:G11"/>
    <mergeCell ref="H11:I11"/>
    <mergeCell ref="J11:K11"/>
    <mergeCell ref="L11:M11"/>
    <mergeCell ref="N13:O13"/>
    <mergeCell ref="P13:Q13"/>
    <mergeCell ref="A14:C14"/>
    <mergeCell ref="D14:E14"/>
    <mergeCell ref="F14:G14"/>
    <mergeCell ref="H14:I14"/>
    <mergeCell ref="J14:K14"/>
    <mergeCell ref="L14:M14"/>
    <mergeCell ref="N14:O14"/>
    <mergeCell ref="P14:Q14"/>
    <mergeCell ref="A13:C13"/>
    <mergeCell ref="D13:E13"/>
    <mergeCell ref="F13:G13"/>
    <mergeCell ref="H13:I13"/>
    <mergeCell ref="J13:K13"/>
    <mergeCell ref="L13:M13"/>
    <mergeCell ref="N43:U43"/>
    <mergeCell ref="N15:O15"/>
    <mergeCell ref="P15:Q15"/>
    <mergeCell ref="A17:I17"/>
    <mergeCell ref="M17:U17"/>
    <mergeCell ref="A19:A30"/>
    <mergeCell ref="A31:A42"/>
    <mergeCell ref="A15:C15"/>
    <mergeCell ref="D15:E15"/>
    <mergeCell ref="F15:G15"/>
    <mergeCell ref="H15:I15"/>
    <mergeCell ref="J15:K15"/>
    <mergeCell ref="L15:M15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44</vt:lpstr>
      <vt:lpstr>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2022-04-12T02:27:08Z</dcterms:modified>
</cp:coreProperties>
</file>