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66" sheetId="4" r:id="rId1"/>
    <sheet name="67" sheetId="5" r:id="rId2"/>
    <sheet name="68,69" sheetId="2" r:id="rId3"/>
    <sheet name="70,71" sheetId="3" r:id="rId4"/>
  </sheets>
  <definedNames>
    <definedName name="_xlnm.Print_Area" localSheetId="0">'66'!$A$1:$J$35</definedName>
    <definedName name="_xlnm.Print_Area" localSheetId="2">'68,69'!$A$1:$AW$14</definedName>
    <definedName name="_xlnm.Print_Area" localSheetId="3">'70,71'!$A$2:$AO$29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67" i="5" l="1"/>
  <c r="O66" i="5"/>
  <c r="O65" i="5"/>
  <c r="O64" i="5"/>
  <c r="U62" i="5"/>
  <c r="T62" i="5"/>
  <c r="S62" i="5"/>
  <c r="R62" i="5"/>
  <c r="Q62" i="5"/>
  <c r="P62" i="5"/>
  <c r="L62" i="5"/>
  <c r="J62" i="5"/>
  <c r="H62" i="5"/>
  <c r="E62" i="5"/>
  <c r="O62" i="5" s="1"/>
  <c r="C62" i="5"/>
  <c r="B62" i="5"/>
  <c r="T49" i="5"/>
  <c r="T48" i="5"/>
  <c r="T47" i="5"/>
  <c r="T46" i="5"/>
  <c r="N44" i="5"/>
  <c r="K44" i="5"/>
  <c r="G44" i="5"/>
  <c r="T44" i="5" s="1"/>
  <c r="E44" i="5"/>
  <c r="T37" i="5"/>
  <c r="T33" i="5"/>
  <c r="T31" i="5"/>
  <c r="C30" i="4"/>
  <c r="C29" i="4"/>
  <c r="C28" i="4"/>
  <c r="C27" i="4"/>
  <c r="C26" i="4"/>
  <c r="C25" i="4"/>
  <c r="C23" i="4" s="1"/>
  <c r="C24" i="4"/>
  <c r="H23" i="4"/>
  <c r="G23" i="4"/>
  <c r="F23" i="4"/>
  <c r="E23" i="4"/>
  <c r="D23" i="4"/>
  <c r="G21" i="4"/>
  <c r="C19" i="4"/>
  <c r="C18" i="4"/>
  <c r="C17" i="4"/>
  <c r="C16" i="4"/>
  <c r="C15" i="4"/>
  <c r="C14" i="4"/>
  <c r="C13" i="4"/>
  <c r="C12" i="4"/>
  <c r="C11" i="4"/>
  <c r="C10" i="4"/>
  <c r="C9" i="4"/>
  <c r="C8" i="4"/>
  <c r="C5" i="4" s="1"/>
  <c r="C7" i="4"/>
  <c r="C6" i="4"/>
  <c r="J5" i="4"/>
  <c r="I5" i="4"/>
  <c r="H5" i="4"/>
  <c r="G5" i="4"/>
  <c r="F5" i="4"/>
  <c r="E5" i="4"/>
  <c r="D5" i="4"/>
  <c r="J4" i="4"/>
  <c r="I4" i="4"/>
  <c r="H4" i="4"/>
  <c r="G4" i="4"/>
  <c r="F4" i="4"/>
  <c r="E4" i="4"/>
  <c r="D4" i="4"/>
  <c r="AL28" i="3"/>
  <c r="AK28" i="3"/>
  <c r="AJ28" i="3"/>
  <c r="AI28" i="3"/>
  <c r="AH28" i="3"/>
  <c r="AG28" i="3"/>
  <c r="AF28" i="3"/>
  <c r="AE28" i="3"/>
  <c r="AD28" i="3"/>
  <c r="AC28" i="3"/>
  <c r="AB28" i="3"/>
  <c r="AA28" i="3"/>
  <c r="Z28" i="3"/>
  <c r="Y28" i="3"/>
  <c r="W28" i="3"/>
  <c r="V28" i="3"/>
  <c r="U28" i="3"/>
  <c r="T28" i="3"/>
  <c r="S28" i="3"/>
  <c r="R28" i="3"/>
  <c r="Q28" i="3"/>
  <c r="P28" i="3"/>
  <c r="O28" i="3"/>
  <c r="N28" i="3"/>
  <c r="M28" i="3"/>
  <c r="L28" i="3"/>
  <c r="K28" i="3"/>
  <c r="J28" i="3"/>
  <c r="I28" i="3"/>
  <c r="H28" i="3"/>
  <c r="G28" i="3"/>
  <c r="F28" i="3"/>
  <c r="AL27" i="3"/>
  <c r="AK27" i="3"/>
  <c r="AJ27" i="3"/>
  <c r="AI27" i="3"/>
  <c r="AH27" i="3"/>
  <c r="AG27" i="3"/>
  <c r="AF27" i="3"/>
  <c r="AE27" i="3"/>
  <c r="AD27" i="3"/>
  <c r="AC27" i="3"/>
  <c r="AB27" i="3"/>
  <c r="AA27" i="3"/>
  <c r="Z27" i="3"/>
  <c r="Y27" i="3"/>
  <c r="X27" i="3"/>
  <c r="W27" i="3"/>
  <c r="V27" i="3"/>
  <c r="U27" i="3"/>
  <c r="T27" i="3"/>
  <c r="S27" i="3"/>
  <c r="R27" i="3"/>
  <c r="Q27" i="3"/>
  <c r="P27" i="3"/>
  <c r="O27" i="3"/>
  <c r="N27" i="3"/>
  <c r="M27" i="3"/>
  <c r="L27" i="3"/>
  <c r="K27" i="3"/>
  <c r="J27" i="3"/>
  <c r="I27" i="3"/>
  <c r="H27" i="3"/>
  <c r="G27" i="3"/>
  <c r="F27" i="3"/>
  <c r="AL26" i="3"/>
  <c r="AK26" i="3"/>
  <c r="AJ26" i="3"/>
  <c r="AI26" i="3"/>
  <c r="AH26" i="3"/>
  <c r="AG26" i="3"/>
  <c r="AF26" i="3"/>
  <c r="AE26" i="3"/>
  <c r="AD26" i="3"/>
  <c r="AC26" i="3"/>
  <c r="AB26" i="3"/>
  <c r="AA26" i="3"/>
  <c r="Z26" i="3"/>
  <c r="Y26" i="3"/>
  <c r="W26" i="3"/>
  <c r="V26" i="3"/>
  <c r="U26" i="3"/>
  <c r="T26" i="3"/>
  <c r="S26" i="3"/>
  <c r="R26" i="3"/>
  <c r="Q26" i="3"/>
  <c r="P26" i="3"/>
  <c r="O26" i="3"/>
  <c r="N26" i="3"/>
  <c r="M26" i="3"/>
  <c r="L26" i="3"/>
  <c r="J26" i="3"/>
  <c r="I26" i="3"/>
  <c r="H26" i="3"/>
  <c r="G26" i="3"/>
  <c r="F26" i="3"/>
  <c r="E26" i="3"/>
  <c r="AL25" i="3"/>
  <c r="AK25" i="3"/>
  <c r="AJ25" i="3"/>
  <c r="AI25" i="3"/>
  <c r="AH25" i="3"/>
  <c r="AG25" i="3"/>
  <c r="AF25" i="3"/>
  <c r="AE25" i="3"/>
  <c r="AD25" i="3"/>
  <c r="AC25" i="3"/>
  <c r="AB25" i="3"/>
  <c r="AA25" i="3"/>
  <c r="Z25" i="3"/>
  <c r="Y25" i="3"/>
  <c r="X25" i="3"/>
  <c r="W25" i="3"/>
  <c r="V25" i="3"/>
  <c r="U25" i="3"/>
  <c r="T25" i="3"/>
  <c r="S25" i="3"/>
  <c r="R25" i="3"/>
  <c r="Q25" i="3"/>
  <c r="P25" i="3"/>
  <c r="O25" i="3"/>
  <c r="N25" i="3"/>
  <c r="M25" i="3"/>
  <c r="L25" i="3"/>
  <c r="K25" i="3"/>
  <c r="J25" i="3"/>
  <c r="I25" i="3"/>
  <c r="H25" i="3"/>
  <c r="G25" i="3"/>
  <c r="F25" i="3"/>
  <c r="AL24" i="3"/>
  <c r="AK24" i="3"/>
  <c r="AJ24" i="3"/>
  <c r="AI24" i="3"/>
  <c r="AH24" i="3"/>
  <c r="AG24" i="3"/>
  <c r="AF24" i="3"/>
  <c r="AE24" i="3"/>
  <c r="AD24" i="3"/>
  <c r="AC24" i="3"/>
  <c r="AB24" i="3"/>
  <c r="AA24" i="3"/>
  <c r="Z24" i="3"/>
  <c r="Y24" i="3"/>
  <c r="W24" i="3"/>
  <c r="V24" i="3"/>
  <c r="U24" i="3"/>
  <c r="T24" i="3"/>
  <c r="S24" i="3"/>
  <c r="R24" i="3"/>
  <c r="Q24" i="3"/>
  <c r="P24" i="3"/>
  <c r="O24" i="3"/>
  <c r="N24" i="3"/>
  <c r="M24" i="3"/>
  <c r="L24" i="3"/>
  <c r="K24" i="3"/>
  <c r="J24" i="3"/>
  <c r="I24" i="3"/>
  <c r="H24" i="3"/>
  <c r="G24" i="3"/>
  <c r="F24" i="3"/>
  <c r="AL23" i="3"/>
  <c r="AK23" i="3"/>
  <c r="AJ23" i="3"/>
  <c r="AI23" i="3"/>
  <c r="AH23" i="3"/>
  <c r="AG23" i="3"/>
  <c r="AF23" i="3"/>
  <c r="AE23" i="3"/>
  <c r="AD23" i="3"/>
  <c r="AC23" i="3"/>
  <c r="AB23" i="3"/>
  <c r="AA23" i="3"/>
  <c r="Z23" i="3"/>
  <c r="Y23" i="3"/>
  <c r="W23" i="3"/>
  <c r="V23" i="3"/>
  <c r="U23" i="3"/>
  <c r="T23" i="3"/>
  <c r="S23" i="3"/>
  <c r="R23" i="3"/>
  <c r="Q23" i="3"/>
  <c r="P23" i="3"/>
  <c r="O23" i="3"/>
  <c r="N23" i="3"/>
  <c r="M23" i="3"/>
  <c r="L23" i="3"/>
  <c r="K23" i="3"/>
  <c r="J23" i="3"/>
  <c r="I23" i="3"/>
  <c r="H23" i="3"/>
  <c r="G23" i="3"/>
  <c r="F23" i="3"/>
  <c r="AL22" i="3"/>
  <c r="AK22" i="3"/>
  <c r="AJ22" i="3"/>
  <c r="AI22" i="3"/>
  <c r="AH22" i="3"/>
  <c r="AG22" i="3"/>
  <c r="AF22" i="3"/>
  <c r="AE22" i="3"/>
  <c r="AD22" i="3"/>
  <c r="AC22" i="3"/>
  <c r="AB22" i="3"/>
  <c r="AA22" i="3"/>
  <c r="Z22" i="3"/>
  <c r="Y22" i="3"/>
  <c r="W22" i="3"/>
  <c r="V22" i="3"/>
  <c r="U22" i="3"/>
  <c r="T22" i="3"/>
  <c r="S22" i="3"/>
  <c r="R22" i="3"/>
  <c r="Q22" i="3"/>
  <c r="P22" i="3"/>
  <c r="O22" i="3"/>
  <c r="N22" i="3"/>
  <c r="M22" i="3"/>
  <c r="L22" i="3"/>
  <c r="K22" i="3"/>
  <c r="J22" i="3"/>
  <c r="I22" i="3"/>
  <c r="H22" i="3"/>
  <c r="G22" i="3"/>
  <c r="F22" i="3"/>
  <c r="E22" i="3"/>
  <c r="AJ21" i="3"/>
  <c r="AF21" i="3"/>
  <c r="AB21" i="3"/>
  <c r="X21" i="3"/>
  <c r="T21" i="3"/>
  <c r="P21" i="3"/>
  <c r="L21" i="3"/>
  <c r="H21" i="3"/>
  <c r="AL20" i="3"/>
  <c r="AK20" i="3"/>
  <c r="AJ20" i="3"/>
  <c r="AI20" i="3"/>
  <c r="AH20" i="3"/>
  <c r="AG20" i="3"/>
  <c r="AF20" i="3"/>
  <c r="AE20" i="3"/>
  <c r="AD20" i="3"/>
  <c r="AC20" i="3"/>
  <c r="AB20" i="3"/>
  <c r="AA20" i="3"/>
  <c r="Z20" i="3"/>
  <c r="Y20" i="3"/>
  <c r="X20" i="3"/>
  <c r="W20" i="3"/>
  <c r="V20" i="3"/>
  <c r="U20" i="3"/>
  <c r="T20" i="3"/>
  <c r="S20" i="3"/>
  <c r="R20" i="3"/>
  <c r="Q20" i="3"/>
  <c r="P20" i="3"/>
  <c r="O20" i="3"/>
  <c r="N20" i="3"/>
  <c r="M20" i="3"/>
  <c r="L20" i="3"/>
  <c r="K20" i="3"/>
  <c r="J20" i="3"/>
  <c r="I20" i="3"/>
  <c r="H20" i="3"/>
  <c r="G20" i="3"/>
  <c r="F20" i="3"/>
  <c r="AL19" i="3"/>
  <c r="AK19" i="3"/>
  <c r="AJ19" i="3"/>
  <c r="AI19" i="3"/>
  <c r="AH19" i="3"/>
  <c r="AG19" i="3"/>
  <c r="AF19" i="3"/>
  <c r="AE19" i="3"/>
  <c r="AD19" i="3"/>
  <c r="AC19" i="3"/>
  <c r="AB19" i="3"/>
  <c r="AA19" i="3"/>
  <c r="Z19" i="3"/>
  <c r="Y19" i="3"/>
  <c r="X19" i="3"/>
  <c r="W19" i="3"/>
  <c r="V19" i="3"/>
  <c r="U19" i="3"/>
  <c r="T19" i="3"/>
  <c r="S19" i="3"/>
  <c r="R19" i="3"/>
  <c r="Q19" i="3"/>
  <c r="P19" i="3"/>
  <c r="O19" i="3"/>
  <c r="N19" i="3"/>
  <c r="M19" i="3"/>
  <c r="L19" i="3"/>
  <c r="K19" i="3"/>
  <c r="J19" i="3"/>
  <c r="I19" i="3"/>
  <c r="H19" i="3"/>
  <c r="G19" i="3"/>
  <c r="F19" i="3"/>
  <c r="E19" i="3"/>
  <c r="AL18" i="3"/>
  <c r="AK18" i="3"/>
  <c r="AJ18" i="3"/>
  <c r="AI18" i="3"/>
  <c r="AH18" i="3"/>
  <c r="AG18" i="3"/>
  <c r="AF18" i="3"/>
  <c r="AE18" i="3"/>
  <c r="AD18" i="3"/>
  <c r="AC18" i="3"/>
  <c r="AB18" i="3"/>
  <c r="AA18" i="3"/>
  <c r="Z18" i="3"/>
  <c r="Y18" i="3"/>
  <c r="X18" i="3"/>
  <c r="X26" i="3" s="1"/>
  <c r="W18" i="3"/>
  <c r="V18" i="3"/>
  <c r="U18" i="3"/>
  <c r="T18" i="3"/>
  <c r="S18" i="3"/>
  <c r="R18" i="3"/>
  <c r="Q18" i="3"/>
  <c r="P18" i="3"/>
  <c r="O18" i="3"/>
  <c r="N18" i="3"/>
  <c r="M18" i="3"/>
  <c r="L18" i="3"/>
  <c r="K18" i="3"/>
  <c r="K26" i="3" s="1"/>
  <c r="J18" i="3"/>
  <c r="I18" i="3"/>
  <c r="H18" i="3"/>
  <c r="G18" i="3"/>
  <c r="F18" i="3"/>
  <c r="E18" i="3"/>
  <c r="AL17" i="3"/>
  <c r="AK17" i="3"/>
  <c r="AJ17" i="3"/>
  <c r="AI17" i="3"/>
  <c r="AH17" i="3"/>
  <c r="AG17" i="3"/>
  <c r="AF17" i="3"/>
  <c r="AE17" i="3"/>
  <c r="AD17" i="3"/>
  <c r="AC17" i="3"/>
  <c r="AB17" i="3"/>
  <c r="AA17" i="3"/>
  <c r="Z17" i="3"/>
  <c r="Y17" i="3"/>
  <c r="X17" i="3"/>
  <c r="W17" i="3"/>
  <c r="V17" i="3"/>
  <c r="U17" i="3"/>
  <c r="T17" i="3"/>
  <c r="S17" i="3"/>
  <c r="R17" i="3"/>
  <c r="Q17" i="3"/>
  <c r="P17" i="3"/>
  <c r="O17" i="3"/>
  <c r="N17" i="3"/>
  <c r="M17" i="3"/>
  <c r="L17" i="3"/>
  <c r="K17" i="3"/>
  <c r="J17" i="3"/>
  <c r="I17" i="3"/>
  <c r="H17" i="3"/>
  <c r="G17" i="3"/>
  <c r="F17" i="3"/>
  <c r="AL16" i="3"/>
  <c r="AK16" i="3"/>
  <c r="AJ16" i="3"/>
  <c r="AI16" i="3"/>
  <c r="AH16" i="3"/>
  <c r="AG16" i="3"/>
  <c r="AF16" i="3"/>
  <c r="AE16" i="3"/>
  <c r="AD16" i="3"/>
  <c r="AC16" i="3"/>
  <c r="AB16" i="3"/>
  <c r="AA16" i="3"/>
  <c r="Z16" i="3"/>
  <c r="Y16" i="3"/>
  <c r="X16" i="3"/>
  <c r="X24" i="3" s="1"/>
  <c r="W16" i="3"/>
  <c r="V16" i="3"/>
  <c r="U16" i="3"/>
  <c r="T16" i="3"/>
  <c r="S16" i="3"/>
  <c r="R16" i="3"/>
  <c r="Q16" i="3"/>
  <c r="P16" i="3"/>
  <c r="O16" i="3"/>
  <c r="N16" i="3"/>
  <c r="M16" i="3"/>
  <c r="L16" i="3"/>
  <c r="K16" i="3"/>
  <c r="J16" i="3"/>
  <c r="I16" i="3"/>
  <c r="H16" i="3"/>
  <c r="G16" i="3"/>
  <c r="F16" i="3"/>
  <c r="E16" i="3"/>
  <c r="AL15" i="3"/>
  <c r="AK15" i="3"/>
  <c r="AJ15" i="3"/>
  <c r="AI15" i="3"/>
  <c r="AH15" i="3"/>
  <c r="AG15" i="3"/>
  <c r="AF15" i="3"/>
  <c r="AE15" i="3"/>
  <c r="AD15" i="3"/>
  <c r="AC15" i="3"/>
  <c r="AB15" i="3"/>
  <c r="AA15" i="3"/>
  <c r="Z15" i="3"/>
  <c r="Y15" i="3"/>
  <c r="X15" i="3"/>
  <c r="X23" i="3" s="1"/>
  <c r="W15" i="3"/>
  <c r="V15" i="3"/>
  <c r="U15" i="3"/>
  <c r="T15" i="3"/>
  <c r="S15" i="3"/>
  <c r="R15" i="3"/>
  <c r="Q15" i="3"/>
  <c r="P15" i="3"/>
  <c r="O15" i="3"/>
  <c r="N15" i="3"/>
  <c r="M15" i="3"/>
  <c r="L15" i="3"/>
  <c r="K15" i="3"/>
  <c r="J15" i="3"/>
  <c r="I15" i="3"/>
  <c r="H15" i="3"/>
  <c r="G15" i="3"/>
  <c r="F15" i="3"/>
  <c r="E15" i="3"/>
  <c r="AL14" i="3"/>
  <c r="AK14" i="3"/>
  <c r="AJ14" i="3"/>
  <c r="AI14" i="3"/>
  <c r="AH14" i="3"/>
  <c r="AG14" i="3"/>
  <c r="AF14" i="3"/>
  <c r="AE14" i="3"/>
  <c r="AD14" i="3"/>
  <c r="AC14" i="3"/>
  <c r="AB14" i="3"/>
  <c r="AA14" i="3"/>
  <c r="Z14" i="3"/>
  <c r="Y14" i="3"/>
  <c r="X14" i="3"/>
  <c r="X22" i="3" s="1"/>
  <c r="W14" i="3"/>
  <c r="V14" i="3"/>
  <c r="U14" i="3"/>
  <c r="T14" i="3"/>
  <c r="S14" i="3"/>
  <c r="R14" i="3"/>
  <c r="Q14" i="3"/>
  <c r="P14" i="3"/>
  <c r="O14" i="3"/>
  <c r="N14" i="3"/>
  <c r="M14" i="3"/>
  <c r="L14" i="3"/>
  <c r="K14" i="3"/>
  <c r="J14" i="3"/>
  <c r="I14" i="3"/>
  <c r="H14" i="3"/>
  <c r="G14" i="3"/>
  <c r="F14" i="3"/>
  <c r="E14" i="3"/>
  <c r="E12" i="3"/>
  <c r="E28" i="3" s="1"/>
  <c r="D12" i="3"/>
  <c r="D28" i="3" s="1"/>
  <c r="E11" i="3"/>
  <c r="E27" i="3" s="1"/>
  <c r="D11" i="3"/>
  <c r="D27" i="3" s="1"/>
  <c r="E10" i="3"/>
  <c r="D10" i="3"/>
  <c r="D26" i="3" s="1"/>
  <c r="E9" i="3"/>
  <c r="E25" i="3" s="1"/>
  <c r="D9" i="3"/>
  <c r="D17" i="3" s="1"/>
  <c r="E8" i="3"/>
  <c r="E24" i="3" s="1"/>
  <c r="D8" i="3"/>
  <c r="D24" i="3" s="1"/>
  <c r="E7" i="3"/>
  <c r="E23" i="3" s="1"/>
  <c r="D7" i="3"/>
  <c r="D23" i="3" s="1"/>
  <c r="E6" i="3"/>
  <c r="D6" i="3"/>
  <c r="D22" i="3" s="1"/>
  <c r="AS5" i="3"/>
  <c r="X28" i="3" s="1"/>
  <c r="AR5" i="3"/>
  <c r="AL13" i="3" s="1"/>
  <c r="AL5" i="3"/>
  <c r="AL21" i="3" s="1"/>
  <c r="AK5" i="3"/>
  <c r="AK21" i="3" s="1"/>
  <c r="AJ5" i="3"/>
  <c r="AI5" i="3"/>
  <c r="AI21" i="3" s="1"/>
  <c r="AH5" i="3"/>
  <c r="AH21" i="3" s="1"/>
  <c r="AG5" i="3"/>
  <c r="AG21" i="3" s="1"/>
  <c r="AF5" i="3"/>
  <c r="AE5" i="3"/>
  <c r="AE21" i="3" s="1"/>
  <c r="AD5" i="3"/>
  <c r="AD21" i="3" s="1"/>
  <c r="AC5" i="3"/>
  <c r="AC21" i="3" s="1"/>
  <c r="AB5" i="3"/>
  <c r="AA5" i="3"/>
  <c r="AA21" i="3" s="1"/>
  <c r="Z5" i="3"/>
  <c r="Z21" i="3" s="1"/>
  <c r="Y5" i="3"/>
  <c r="Y21" i="3" s="1"/>
  <c r="X5" i="3"/>
  <c r="W5" i="3"/>
  <c r="W21" i="3" s="1"/>
  <c r="V5" i="3"/>
  <c r="V21" i="3" s="1"/>
  <c r="U5" i="3"/>
  <c r="U21" i="3" s="1"/>
  <c r="T5" i="3"/>
  <c r="S5" i="3"/>
  <c r="S21" i="3" s="1"/>
  <c r="R5" i="3"/>
  <c r="R21" i="3" s="1"/>
  <c r="Q5" i="3"/>
  <c r="Q21" i="3" s="1"/>
  <c r="P5" i="3"/>
  <c r="O5" i="3"/>
  <c r="O21" i="3" s="1"/>
  <c r="N5" i="3"/>
  <c r="N21" i="3" s="1"/>
  <c r="M5" i="3"/>
  <c r="M21" i="3" s="1"/>
  <c r="L5" i="3"/>
  <c r="K5" i="3"/>
  <c r="K21" i="3" s="1"/>
  <c r="J5" i="3"/>
  <c r="J21" i="3" s="1"/>
  <c r="I5" i="3"/>
  <c r="I21" i="3" s="1"/>
  <c r="H5" i="3"/>
  <c r="G5" i="3"/>
  <c r="G21" i="3" s="1"/>
  <c r="F5" i="3"/>
  <c r="F21" i="3" s="1"/>
  <c r="C10" i="2"/>
  <c r="C9" i="2"/>
  <c r="C8" i="2"/>
  <c r="C7" i="2"/>
  <c r="C6" i="2"/>
  <c r="C5" i="2"/>
  <c r="C4" i="2"/>
  <c r="AU3" i="2"/>
  <c r="AT3" i="2"/>
  <c r="AS3" i="2"/>
  <c r="AR3" i="2"/>
  <c r="AQ3" i="2"/>
  <c r="AP3" i="2"/>
  <c r="AO3" i="2"/>
  <c r="AN3" i="2"/>
  <c r="AM3" i="2"/>
  <c r="AL3" i="2"/>
  <c r="AK3" i="2"/>
  <c r="AJ3" i="2"/>
  <c r="AI3" i="2"/>
  <c r="AH3" i="2"/>
  <c r="AG3" i="2"/>
  <c r="AF3" i="2"/>
  <c r="AE3" i="2"/>
  <c r="AD3" i="2"/>
  <c r="AC3" i="2"/>
  <c r="AB3" i="2"/>
  <c r="AA3" i="2"/>
  <c r="Z3" i="2"/>
  <c r="Y3" i="2"/>
  <c r="X3" i="2"/>
  <c r="W3" i="2"/>
  <c r="V3" i="2"/>
  <c r="U3" i="2"/>
  <c r="T3" i="2"/>
  <c r="S3" i="2"/>
  <c r="R3" i="2"/>
  <c r="Q3" i="2"/>
  <c r="P3" i="2"/>
  <c r="O3" i="2"/>
  <c r="N3" i="2"/>
  <c r="M3" i="2"/>
  <c r="L3" i="2"/>
  <c r="K3" i="2"/>
  <c r="J3" i="2"/>
  <c r="I3" i="2"/>
  <c r="H3" i="2"/>
  <c r="G3" i="2"/>
  <c r="F3" i="2"/>
  <c r="E3" i="2"/>
  <c r="C3" i="2" s="1"/>
  <c r="C4" i="4" l="1"/>
  <c r="L13" i="3"/>
  <c r="X13" i="3"/>
  <c r="AF13" i="3"/>
  <c r="D25" i="3"/>
  <c r="I13" i="3"/>
  <c r="M13" i="3"/>
  <c r="Q13" i="3"/>
  <c r="U13" i="3"/>
  <c r="Y13" i="3"/>
  <c r="AC13" i="3"/>
  <c r="AG13" i="3"/>
  <c r="AK13" i="3"/>
  <c r="D16" i="3"/>
  <c r="E17" i="3"/>
  <c r="D20" i="3"/>
  <c r="P13" i="3"/>
  <c r="AB13" i="3"/>
  <c r="D5" i="3"/>
  <c r="N13" i="3"/>
  <c r="R13" i="3"/>
  <c r="Z13" i="3"/>
  <c r="AD13" i="3"/>
  <c r="AH13" i="3"/>
  <c r="D15" i="3"/>
  <c r="D19" i="3"/>
  <c r="E20" i="3"/>
  <c r="H13" i="3"/>
  <c r="T13" i="3"/>
  <c r="AJ13" i="3"/>
  <c r="F13" i="3"/>
  <c r="J13" i="3"/>
  <c r="V13" i="3"/>
  <c r="G13" i="3"/>
  <c r="K13" i="3"/>
  <c r="O13" i="3"/>
  <c r="S13" i="3"/>
  <c r="W13" i="3"/>
  <c r="AA13" i="3"/>
  <c r="AE13" i="3"/>
  <c r="AI13" i="3"/>
  <c r="D14" i="3"/>
  <c r="D18" i="3"/>
  <c r="D13" i="3" l="1"/>
  <c r="E21" i="3"/>
  <c r="E13" i="3"/>
  <c r="D21" i="3"/>
</calcChain>
</file>

<file path=xl/sharedStrings.xml><?xml version="1.0" encoding="utf-8"?>
<sst xmlns="http://schemas.openxmlformats.org/spreadsheetml/2006/main" count="311" uniqueCount="204">
  <si>
    <t>５．診療科目別病院数（重複計上）、区別</t>
    <rPh sb="5" eb="6">
      <t>モク</t>
    </rPh>
    <rPh sb="6" eb="7">
      <t>ベツ</t>
    </rPh>
    <rPh sb="11" eb="13">
      <t>チョウフク</t>
    </rPh>
    <rPh sb="13" eb="15">
      <t>ケイジョウ</t>
    </rPh>
    <rPh sb="17" eb="19">
      <t>クベツ</t>
    </rPh>
    <phoneticPr fontId="4"/>
  </si>
  <si>
    <t>令和元年10月1日現在</t>
    <rPh sb="0" eb="3">
      <t>レイワガン</t>
    </rPh>
    <phoneticPr fontId="4"/>
  </si>
  <si>
    <t>総数</t>
  </si>
  <si>
    <t>内科</t>
    <rPh sb="0" eb="2">
      <t>ナイカ</t>
    </rPh>
    <phoneticPr fontId="5"/>
  </si>
  <si>
    <t>呼吸器内科</t>
    <rPh sb="0" eb="3">
      <t>コキュウキ</t>
    </rPh>
    <rPh sb="3" eb="5">
      <t>ナイカ</t>
    </rPh>
    <phoneticPr fontId="5"/>
  </si>
  <si>
    <t>循環器内科</t>
  </si>
  <si>
    <t>消化器内科(胃腸内科)</t>
  </si>
  <si>
    <t>腎臓内科</t>
    <rPh sb="0" eb="3">
      <t>ジンゾウナイ</t>
    </rPh>
    <rPh sb="3" eb="4">
      <t>カ</t>
    </rPh>
    <phoneticPr fontId="5"/>
  </si>
  <si>
    <t>神経内科</t>
    <rPh sb="0" eb="2">
      <t>シンケイ</t>
    </rPh>
    <rPh sb="2" eb="4">
      <t>ナイカ</t>
    </rPh>
    <phoneticPr fontId="5"/>
  </si>
  <si>
    <t>糖尿病内科（代謝内科）</t>
    <rPh sb="0" eb="3">
      <t>トウニョウビョウ</t>
    </rPh>
    <rPh sb="3" eb="5">
      <t>ナイカ</t>
    </rPh>
    <rPh sb="6" eb="8">
      <t>タイシャ</t>
    </rPh>
    <rPh sb="8" eb="10">
      <t>ナイカ</t>
    </rPh>
    <phoneticPr fontId="5"/>
  </si>
  <si>
    <t>血液内科</t>
    <rPh sb="0" eb="4">
      <t>ケツエキナイカ</t>
    </rPh>
    <phoneticPr fontId="5"/>
  </si>
  <si>
    <t>皮膚科</t>
    <rPh sb="0" eb="3">
      <t>ヒフカ</t>
    </rPh>
    <phoneticPr fontId="5"/>
  </si>
  <si>
    <t>アレルギー科</t>
    <rPh sb="5" eb="6">
      <t>カ</t>
    </rPh>
    <phoneticPr fontId="5"/>
  </si>
  <si>
    <t>リウマチ科</t>
    <rPh sb="4" eb="5">
      <t>カ</t>
    </rPh>
    <phoneticPr fontId="5"/>
  </si>
  <si>
    <t>感染症内科</t>
    <rPh sb="0" eb="3">
      <t>カンセンショウ</t>
    </rPh>
    <rPh sb="3" eb="5">
      <t>ナイカ</t>
    </rPh>
    <phoneticPr fontId="5"/>
  </si>
  <si>
    <t>小児科</t>
    <rPh sb="0" eb="3">
      <t>ショウニカ</t>
    </rPh>
    <phoneticPr fontId="5"/>
  </si>
  <si>
    <t>精神科</t>
    <rPh sb="0" eb="3">
      <t>セイシンカ</t>
    </rPh>
    <phoneticPr fontId="5"/>
  </si>
  <si>
    <t>心療内科</t>
    <rPh sb="0" eb="2">
      <t>シンリョウ</t>
    </rPh>
    <rPh sb="2" eb="4">
      <t>ナイカ</t>
    </rPh>
    <phoneticPr fontId="5"/>
  </si>
  <si>
    <t>外科</t>
    <rPh sb="0" eb="2">
      <t>ゲカ</t>
    </rPh>
    <phoneticPr fontId="5"/>
  </si>
  <si>
    <t>呼吸器外科</t>
    <rPh sb="0" eb="3">
      <t>コキュウキ</t>
    </rPh>
    <rPh sb="3" eb="5">
      <t>ゲカ</t>
    </rPh>
    <phoneticPr fontId="5"/>
  </si>
  <si>
    <t>循環器外科</t>
    <rPh sb="0" eb="3">
      <t>ジュンカンキ</t>
    </rPh>
    <rPh sb="3" eb="5">
      <t>ゲカ</t>
    </rPh>
    <phoneticPr fontId="5"/>
  </si>
  <si>
    <t>乳腺外科</t>
    <rPh sb="0" eb="2">
      <t>ニュウセン</t>
    </rPh>
    <rPh sb="2" eb="4">
      <t>ゲカ</t>
    </rPh>
    <phoneticPr fontId="5"/>
  </si>
  <si>
    <t>気管食道外科</t>
    <rPh sb="0" eb="2">
      <t>キカン</t>
    </rPh>
    <rPh sb="2" eb="4">
      <t>ショクドウ</t>
    </rPh>
    <rPh sb="4" eb="6">
      <t>ゲカ</t>
    </rPh>
    <phoneticPr fontId="5"/>
  </si>
  <si>
    <t>消化器外科（胃腸外科）</t>
    <rPh sb="0" eb="3">
      <t>ショウカキ</t>
    </rPh>
    <rPh sb="3" eb="5">
      <t>ゲカ</t>
    </rPh>
    <rPh sb="6" eb="8">
      <t>イチョウ</t>
    </rPh>
    <rPh sb="8" eb="10">
      <t>ゲカ</t>
    </rPh>
    <phoneticPr fontId="5"/>
  </si>
  <si>
    <t>泌尿器科</t>
    <rPh sb="0" eb="4">
      <t>ヒニョウキカ</t>
    </rPh>
    <phoneticPr fontId="5"/>
  </si>
  <si>
    <t>肛門外科</t>
    <rPh sb="0" eb="2">
      <t>コウモン</t>
    </rPh>
    <rPh sb="2" eb="4">
      <t>ゲカ</t>
    </rPh>
    <phoneticPr fontId="5"/>
  </si>
  <si>
    <t>脳神経外科</t>
    <rPh sb="0" eb="3">
      <t>ノウシンケイ</t>
    </rPh>
    <rPh sb="3" eb="5">
      <t>ゲカ</t>
    </rPh>
    <phoneticPr fontId="5"/>
  </si>
  <si>
    <t>整形外科</t>
    <rPh sb="0" eb="2">
      <t>セイケイ</t>
    </rPh>
    <rPh sb="2" eb="4">
      <t>ゲカ</t>
    </rPh>
    <phoneticPr fontId="5"/>
  </si>
  <si>
    <t>形成外科</t>
    <rPh sb="0" eb="2">
      <t>ケイセイ</t>
    </rPh>
    <rPh sb="2" eb="4">
      <t>ゲカ</t>
    </rPh>
    <phoneticPr fontId="5"/>
  </si>
  <si>
    <t>美容外科</t>
    <rPh sb="0" eb="2">
      <t>ビヨウ</t>
    </rPh>
    <rPh sb="2" eb="4">
      <t>ゲカ</t>
    </rPh>
    <phoneticPr fontId="5"/>
  </si>
  <si>
    <t>眼科</t>
    <rPh sb="0" eb="2">
      <t>ガンカ</t>
    </rPh>
    <phoneticPr fontId="5"/>
  </si>
  <si>
    <t>耳鼻いんこう科</t>
    <rPh sb="0" eb="2">
      <t>ジビ</t>
    </rPh>
    <rPh sb="6" eb="7">
      <t>カ</t>
    </rPh>
    <phoneticPr fontId="5"/>
  </si>
  <si>
    <t>小児外科</t>
    <rPh sb="0" eb="2">
      <t>ショウニ</t>
    </rPh>
    <rPh sb="2" eb="4">
      <t>ゲカ</t>
    </rPh>
    <phoneticPr fontId="5"/>
  </si>
  <si>
    <t>産婦人科</t>
    <rPh sb="0" eb="4">
      <t>サンフジンカ</t>
    </rPh>
    <phoneticPr fontId="5"/>
  </si>
  <si>
    <t>産科</t>
    <rPh sb="0" eb="2">
      <t>サンカ</t>
    </rPh>
    <phoneticPr fontId="5"/>
  </si>
  <si>
    <t>婦人科</t>
    <rPh sb="0" eb="2">
      <t>フジン</t>
    </rPh>
    <rPh sb="2" eb="3">
      <t>カ</t>
    </rPh>
    <phoneticPr fontId="5"/>
  </si>
  <si>
    <t>リハビリテーション科</t>
    <rPh sb="9" eb="10">
      <t>カ</t>
    </rPh>
    <phoneticPr fontId="5"/>
  </si>
  <si>
    <t>放射線科</t>
    <rPh sb="0" eb="4">
      <t>ホウシャセンカ</t>
    </rPh>
    <phoneticPr fontId="5"/>
  </si>
  <si>
    <t>麻酔科</t>
    <rPh sb="0" eb="3">
      <t>マスイカ</t>
    </rPh>
    <phoneticPr fontId="5"/>
  </si>
  <si>
    <t>病理診断科</t>
    <rPh sb="0" eb="2">
      <t>ビョウリ</t>
    </rPh>
    <rPh sb="2" eb="4">
      <t>シンダン</t>
    </rPh>
    <rPh sb="4" eb="5">
      <t>カ</t>
    </rPh>
    <phoneticPr fontId="5"/>
  </si>
  <si>
    <t>臨床検査科</t>
    <rPh sb="0" eb="2">
      <t>リンショウ</t>
    </rPh>
    <rPh sb="2" eb="5">
      <t>ケンサカ</t>
    </rPh>
    <phoneticPr fontId="5"/>
  </si>
  <si>
    <t>救急科</t>
    <rPh sb="0" eb="3">
      <t>キュウキュウカ</t>
    </rPh>
    <phoneticPr fontId="5"/>
  </si>
  <si>
    <t>歯科</t>
    <rPh sb="0" eb="2">
      <t>シカ</t>
    </rPh>
    <phoneticPr fontId="5"/>
  </si>
  <si>
    <t>矯正歯科</t>
    <rPh sb="0" eb="4">
      <t>キョウセイシカ</t>
    </rPh>
    <phoneticPr fontId="5"/>
  </si>
  <si>
    <t>小児歯科</t>
    <rPh sb="0" eb="4">
      <t>ショウニシカ</t>
    </rPh>
    <phoneticPr fontId="5"/>
  </si>
  <si>
    <t>歯科口腔外科</t>
    <rPh sb="0" eb="2">
      <t>シカ</t>
    </rPh>
    <rPh sb="2" eb="4">
      <t>コウクウ</t>
    </rPh>
    <rPh sb="4" eb="6">
      <t>ゲカ</t>
    </rPh>
    <phoneticPr fontId="5"/>
  </si>
  <si>
    <t>総数</t>
    <rPh sb="0" eb="2">
      <t>ソウスウ</t>
    </rPh>
    <phoneticPr fontId="4"/>
  </si>
  <si>
    <t>東</t>
  </si>
  <si>
    <t>博多</t>
  </si>
  <si>
    <t>中央</t>
  </si>
  <si>
    <t>南</t>
  </si>
  <si>
    <t>城南</t>
  </si>
  <si>
    <t>早良</t>
  </si>
  <si>
    <t>西</t>
  </si>
  <si>
    <t>注）１．医療法の改正に伴い、平成２０年より医療施設調査に基づき１０月１日現在で示したものである。</t>
    <rPh sb="0" eb="1">
      <t>チュウ</t>
    </rPh>
    <phoneticPr fontId="4"/>
  </si>
  <si>
    <t xml:space="preserve"> </t>
    <phoneticPr fontId="4"/>
  </si>
  <si>
    <t>６．病院の従事者数、業務の種類・区別</t>
    <rPh sb="10" eb="12">
      <t>ギョウム</t>
    </rPh>
    <rPh sb="13" eb="15">
      <t>シュルイ</t>
    </rPh>
    <rPh sb="16" eb="17">
      <t>ク</t>
    </rPh>
    <rPh sb="17" eb="18">
      <t>ベツ</t>
    </rPh>
    <phoneticPr fontId="4"/>
  </si>
  <si>
    <t>平成29年10月1日現在</t>
    <phoneticPr fontId="4"/>
  </si>
  <si>
    <t>医師</t>
  </si>
  <si>
    <t>歯科医師</t>
  </si>
  <si>
    <t>薬剤師</t>
  </si>
  <si>
    <t>保健師</t>
  </si>
  <si>
    <t>助産師</t>
  </si>
  <si>
    <t>看護師</t>
  </si>
  <si>
    <t>准看護師</t>
  </si>
  <si>
    <t>看護業務補助者</t>
  </si>
  <si>
    <t>理学療法士</t>
  </si>
  <si>
    <t>作業療法士</t>
  </si>
  <si>
    <t>視能訓練士</t>
  </si>
  <si>
    <t>言語聴覚士</t>
  </si>
  <si>
    <t>義肢装具士</t>
  </si>
  <si>
    <t>歯科衛生士</t>
  </si>
  <si>
    <t>歯科技工士</t>
  </si>
  <si>
    <t>診療放射線技士</t>
  </si>
  <si>
    <t>診療エックス線技士</t>
  </si>
  <si>
    <t>臨床検査</t>
  </si>
  <si>
    <t>臨床工学技師</t>
  </si>
  <si>
    <t>サージ・指圧師
あん摩・マッ</t>
    <phoneticPr fontId="4"/>
  </si>
  <si>
    <t>柔道整復士</t>
    <rPh sb="4" eb="5">
      <t>シ</t>
    </rPh>
    <phoneticPr fontId="4"/>
  </si>
  <si>
    <t>管理栄養士</t>
  </si>
  <si>
    <t>栄養士</t>
  </si>
  <si>
    <t>精神保健福祉士</t>
  </si>
  <si>
    <t>社会福祉士</t>
    <rPh sb="4" eb="5">
      <t>シ</t>
    </rPh>
    <phoneticPr fontId="4"/>
  </si>
  <si>
    <t>介護福祉士</t>
    <rPh sb="4" eb="5">
      <t>シ</t>
    </rPh>
    <phoneticPr fontId="4"/>
  </si>
  <si>
    <t>その他の技術員</t>
  </si>
  <si>
    <t>業従事者
医療社会事</t>
    <phoneticPr fontId="4"/>
  </si>
  <si>
    <t>事務職員</t>
  </si>
  <si>
    <t>その他の職員</t>
  </si>
  <si>
    <t>常勤</t>
  </si>
  <si>
    <t>(常勤換算)
非常勤</t>
    <phoneticPr fontId="4"/>
  </si>
  <si>
    <t>臨床検査技師</t>
    <rPh sb="5" eb="6">
      <t>シ</t>
    </rPh>
    <phoneticPr fontId="4"/>
  </si>
  <si>
    <t>衛生検査技師</t>
  </si>
  <si>
    <t>病院数</t>
    <rPh sb="0" eb="3">
      <t>ビョウインスウ</t>
    </rPh>
    <phoneticPr fontId="4"/>
  </si>
  <si>
    <t>病床数</t>
    <rPh sb="0" eb="3">
      <t>ビョウショウスウ</t>
    </rPh>
    <phoneticPr fontId="4"/>
  </si>
  <si>
    <t>従事者数</t>
    <rPh sb="0" eb="3">
      <t>ジュウジシャ</t>
    </rPh>
    <rPh sb="3" eb="4">
      <t>スウ</t>
    </rPh>
    <phoneticPr fontId="4"/>
  </si>
  <si>
    <t>１病院当たり従事者数</t>
    <rPh sb="1" eb="3">
      <t>ビョウイン</t>
    </rPh>
    <rPh sb="3" eb="4">
      <t>ア</t>
    </rPh>
    <rPh sb="6" eb="9">
      <t>ジュウジシャ</t>
    </rPh>
    <rPh sb="9" eb="10">
      <t>スウ</t>
    </rPh>
    <phoneticPr fontId="4"/>
  </si>
  <si>
    <t>床当たり従事者数</t>
    <rPh sb="0" eb="1">
      <t>ショウ</t>
    </rPh>
    <rPh sb="1" eb="2">
      <t>ア</t>
    </rPh>
    <rPh sb="4" eb="7">
      <t>ジュウジシャ</t>
    </rPh>
    <rPh sb="7" eb="8">
      <t>スウ</t>
    </rPh>
    <phoneticPr fontId="4"/>
  </si>
  <si>
    <t>注）令和２年医療施設静態調査は令和４年３月時点で未公表</t>
    <rPh sb="0" eb="1">
      <t>チュウ</t>
    </rPh>
    <rPh sb="2" eb="4">
      <t>レイワ</t>
    </rPh>
    <rPh sb="5" eb="6">
      <t>ネン</t>
    </rPh>
    <rPh sb="6" eb="10">
      <t>イリョウシセツ</t>
    </rPh>
    <rPh sb="10" eb="14">
      <t>セイタイチョウサ</t>
    </rPh>
    <rPh sb="15" eb="17">
      <t>レイワ</t>
    </rPh>
    <rPh sb="18" eb="19">
      <t>ネン</t>
    </rPh>
    <rPh sb="20" eb="21">
      <t>ガツ</t>
    </rPh>
    <rPh sb="21" eb="23">
      <t>ジテン</t>
    </rPh>
    <rPh sb="24" eb="27">
      <t>ミコウヒョウ</t>
    </rPh>
    <phoneticPr fontId="9"/>
  </si>
  <si>
    <t>「医療施設静態調査」</t>
    <rPh sb="1" eb="3">
      <t>イリョウ</t>
    </rPh>
    <rPh sb="3" eb="5">
      <t>シセツ</t>
    </rPh>
    <rPh sb="5" eb="7">
      <t>セイタイ</t>
    </rPh>
    <rPh sb="7" eb="9">
      <t>チョウサ</t>
    </rPh>
    <phoneticPr fontId="4"/>
  </si>
  <si>
    <t>２〕病院</t>
    <rPh sb="2" eb="4">
      <t>ビョウイン</t>
    </rPh>
    <phoneticPr fontId="4"/>
  </si>
  <si>
    <t>１ ．開設者別病院数、区別</t>
    <rPh sb="11" eb="12">
      <t>ク</t>
    </rPh>
    <phoneticPr fontId="4"/>
  </si>
  <si>
    <t>令和元年10月1日現在</t>
    <rPh sb="0" eb="3">
      <t>レイワガン</t>
    </rPh>
    <rPh sb="3" eb="4">
      <t>ネン</t>
    </rPh>
    <rPh sb="6" eb="7">
      <t>ガツ</t>
    </rPh>
    <rPh sb="8" eb="11">
      <t>ニチゲンザイ</t>
    </rPh>
    <phoneticPr fontId="4"/>
  </si>
  <si>
    <t>総数</t>
    <phoneticPr fontId="4"/>
  </si>
  <si>
    <t>国</t>
  </si>
  <si>
    <t>厚生労働省</t>
    <rPh sb="2" eb="4">
      <t>ロウドウ</t>
    </rPh>
    <phoneticPr fontId="4"/>
  </si>
  <si>
    <t>独立行政法人
国立病院機構</t>
    <rPh sb="0" eb="2">
      <t>ドクリツ</t>
    </rPh>
    <rPh sb="2" eb="4">
      <t>ギョウセイ</t>
    </rPh>
    <rPh sb="4" eb="6">
      <t>ホウジン</t>
    </rPh>
    <rPh sb="7" eb="9">
      <t>コクリツ</t>
    </rPh>
    <rPh sb="9" eb="11">
      <t>ビョウイン</t>
    </rPh>
    <rPh sb="11" eb="13">
      <t>キコウ</t>
    </rPh>
    <phoneticPr fontId="4"/>
  </si>
  <si>
    <t>国立大学法人</t>
    <rPh sb="0" eb="2">
      <t>コクリツ</t>
    </rPh>
    <rPh sb="2" eb="4">
      <t>ダイガク</t>
    </rPh>
    <rPh sb="4" eb="6">
      <t>ホウジン</t>
    </rPh>
    <phoneticPr fontId="4"/>
  </si>
  <si>
    <t>その他</t>
  </si>
  <si>
    <t>地方独立行政法人</t>
    <rPh sb="0" eb="2">
      <t>チホウ</t>
    </rPh>
    <rPh sb="2" eb="4">
      <t>ドクリツ</t>
    </rPh>
    <rPh sb="4" eb="6">
      <t>ギョウセイ</t>
    </rPh>
    <rPh sb="6" eb="8">
      <t>ホウジン</t>
    </rPh>
    <phoneticPr fontId="4"/>
  </si>
  <si>
    <t>日赤</t>
  </si>
  <si>
    <t>済生会</t>
  </si>
  <si>
    <t>健康保険組合及び
その他の連合会</t>
    <phoneticPr fontId="4"/>
  </si>
  <si>
    <t>共済組合及び
その他の連合会</t>
    <phoneticPr fontId="4"/>
  </si>
  <si>
    <t>医療法人</t>
  </si>
  <si>
    <r>
      <t>その他の法人
(</t>
    </r>
    <r>
      <rPr>
        <sz val="9"/>
        <rFont val="ＭＳ 明朝"/>
        <family val="1"/>
        <charset val="128"/>
      </rPr>
      <t>公益法人・学校法人等)</t>
    </r>
    <rPh sb="8" eb="10">
      <t>コウエキ</t>
    </rPh>
    <rPh sb="10" eb="12">
      <t>ホウジン</t>
    </rPh>
    <rPh sb="13" eb="15">
      <t>ガッコウ</t>
    </rPh>
    <rPh sb="15" eb="17">
      <t>ホウジン</t>
    </rPh>
    <rPh sb="17" eb="18">
      <t>トウ</t>
    </rPh>
    <phoneticPr fontId="4"/>
  </si>
  <si>
    <t>会社</t>
  </si>
  <si>
    <t>個人</t>
  </si>
  <si>
    <t>医育機関(再掲)</t>
  </si>
  <si>
    <t>注）令和２年医療施設動態調査は令和４年３月時点で未公表</t>
    <rPh sb="0" eb="1">
      <t>チュウ</t>
    </rPh>
    <rPh sb="2" eb="4">
      <t>レイワ</t>
    </rPh>
    <rPh sb="5" eb="6">
      <t>ネン</t>
    </rPh>
    <rPh sb="6" eb="10">
      <t>イリョウシセツ</t>
    </rPh>
    <rPh sb="10" eb="14">
      <t>ドウタイチョウサ</t>
    </rPh>
    <rPh sb="15" eb="17">
      <t>レイワ</t>
    </rPh>
    <rPh sb="18" eb="19">
      <t>ネン</t>
    </rPh>
    <rPh sb="20" eb="21">
      <t>ガツ</t>
    </rPh>
    <rPh sb="21" eb="23">
      <t>ジテン</t>
    </rPh>
    <rPh sb="24" eb="27">
      <t>ミコウヒョウ</t>
    </rPh>
    <phoneticPr fontId="4"/>
  </si>
  <si>
    <t>２．病床数、病床の種類・区別</t>
    <rPh sb="2" eb="5">
      <t>ビョウショウスウ</t>
    </rPh>
    <rPh sb="6" eb="8">
      <t>ビョウショウ</t>
    </rPh>
    <rPh sb="9" eb="11">
      <t>シュルイ</t>
    </rPh>
    <rPh sb="12" eb="13">
      <t>ク</t>
    </rPh>
    <rPh sb="13" eb="14">
      <t>ベツ</t>
    </rPh>
    <phoneticPr fontId="4"/>
  </si>
  <si>
    <t>精神</t>
  </si>
  <si>
    <t>結核</t>
  </si>
  <si>
    <t>感染症</t>
  </si>
  <si>
    <t>療養</t>
  </si>
  <si>
    <t>一般</t>
  </si>
  <si>
    <t>注）令和２年医療施設動態調査は令和４年３月時点で未公表</t>
    <rPh sb="0" eb="1">
      <t>チュウ</t>
    </rPh>
    <rPh sb="2" eb="4">
      <t>レイワ</t>
    </rPh>
    <rPh sb="5" eb="6">
      <t>ネン</t>
    </rPh>
    <rPh sb="6" eb="10">
      <t>イリョウシセツ</t>
    </rPh>
    <rPh sb="10" eb="14">
      <t>ドウタイチョウサ</t>
    </rPh>
    <rPh sb="15" eb="17">
      <t>レイワ</t>
    </rPh>
    <rPh sb="18" eb="19">
      <t>ネン</t>
    </rPh>
    <rPh sb="20" eb="21">
      <t>ガツ</t>
    </rPh>
    <rPh sb="21" eb="23">
      <t>ジテン</t>
    </rPh>
    <rPh sb="24" eb="25">
      <t>ミ</t>
    </rPh>
    <rPh sb="25" eb="26">
      <t>コウ</t>
    </rPh>
    <rPh sb="26" eb="27">
      <t>ヒョウ</t>
    </rPh>
    <phoneticPr fontId="4"/>
  </si>
  <si>
    <t>資料：「医療施設調査」</t>
    <rPh sb="0" eb="2">
      <t>シリョウ</t>
    </rPh>
    <rPh sb="4" eb="6">
      <t>イリョウ</t>
    </rPh>
    <rPh sb="6" eb="8">
      <t>シセツ</t>
    </rPh>
    <rPh sb="8" eb="10">
      <t>チョウサ</t>
    </rPh>
    <phoneticPr fontId="4"/>
  </si>
  <si>
    <t>３．病院の患者数、年次別</t>
    <rPh sb="9" eb="11">
      <t>ネンジ</t>
    </rPh>
    <rPh sb="11" eb="12">
      <t>ベツ</t>
    </rPh>
    <phoneticPr fontId="4"/>
  </si>
  <si>
    <t>昭和35年～令和元年</t>
    <rPh sb="6" eb="9">
      <t>レイワガン</t>
    </rPh>
    <phoneticPr fontId="4"/>
  </si>
  <si>
    <t>病院数</t>
    <phoneticPr fontId="4"/>
  </si>
  <si>
    <t>許可病床数</t>
    <phoneticPr fontId="4"/>
  </si>
  <si>
    <t>在院患者延数</t>
    <phoneticPr fontId="4"/>
  </si>
  <si>
    <t>新入院患者数</t>
    <rPh sb="0" eb="1">
      <t>シン</t>
    </rPh>
    <phoneticPr fontId="4"/>
  </si>
  <si>
    <t>退院患者数</t>
    <phoneticPr fontId="4"/>
  </si>
  <si>
    <t>外来患者延数</t>
    <rPh sb="4" eb="5">
      <t>ノ</t>
    </rPh>
    <phoneticPr fontId="4"/>
  </si>
  <si>
    <t>病床利用率</t>
    <phoneticPr fontId="4"/>
  </si>
  <si>
    <t>昭和35年</t>
    <rPh sb="0" eb="2">
      <t>ショウワ</t>
    </rPh>
    <phoneticPr fontId="4"/>
  </si>
  <si>
    <t>…</t>
  </si>
  <si>
    <t>40年</t>
  </si>
  <si>
    <t>45年</t>
  </si>
  <si>
    <t>50年</t>
  </si>
  <si>
    <t>55年</t>
  </si>
  <si>
    <t>60年</t>
  </si>
  <si>
    <t>平成2年</t>
    <phoneticPr fontId="4"/>
  </si>
  <si>
    <t>4年</t>
  </si>
  <si>
    <t>5年</t>
  </si>
  <si>
    <t>6年</t>
  </si>
  <si>
    <t>7年</t>
  </si>
  <si>
    <t>8年</t>
  </si>
  <si>
    <t>9年</t>
  </si>
  <si>
    <t>10年</t>
  </si>
  <si>
    <t>11年</t>
  </si>
  <si>
    <t>12年</t>
  </si>
  <si>
    <t>13年</t>
  </si>
  <si>
    <t>14年</t>
  </si>
  <si>
    <t>15年</t>
  </si>
  <si>
    <t>16年</t>
  </si>
  <si>
    <t>17年</t>
  </si>
  <si>
    <t>18年</t>
  </si>
  <si>
    <t>19年</t>
  </si>
  <si>
    <t>20年</t>
  </si>
  <si>
    <t>21年</t>
  </si>
  <si>
    <t>22年</t>
  </si>
  <si>
    <t>23年</t>
  </si>
  <si>
    <t>24年</t>
    <phoneticPr fontId="4"/>
  </si>
  <si>
    <t>25年</t>
    <phoneticPr fontId="4"/>
  </si>
  <si>
    <t>26年</t>
    <phoneticPr fontId="4"/>
  </si>
  <si>
    <t>27年</t>
    <phoneticPr fontId="4"/>
  </si>
  <si>
    <t>28年</t>
    <phoneticPr fontId="4"/>
  </si>
  <si>
    <t>29年</t>
    <phoneticPr fontId="4"/>
  </si>
  <si>
    <t>30年</t>
    <phoneticPr fontId="4"/>
  </si>
  <si>
    <t>令和元年</t>
    <rPh sb="0" eb="2">
      <t>レイワ</t>
    </rPh>
    <rPh sb="2" eb="3">
      <t>ガン</t>
    </rPh>
    <phoneticPr fontId="4"/>
  </si>
  <si>
    <t>精神病床</t>
    <rPh sb="3" eb="4">
      <t>ショウ</t>
    </rPh>
    <phoneticPr fontId="4"/>
  </si>
  <si>
    <t>(23)</t>
    <phoneticPr fontId="4"/>
  </si>
  <si>
    <t>・</t>
  </si>
  <si>
    <t>結核病床</t>
    <rPh sb="3" eb="4">
      <t>ショウ</t>
    </rPh>
    <phoneticPr fontId="4"/>
  </si>
  <si>
    <t>(1)</t>
    <phoneticPr fontId="4"/>
  </si>
  <si>
    <t>感染症病床</t>
    <rPh sb="4" eb="5">
      <t>ショウ</t>
    </rPh>
    <phoneticPr fontId="4"/>
  </si>
  <si>
    <t>(3)</t>
    <phoneticPr fontId="4"/>
  </si>
  <si>
    <t>療養病床
及び一般病床</t>
    <rPh sb="0" eb="2">
      <t>リョウヨウ</t>
    </rPh>
    <rPh sb="2" eb="4">
      <t>ビョウショウ</t>
    </rPh>
    <rPh sb="5" eb="6">
      <t>オヨ</t>
    </rPh>
    <rPh sb="7" eb="9">
      <t>イッパン</t>
    </rPh>
    <rPh sb="9" eb="11">
      <t>ビョウショウ</t>
    </rPh>
    <phoneticPr fontId="4"/>
  </si>
  <si>
    <t>(101)</t>
    <phoneticPr fontId="4"/>
  </si>
  <si>
    <t>注）1．病院数の（　　）内の数値は他の病床も有している病院数、（　　）外の数値はその病床のみを有する病院数。</t>
    <rPh sb="4" eb="7">
      <t>ビョウインスウ</t>
    </rPh>
    <rPh sb="12" eb="13">
      <t>ナイ</t>
    </rPh>
    <rPh sb="17" eb="18">
      <t>タ</t>
    </rPh>
    <rPh sb="35" eb="36">
      <t>ガイ</t>
    </rPh>
    <rPh sb="37" eb="39">
      <t>スウチ</t>
    </rPh>
    <rPh sb="42" eb="44">
      <t>ビョウショウ</t>
    </rPh>
    <rPh sb="47" eb="48">
      <t>ユウ</t>
    </rPh>
    <rPh sb="50" eb="53">
      <t>ビョウインスウ</t>
    </rPh>
    <phoneticPr fontId="4"/>
  </si>
  <si>
    <t xml:space="preserve">  2．病床利用率　＝</t>
    <phoneticPr fontId="4"/>
  </si>
  <si>
    <t>在院患者延数</t>
    <rPh sb="0" eb="1">
      <t>ザイ</t>
    </rPh>
    <rPh sb="1" eb="2">
      <t>イン</t>
    </rPh>
    <rPh sb="2" eb="4">
      <t>カンジャ</t>
    </rPh>
    <rPh sb="4" eb="5">
      <t>ノ</t>
    </rPh>
    <rPh sb="5" eb="6">
      <t>スウ</t>
    </rPh>
    <phoneticPr fontId="4"/>
  </si>
  <si>
    <t>×１００</t>
    <phoneticPr fontId="4"/>
  </si>
  <si>
    <t>10月1日現在病床数×365日(閏年については366日)</t>
    <rPh sb="2" eb="3">
      <t>ガツ</t>
    </rPh>
    <rPh sb="4" eb="5">
      <t>ニチ</t>
    </rPh>
    <rPh sb="5" eb="7">
      <t>ゲンザイ</t>
    </rPh>
    <rPh sb="7" eb="10">
      <t>ビョウショウスウ</t>
    </rPh>
    <rPh sb="14" eb="15">
      <t>ニチ</t>
    </rPh>
    <phoneticPr fontId="4"/>
  </si>
  <si>
    <t>　　3．病院数、許可病床数については、医療施設調査に基づき各年10月1日現在（平成9年以前は、年末現在）で示したものである。</t>
    <rPh sb="4" eb="7">
      <t>ビョウインスウ</t>
    </rPh>
    <rPh sb="8" eb="10">
      <t>キョカ</t>
    </rPh>
    <rPh sb="10" eb="13">
      <t>ビョウショウスウ</t>
    </rPh>
    <rPh sb="19" eb="21">
      <t>イリョウ</t>
    </rPh>
    <rPh sb="21" eb="23">
      <t>シセツ</t>
    </rPh>
    <rPh sb="23" eb="25">
      <t>チョウサ</t>
    </rPh>
    <rPh sb="26" eb="27">
      <t>モト</t>
    </rPh>
    <rPh sb="29" eb="31">
      <t>カクネン</t>
    </rPh>
    <rPh sb="33" eb="34">
      <t>ガツ</t>
    </rPh>
    <rPh sb="35" eb="36">
      <t>ニチ</t>
    </rPh>
    <rPh sb="36" eb="38">
      <t>ゲンザイ</t>
    </rPh>
    <rPh sb="39" eb="41">
      <t>ヘイセイ</t>
    </rPh>
    <rPh sb="42" eb="45">
      <t>ネンイゼン</t>
    </rPh>
    <rPh sb="47" eb="49">
      <t>ネンマツ</t>
    </rPh>
    <rPh sb="49" eb="51">
      <t>ゲンザイ</t>
    </rPh>
    <rPh sb="53" eb="54">
      <t>シメ</t>
    </rPh>
    <phoneticPr fontId="4"/>
  </si>
  <si>
    <t>　　4．令和２年医療施設動態調査、病院報告は令和４年３月時点で未公表</t>
    <rPh sb="4" eb="6">
      <t>レイワ</t>
    </rPh>
    <rPh sb="7" eb="8">
      <t>ネン</t>
    </rPh>
    <rPh sb="8" eb="12">
      <t>イリョウシセツ</t>
    </rPh>
    <rPh sb="12" eb="16">
      <t>ドウタイチョウサ</t>
    </rPh>
    <rPh sb="17" eb="21">
      <t>ビョウインホウコク</t>
    </rPh>
    <rPh sb="22" eb="24">
      <t>レイワ</t>
    </rPh>
    <rPh sb="25" eb="26">
      <t>ネン</t>
    </rPh>
    <rPh sb="27" eb="28">
      <t>ガツ</t>
    </rPh>
    <rPh sb="28" eb="30">
      <t>ジテン</t>
    </rPh>
    <rPh sb="31" eb="34">
      <t>ミコウヒョウ</t>
    </rPh>
    <phoneticPr fontId="4"/>
  </si>
  <si>
    <t>資料：地域医療課</t>
  </si>
  <si>
    <t>４．公的病院数・病床数・患者数・医療従事者数、開設者別</t>
    <rPh sb="8" eb="11">
      <t>ビョウショウスウ</t>
    </rPh>
    <rPh sb="12" eb="15">
      <t>カンジャスウ</t>
    </rPh>
    <rPh sb="16" eb="18">
      <t>イリョウ</t>
    </rPh>
    <rPh sb="18" eb="21">
      <t>ジュウジシャ</t>
    </rPh>
    <rPh sb="21" eb="22">
      <t>カズ</t>
    </rPh>
    <rPh sb="23" eb="26">
      <t>カイセツシャ</t>
    </rPh>
    <rPh sb="26" eb="27">
      <t>ベツ</t>
    </rPh>
    <phoneticPr fontId="4"/>
  </si>
  <si>
    <t>令和元年（医師、歯科医師、薬剤師、看護師：平成29年）</t>
    <rPh sb="0" eb="2">
      <t>レイワ</t>
    </rPh>
    <rPh sb="2" eb="4">
      <t>ガンネン</t>
    </rPh>
    <rPh sb="5" eb="7">
      <t>イシ</t>
    </rPh>
    <rPh sb="8" eb="10">
      <t>シカ</t>
    </rPh>
    <rPh sb="10" eb="12">
      <t>イシ</t>
    </rPh>
    <rPh sb="13" eb="16">
      <t>ヤクザイシ</t>
    </rPh>
    <rPh sb="17" eb="20">
      <t>カンゴシ</t>
    </rPh>
    <rPh sb="21" eb="23">
      <t>ヘイセイ</t>
    </rPh>
    <rPh sb="25" eb="26">
      <t>ネン</t>
    </rPh>
    <phoneticPr fontId="4"/>
  </si>
  <si>
    <t>開設者</t>
  </si>
  <si>
    <t>病院数</t>
  </si>
  <si>
    <t>病床数</t>
  </si>
  <si>
    <t>患者数</t>
  </si>
  <si>
    <t>病床
利用率(％)</t>
    <phoneticPr fontId="4"/>
  </si>
  <si>
    <t>看護師</t>
    <rPh sb="2" eb="3">
      <t>シ</t>
    </rPh>
    <phoneticPr fontId="4"/>
  </si>
  <si>
    <t>新入院
患者数</t>
    <rPh sb="0" eb="1">
      <t>シン</t>
    </rPh>
    <phoneticPr fontId="4"/>
  </si>
  <si>
    <t>退  院
患者数</t>
    <phoneticPr fontId="4"/>
  </si>
  <si>
    <t>外来患者延数</t>
    <rPh sb="4" eb="5">
      <t>ノベ</t>
    </rPh>
    <phoneticPr fontId="4"/>
  </si>
  <si>
    <t>非常勤</t>
  </si>
  <si>
    <t>国</t>
    <rPh sb="0" eb="1">
      <t>クニ</t>
    </rPh>
    <phoneticPr fontId="4"/>
  </si>
  <si>
    <t>注）令和２年医療施設（静態・動態）調査、病院報告は令和４年３月時点で未公表</t>
    <rPh sb="0" eb="1">
      <t>チュウ</t>
    </rPh>
    <rPh sb="2" eb="4">
      <t>レイワ</t>
    </rPh>
    <rPh sb="5" eb="6">
      <t>ネン</t>
    </rPh>
    <rPh sb="6" eb="10">
      <t>イリョウシセツ</t>
    </rPh>
    <rPh sb="11" eb="13">
      <t>セイタイ</t>
    </rPh>
    <rPh sb="14" eb="16">
      <t>ドウタイ</t>
    </rPh>
    <rPh sb="17" eb="19">
      <t>チョウサ</t>
    </rPh>
    <rPh sb="20" eb="22">
      <t>ビョウイン</t>
    </rPh>
    <rPh sb="22" eb="24">
      <t>ホウコク</t>
    </rPh>
    <rPh sb="25" eb="27">
      <t>レイワ</t>
    </rPh>
    <rPh sb="28" eb="29">
      <t>ネン</t>
    </rPh>
    <rPh sb="30" eb="31">
      <t>ガツ</t>
    </rPh>
    <rPh sb="31" eb="33">
      <t>ジテン</t>
    </rPh>
    <rPh sb="34" eb="37">
      <t>ミコウヒョウ</t>
    </rPh>
    <phoneticPr fontId="4"/>
  </si>
  <si>
    <t>　　２．令和２年医療施設動態調査は令和４年３月時点で未公表</t>
    <rPh sb="4" eb="6">
      <t>レイワ</t>
    </rPh>
    <rPh sb="7" eb="8">
      <t>ネン</t>
    </rPh>
    <rPh sb="8" eb="12">
      <t>イリョウシセツ</t>
    </rPh>
    <rPh sb="12" eb="16">
      <t>ドウタイチョウサ</t>
    </rPh>
    <rPh sb="17" eb="19">
      <t>レイワ</t>
    </rPh>
    <rPh sb="20" eb="21">
      <t>ネン</t>
    </rPh>
    <rPh sb="22" eb="23">
      <t>ガツ</t>
    </rPh>
    <rPh sb="23" eb="25">
      <t>ジテン</t>
    </rPh>
    <rPh sb="26" eb="29">
      <t>ミコウヒョウ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</si>
</sst>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1" formatCode="_ * #,##0_ ;_ * \-#,##0_ ;_ * &quot;-&quot;_ ;_ @_ "/>
    <numFmt numFmtId="176" formatCode="0.0"/>
    <numFmt numFmtId="177" formatCode="#,##0.0;\-#,##0.0"/>
    <numFmt numFmtId="178" formatCode="_ * #,##0.0_ ;_ * \-#,##0.0_ ;_ * &quot;-&quot;?_ ;_ @_ "/>
    <numFmt numFmtId="179" formatCode="#,##0_ "/>
    <numFmt numFmtId="180" formatCode="0.0_);[Red]\(0.0\)"/>
    <numFmt numFmtId="181" formatCode="#,##0.0_);[Red]\(#,##0.0\)"/>
  </numFmts>
  <fonts count="16" x14ac:knownFonts="1">
    <font>
      <sz val="11"/>
      <color theme="1"/>
      <name val="游ゴシック"/>
      <family val="2"/>
      <scheme val="minor"/>
    </font>
    <font>
      <sz val="14"/>
      <name val="ＭＳ 明朝"/>
      <family val="1"/>
      <charset val="128"/>
    </font>
    <font>
      <b/>
      <sz val="16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7"/>
      <name val="ＭＳ 明朝"/>
      <family val="1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6"/>
      <name val="游ゴシック"/>
      <family val="2"/>
      <charset val="128"/>
      <scheme val="minor"/>
    </font>
    <font>
      <b/>
      <sz val="18"/>
      <name val="ＭＳ 明朝"/>
      <family val="1"/>
      <charset val="128"/>
    </font>
    <font>
      <b/>
      <sz val="14"/>
      <name val="ＭＳ 明朝"/>
      <family val="1"/>
      <charset val="128"/>
    </font>
    <font>
      <sz val="12"/>
      <color indexed="10"/>
      <name val="ＭＳ 明朝"/>
      <family val="1"/>
      <charset val="128"/>
    </font>
    <font>
      <b/>
      <sz val="12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gray0625">
        <fgColor indexed="9"/>
        <bgColor indexed="40"/>
      </patternFill>
    </fill>
  </fills>
  <borders count="2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38" fontId="5" fillId="0" borderId="0" applyFont="0" applyFill="0" applyBorder="0" applyAlignment="0" applyProtection="0"/>
  </cellStyleXfs>
  <cellXfs count="330">
    <xf numFmtId="0" fontId="0" fillId="0" borderId="0" xfId="0"/>
    <xf numFmtId="0" fontId="2" fillId="0" borderId="1" xfId="1" applyFont="1" applyBorder="1" applyAlignment="1" applyProtection="1">
      <alignment horizontal="left"/>
    </xf>
    <xf numFmtId="0" fontId="1" fillId="0" borderId="1" xfId="1" applyFont="1" applyBorder="1"/>
    <xf numFmtId="0" fontId="1" fillId="0" borderId="1" xfId="1" applyFont="1" applyBorder="1"/>
    <xf numFmtId="0" fontId="1" fillId="0" borderId="0" xfId="1"/>
    <xf numFmtId="0" fontId="1" fillId="0" borderId="2" xfId="1" applyFont="1" applyFill="1" applyBorder="1"/>
    <xf numFmtId="0" fontId="1" fillId="0" borderId="3" xfId="1" applyFont="1" applyFill="1" applyBorder="1"/>
    <xf numFmtId="0" fontId="1" fillId="0" borderId="4" xfId="1" applyFont="1" applyFill="1" applyBorder="1" applyAlignment="1" applyProtection="1">
      <alignment horizontal="center" vertical="center" textRotation="255"/>
    </xf>
    <xf numFmtId="0" fontId="1" fillId="0" borderId="3" xfId="1" applyFont="1" applyFill="1" applyBorder="1" applyAlignment="1" applyProtection="1">
      <alignment horizontal="center" vertical="center" textRotation="255"/>
    </xf>
    <xf numFmtId="0" fontId="1" fillId="0" borderId="5" xfId="1" applyFont="1" applyFill="1" applyBorder="1" applyAlignment="1" applyProtection="1">
      <alignment horizontal="center" vertical="center" textRotation="255"/>
    </xf>
    <xf numFmtId="0" fontId="1" fillId="0" borderId="5" xfId="1" applyFont="1" applyFill="1" applyBorder="1" applyAlignment="1" applyProtection="1">
      <alignment horizontal="center" vertical="center" textRotation="255" wrapText="1"/>
    </xf>
    <xf numFmtId="0" fontId="1" fillId="0" borderId="6" xfId="1" applyFont="1" applyFill="1" applyBorder="1" applyAlignment="1" applyProtection="1">
      <alignment horizontal="center" vertical="center" textRotation="255"/>
    </xf>
    <xf numFmtId="0" fontId="1" fillId="0" borderId="7" xfId="1" applyFont="1" applyFill="1" applyBorder="1" applyAlignment="1">
      <alignment vertical="center" textRotation="255"/>
    </xf>
    <xf numFmtId="0" fontId="1" fillId="0" borderId="4" xfId="1" applyFont="1" applyFill="1" applyBorder="1" applyAlignment="1">
      <alignment horizontal="center" vertical="center" textRotation="255"/>
    </xf>
    <xf numFmtId="0" fontId="1" fillId="0" borderId="2" xfId="1" applyFont="1" applyFill="1" applyBorder="1" applyAlignment="1">
      <alignment horizontal="center" vertical="center" textRotation="255"/>
    </xf>
    <xf numFmtId="0" fontId="1" fillId="0" borderId="0" xfId="1" applyFill="1" applyBorder="1"/>
    <xf numFmtId="0" fontId="1" fillId="0" borderId="0" xfId="1" applyFill="1"/>
    <xf numFmtId="0" fontId="1" fillId="0" borderId="8" xfId="1" applyFont="1" applyBorder="1" applyAlignment="1" applyProtection="1">
      <alignment horizontal="center"/>
    </xf>
    <xf numFmtId="0" fontId="1" fillId="0" borderId="9" xfId="1" applyFont="1" applyBorder="1" applyAlignment="1" applyProtection="1">
      <alignment horizontal="center"/>
    </xf>
    <xf numFmtId="41" fontId="1" fillId="0" borderId="10" xfId="1" applyNumberFormat="1" applyFont="1" applyBorder="1" applyAlignment="1" applyProtection="1">
      <alignment horizontal="right"/>
    </xf>
    <xf numFmtId="41" fontId="1" fillId="0" borderId="8" xfId="1" applyNumberFormat="1" applyFont="1" applyBorder="1" applyAlignment="1">
      <alignment horizontal="right"/>
    </xf>
    <xf numFmtId="41" fontId="1" fillId="0" borderId="8" xfId="1" applyNumberFormat="1" applyFont="1" applyBorder="1" applyAlignment="1" applyProtection="1">
      <alignment horizontal="right"/>
    </xf>
    <xf numFmtId="37" fontId="6" fillId="0" borderId="11" xfId="1" applyNumberFormat="1" applyFont="1" applyBorder="1" applyAlignment="1" applyProtection="1">
      <alignment horizontal="distributed" vertical="center" justifyLastLine="1"/>
    </xf>
    <xf numFmtId="37" fontId="6" fillId="0" borderId="12" xfId="1" applyNumberFormat="1" applyFont="1" applyBorder="1" applyAlignment="1" applyProtection="1">
      <alignment horizontal="distributed" vertical="center" justifyLastLine="1"/>
    </xf>
    <xf numFmtId="0" fontId="1" fillId="0" borderId="0" xfId="1" applyBorder="1"/>
    <xf numFmtId="0" fontId="1" fillId="0" borderId="0" xfId="1" applyFont="1" applyBorder="1" applyAlignment="1" applyProtection="1">
      <alignment horizontal="center"/>
    </xf>
    <xf numFmtId="0" fontId="1" fillId="0" borderId="13" xfId="1" applyFont="1" applyBorder="1" applyAlignment="1" applyProtection="1">
      <alignment horizontal="center"/>
    </xf>
    <xf numFmtId="41" fontId="1" fillId="0" borderId="12" xfId="1" applyNumberFormat="1" applyFont="1" applyBorder="1" applyAlignment="1" applyProtection="1">
      <alignment horizontal="right"/>
    </xf>
    <xf numFmtId="41" fontId="1" fillId="0" borderId="0" xfId="1" applyNumberFormat="1" applyFont="1" applyBorder="1" applyAlignment="1" applyProtection="1">
      <alignment horizontal="right"/>
    </xf>
    <xf numFmtId="41" fontId="1" fillId="0" borderId="0" xfId="1" applyNumberFormat="1" applyFont="1" applyFill="1" applyBorder="1" applyAlignment="1" applyProtection="1">
      <alignment horizontal="right"/>
    </xf>
    <xf numFmtId="41" fontId="1" fillId="0" borderId="0" xfId="1" applyNumberFormat="1" applyFont="1" applyFill="1" applyBorder="1" applyAlignment="1" applyProtection="1">
      <alignment horizontal="right" vertical="center" justifyLastLine="1"/>
    </xf>
    <xf numFmtId="41" fontId="1" fillId="0" borderId="0" xfId="1" applyNumberFormat="1" applyFont="1" applyFill="1" applyBorder="1" applyAlignment="1">
      <alignment horizontal="right"/>
    </xf>
    <xf numFmtId="0" fontId="6" fillId="0" borderId="11" xfId="1" applyFont="1" applyBorder="1" applyAlignment="1" applyProtection="1">
      <alignment horizontal="distributed" vertical="center" justifyLastLine="1"/>
    </xf>
    <xf numFmtId="0" fontId="6" fillId="0" borderId="12" xfId="1" applyFont="1" applyBorder="1" applyAlignment="1" applyProtection="1">
      <alignment horizontal="distributed" vertical="center" justifyLastLine="1"/>
    </xf>
    <xf numFmtId="0" fontId="1" fillId="0" borderId="1" xfId="1" applyFont="1" applyBorder="1" applyAlignment="1" applyProtection="1">
      <alignment horizontal="center"/>
    </xf>
    <xf numFmtId="0" fontId="1" fillId="0" borderId="14" xfId="1" applyFont="1" applyBorder="1"/>
    <xf numFmtId="41" fontId="1" fillId="0" borderId="15" xfId="1" applyNumberFormat="1" applyFont="1" applyBorder="1" applyAlignment="1" applyProtection="1">
      <alignment horizontal="right"/>
    </xf>
    <xf numFmtId="41" fontId="1" fillId="0" borderId="1" xfId="1" applyNumberFormat="1" applyFont="1" applyBorder="1" applyAlignment="1" applyProtection="1">
      <alignment horizontal="right"/>
    </xf>
    <xf numFmtId="41" fontId="1" fillId="0" borderId="1" xfId="1" applyNumberFormat="1" applyFont="1" applyFill="1" applyBorder="1" applyAlignment="1" applyProtection="1">
      <alignment horizontal="right"/>
    </xf>
    <xf numFmtId="41" fontId="1" fillId="0" borderId="1" xfId="1" applyNumberFormat="1" applyFont="1" applyFill="1" applyBorder="1" applyAlignment="1" applyProtection="1">
      <alignment horizontal="right" vertical="center" justifyLastLine="1"/>
    </xf>
    <xf numFmtId="41" fontId="1" fillId="0" borderId="1" xfId="1" applyNumberFormat="1" applyFont="1" applyFill="1" applyBorder="1" applyAlignment="1">
      <alignment horizontal="right"/>
    </xf>
    <xf numFmtId="0" fontId="6" fillId="0" borderId="16" xfId="1" applyFont="1" applyBorder="1" applyAlignment="1" applyProtection="1">
      <alignment horizontal="distributed" vertical="center" justifyLastLine="1"/>
    </xf>
    <xf numFmtId="0" fontId="6" fillId="0" borderId="15" xfId="1" applyFont="1" applyBorder="1" applyAlignment="1" applyProtection="1">
      <alignment horizontal="distributed" vertical="center" justifyLastLine="1"/>
    </xf>
    <xf numFmtId="0" fontId="7" fillId="0" borderId="0" xfId="1" applyFont="1" applyBorder="1"/>
    <xf numFmtId="0" fontId="1" fillId="0" borderId="0" xfId="1" applyFont="1" applyBorder="1"/>
    <xf numFmtId="0" fontId="7" fillId="0" borderId="0" xfId="1" applyFont="1" applyBorder="1" applyAlignment="1">
      <alignment horizontal="right"/>
    </xf>
    <xf numFmtId="0" fontId="1" fillId="0" borderId="0" xfId="1" applyFont="1" applyFill="1" applyBorder="1"/>
    <xf numFmtId="0" fontId="1" fillId="0" borderId="0" xfId="1" applyFont="1"/>
    <xf numFmtId="176" fontId="1" fillId="0" borderId="0" xfId="1" applyNumberFormat="1" applyFont="1" applyBorder="1" applyProtection="1"/>
    <xf numFmtId="0" fontId="7" fillId="0" borderId="0" xfId="1" applyFont="1" applyBorder="1" applyAlignment="1" applyProtection="1">
      <alignment horizontal="right"/>
    </xf>
    <xf numFmtId="41" fontId="1" fillId="0" borderId="0" xfId="1" applyNumberFormat="1" applyFont="1" applyBorder="1"/>
    <xf numFmtId="0" fontId="1" fillId="0" borderId="17" xfId="1" applyFont="1" applyBorder="1"/>
    <xf numFmtId="0" fontId="1" fillId="0" borderId="18" xfId="1" applyFont="1" applyBorder="1"/>
    <xf numFmtId="0" fontId="6" fillId="0" borderId="19" xfId="1" applyFont="1" applyBorder="1" applyAlignment="1" applyProtection="1">
      <alignment horizontal="center" vertical="center" textRotation="255"/>
    </xf>
    <xf numFmtId="0" fontId="6" fillId="0" borderId="18" xfId="1" applyFont="1" applyBorder="1" applyAlignment="1" applyProtection="1">
      <alignment horizontal="center" vertical="center" textRotation="255"/>
    </xf>
    <xf numFmtId="0" fontId="6" fillId="0" borderId="4" xfId="1" applyFont="1" applyBorder="1" applyAlignment="1" applyProtection="1">
      <alignment horizontal="center"/>
    </xf>
    <xf numFmtId="0" fontId="6" fillId="0" borderId="3" xfId="1" applyFont="1" applyBorder="1" applyAlignment="1" applyProtection="1">
      <alignment horizontal="center"/>
    </xf>
    <xf numFmtId="0" fontId="6" fillId="0" borderId="20" xfId="1" applyFont="1" applyBorder="1" applyAlignment="1" applyProtection="1">
      <alignment horizontal="center" vertical="distributed" textRotation="255" justifyLastLine="1"/>
    </xf>
    <xf numFmtId="0" fontId="8" fillId="0" borderId="20" xfId="1" applyFont="1" applyBorder="1" applyAlignment="1" applyProtection="1">
      <alignment horizontal="center" vertical="distributed" textRotation="255" justifyLastLine="1"/>
    </xf>
    <xf numFmtId="0" fontId="6" fillId="0" borderId="20" xfId="1" applyFont="1" applyBorder="1" applyAlignment="1" applyProtection="1">
      <alignment horizontal="center" vertical="distributed" textRotation="255" wrapText="1" justifyLastLine="1"/>
    </xf>
    <xf numFmtId="0" fontId="6" fillId="0" borderId="20" xfId="1" applyFont="1" applyBorder="1" applyAlignment="1" applyProtection="1">
      <alignment horizontal="center" vertical="center" textRotation="255"/>
    </xf>
    <xf numFmtId="0" fontId="1" fillId="0" borderId="19" xfId="1" applyFont="1" applyBorder="1"/>
    <xf numFmtId="0" fontId="1" fillId="2" borderId="0" xfId="1" applyFont="1" applyFill="1" applyBorder="1"/>
    <xf numFmtId="0" fontId="1" fillId="0" borderId="21" xfId="1" applyFont="1" applyBorder="1"/>
    <xf numFmtId="0" fontId="1" fillId="0" borderId="22" xfId="1" applyFont="1" applyBorder="1"/>
    <xf numFmtId="0" fontId="6" fillId="0" borderId="5" xfId="1" applyFont="1" applyBorder="1" applyAlignment="1" applyProtection="1">
      <alignment horizontal="center" vertical="center" textRotation="255"/>
    </xf>
    <xf numFmtId="0" fontId="6" fillId="0" borderId="22" xfId="1" applyFont="1" applyBorder="1" applyAlignment="1" applyProtection="1">
      <alignment horizontal="center" vertical="center" textRotation="255"/>
    </xf>
    <xf numFmtId="0" fontId="6" fillId="0" borderId="5" xfId="1" applyFont="1" applyBorder="1" applyAlignment="1" applyProtection="1">
      <alignment horizontal="center" vertical="center" textRotation="255"/>
    </xf>
    <xf numFmtId="0" fontId="6" fillId="0" borderId="5" xfId="1" applyFont="1" applyBorder="1" applyAlignment="1" applyProtection="1">
      <alignment horizontal="center" vertical="center" textRotation="255" wrapText="1"/>
    </xf>
    <xf numFmtId="0" fontId="1" fillId="0" borderId="7" xfId="1" applyFont="1" applyBorder="1" applyAlignment="1">
      <alignment horizontal="center" vertical="distributed" textRotation="255" justifyLastLine="1"/>
    </xf>
    <xf numFmtId="0" fontId="8" fillId="0" borderId="7" xfId="1" applyFont="1" applyBorder="1" applyAlignment="1">
      <alignment horizontal="center" vertical="distributed" textRotation="255" justifyLastLine="1"/>
    </xf>
    <xf numFmtId="0" fontId="1" fillId="0" borderId="7" xfId="1" applyFont="1" applyBorder="1" applyAlignment="1">
      <alignment horizontal="center" vertical="distributed" textRotation="255" wrapText="1" justifyLastLine="1"/>
    </xf>
    <xf numFmtId="0" fontId="1" fillId="0" borderId="7" xfId="1" applyFont="1" applyBorder="1" applyAlignment="1">
      <alignment horizontal="center" vertical="center" textRotation="255"/>
    </xf>
    <xf numFmtId="0" fontId="1" fillId="0" borderId="5" xfId="1" applyFont="1" applyBorder="1"/>
    <xf numFmtId="0" fontId="1" fillId="0" borderId="13" xfId="1" applyFont="1" applyBorder="1" applyAlignment="1">
      <alignment horizontal="center" vertical="center" textRotation="255"/>
    </xf>
    <xf numFmtId="177" fontId="1" fillId="0" borderId="12" xfId="1" applyNumberFormat="1" applyFont="1" applyBorder="1" applyAlignment="1" applyProtection="1">
      <alignment horizontal="distributed" vertical="center" justifyLastLine="1"/>
    </xf>
    <xf numFmtId="177" fontId="1" fillId="0" borderId="13" xfId="1" applyNumberFormat="1" applyFont="1" applyBorder="1" applyAlignment="1" applyProtection="1">
      <alignment horizontal="distributed" vertical="center" justifyLastLine="1"/>
    </xf>
    <xf numFmtId="177" fontId="7" fillId="0" borderId="10" xfId="1" applyNumberFormat="1" applyFont="1" applyBorder="1" applyAlignment="1" applyProtection="1"/>
    <xf numFmtId="177" fontId="7" fillId="0" borderId="8" xfId="1" applyNumberFormat="1" applyFont="1" applyBorder="1" applyAlignment="1" applyProtection="1"/>
    <xf numFmtId="37" fontId="7" fillId="0" borderId="8" xfId="1" applyNumberFormat="1" applyFont="1" applyBorder="1" applyProtection="1"/>
    <xf numFmtId="177" fontId="7" fillId="0" borderId="8" xfId="1" applyNumberFormat="1" applyFont="1" applyBorder="1" applyProtection="1"/>
    <xf numFmtId="177" fontId="7" fillId="0" borderId="8" xfId="1" applyNumberFormat="1" applyFont="1" applyBorder="1" applyAlignment="1" applyProtection="1">
      <alignment shrinkToFit="1"/>
    </xf>
    <xf numFmtId="178" fontId="7" fillId="0" borderId="8" xfId="1" applyNumberFormat="1" applyFont="1" applyBorder="1" applyAlignment="1" applyProtection="1">
      <alignment horizontal="center" readingOrder="1"/>
    </xf>
    <xf numFmtId="178" fontId="7" fillId="0" borderId="8" xfId="1" applyNumberFormat="1" applyFont="1" applyBorder="1" applyProtection="1"/>
    <xf numFmtId="177" fontId="7" fillId="0" borderId="13" xfId="1" applyNumberFormat="1" applyFont="1" applyFill="1" applyBorder="1" applyProtection="1"/>
    <xf numFmtId="37" fontId="6" fillId="0" borderId="23" xfId="1" applyNumberFormat="1" applyFont="1" applyBorder="1" applyAlignment="1" applyProtection="1">
      <alignment horizontal="distributed" vertical="center" justifyLastLine="1"/>
    </xf>
    <xf numFmtId="0" fontId="1" fillId="0" borderId="10" xfId="1" applyFont="1" applyBorder="1" applyAlignment="1">
      <alignment horizontal="center" vertical="center" textRotation="255"/>
    </xf>
    <xf numFmtId="0" fontId="6" fillId="0" borderId="0" xfId="1" applyFont="1"/>
    <xf numFmtId="41" fontId="6" fillId="0" borderId="0" xfId="1" applyNumberFormat="1" applyFont="1"/>
    <xf numFmtId="177" fontId="7" fillId="0" borderId="12" xfId="1" applyNumberFormat="1" applyFont="1" applyBorder="1" applyAlignment="1" applyProtection="1"/>
    <xf numFmtId="177" fontId="7" fillId="0" borderId="0" xfId="1" applyNumberFormat="1" applyFont="1" applyBorder="1" applyAlignment="1" applyProtection="1"/>
    <xf numFmtId="37" fontId="7" fillId="0" borderId="0" xfId="1" applyNumberFormat="1" applyFont="1" applyFill="1" applyBorder="1" applyProtection="1"/>
    <xf numFmtId="177" fontId="7" fillId="0" borderId="0" xfId="1" applyNumberFormat="1" applyFont="1" applyFill="1" applyBorder="1" applyProtection="1"/>
    <xf numFmtId="178" fontId="7" fillId="0" borderId="0" xfId="1" applyNumberFormat="1" applyFont="1" applyFill="1" applyBorder="1" applyAlignment="1" applyProtection="1">
      <alignment horizontal="center" readingOrder="1"/>
    </xf>
    <xf numFmtId="178" fontId="7" fillId="0" borderId="0" xfId="1" applyNumberFormat="1" applyFont="1" applyFill="1" applyBorder="1" applyProtection="1"/>
    <xf numFmtId="41" fontId="7" fillId="0" borderId="0" xfId="1" applyNumberFormat="1" applyFont="1" applyFill="1" applyBorder="1" applyProtection="1"/>
    <xf numFmtId="0" fontId="6" fillId="0" borderId="11" xfId="1" applyFont="1" applyFill="1" applyBorder="1" applyAlignment="1" applyProtection="1">
      <alignment horizontal="distributed" vertical="center" justifyLastLine="1"/>
    </xf>
    <xf numFmtId="0" fontId="1" fillId="0" borderId="12" xfId="1" applyFont="1" applyBorder="1" applyAlignment="1">
      <alignment horizontal="center" vertical="center" textRotation="255"/>
    </xf>
    <xf numFmtId="0" fontId="6" fillId="0" borderId="12" xfId="1" applyFont="1" applyBorder="1" applyAlignment="1" applyProtection="1">
      <alignment vertical="center" justifyLastLine="1"/>
    </xf>
    <xf numFmtId="41" fontId="6" fillId="0" borderId="13" xfId="1" applyNumberFormat="1" applyFont="1" applyBorder="1" applyAlignment="1" applyProtection="1">
      <alignment vertical="center" justifyLastLine="1"/>
    </xf>
    <xf numFmtId="41" fontId="6" fillId="0" borderId="0" xfId="1" applyNumberFormat="1" applyFont="1" applyBorder="1" applyProtection="1"/>
    <xf numFmtId="0" fontId="7" fillId="0" borderId="0" xfId="1" applyNumberFormat="1" applyFont="1" applyFill="1" applyBorder="1" applyProtection="1"/>
    <xf numFmtId="41" fontId="7" fillId="0" borderId="0" xfId="1" applyNumberFormat="1" applyFont="1" applyBorder="1" applyProtection="1"/>
    <xf numFmtId="177" fontId="1" fillId="0" borderId="5" xfId="1" applyNumberFormat="1" applyFont="1" applyBorder="1" applyAlignment="1" applyProtection="1">
      <alignment horizontal="distributed" vertical="center" justifyLastLine="1"/>
    </xf>
    <xf numFmtId="177" fontId="1" fillId="0" borderId="22" xfId="1" applyNumberFormat="1" applyFont="1" applyBorder="1" applyAlignment="1" applyProtection="1">
      <alignment horizontal="distributed" vertical="center" justifyLastLine="1"/>
    </xf>
    <xf numFmtId="176" fontId="7" fillId="0" borderId="0" xfId="1" applyNumberFormat="1" applyFont="1" applyFill="1" applyBorder="1" applyProtection="1"/>
    <xf numFmtId="0" fontId="7" fillId="0" borderId="9" xfId="1" applyFont="1" applyFill="1" applyBorder="1" applyAlignment="1">
      <alignment horizontal="center" vertical="center" textRotation="255"/>
    </xf>
    <xf numFmtId="177" fontId="1" fillId="0" borderId="12" xfId="1" applyNumberFormat="1" applyFont="1" applyFill="1" applyBorder="1" applyAlignment="1" applyProtection="1">
      <alignment horizontal="distributed" vertical="center" justifyLastLine="1"/>
    </xf>
    <xf numFmtId="177" fontId="1" fillId="0" borderId="13" xfId="1" applyNumberFormat="1" applyFont="1" applyFill="1" applyBorder="1" applyAlignment="1" applyProtection="1">
      <alignment horizontal="distributed" vertical="center" justifyLastLine="1"/>
    </xf>
    <xf numFmtId="177" fontId="7" fillId="0" borderId="10" xfId="1" applyNumberFormat="1" applyFont="1" applyFill="1" applyBorder="1" applyAlignment="1" applyProtection="1"/>
    <xf numFmtId="177" fontId="7" fillId="0" borderId="8" xfId="1" applyNumberFormat="1" applyFont="1" applyFill="1" applyBorder="1" applyAlignment="1" applyProtection="1"/>
    <xf numFmtId="177" fontId="7" fillId="0" borderId="8" xfId="1" applyNumberFormat="1" applyFont="1" applyFill="1" applyBorder="1" applyProtection="1"/>
    <xf numFmtId="178" fontId="7" fillId="0" borderId="8" xfId="1" applyNumberFormat="1" applyFont="1" applyFill="1" applyBorder="1" applyAlignment="1" applyProtection="1">
      <alignment horizontal="center" readingOrder="1"/>
    </xf>
    <xf numFmtId="178" fontId="7" fillId="0" borderId="8" xfId="1" applyNumberFormat="1" applyFont="1" applyFill="1" applyBorder="1" applyProtection="1"/>
    <xf numFmtId="177" fontId="7" fillId="0" borderId="9" xfId="1" applyNumberFormat="1" applyFont="1" applyFill="1" applyBorder="1" applyProtection="1"/>
    <xf numFmtId="37" fontId="6" fillId="0" borderId="23" xfId="1" applyNumberFormat="1" applyFont="1" applyFill="1" applyBorder="1" applyAlignment="1" applyProtection="1">
      <alignment horizontal="distributed" vertical="center" justifyLastLine="1"/>
    </xf>
    <xf numFmtId="0" fontId="7" fillId="0" borderId="8" xfId="1" applyFont="1" applyFill="1" applyBorder="1" applyAlignment="1">
      <alignment horizontal="center" vertical="center" textRotation="255"/>
    </xf>
    <xf numFmtId="0" fontId="1" fillId="0" borderId="0" xfId="1" applyFont="1" applyFill="1"/>
    <xf numFmtId="0" fontId="7" fillId="0" borderId="13" xfId="1" applyFont="1" applyFill="1" applyBorder="1" applyAlignment="1">
      <alignment horizontal="center" vertical="center" textRotation="255"/>
    </xf>
    <xf numFmtId="177" fontId="7" fillId="0" borderId="12" xfId="1" applyNumberFormat="1" applyFont="1" applyFill="1" applyBorder="1" applyAlignment="1" applyProtection="1"/>
    <xf numFmtId="177" fontId="7" fillId="0" borderId="0" xfId="1" applyNumberFormat="1" applyFont="1" applyFill="1" applyBorder="1" applyAlignment="1" applyProtection="1"/>
    <xf numFmtId="0" fontId="7" fillId="0" borderId="0" xfId="1" applyFont="1" applyFill="1" applyBorder="1" applyAlignment="1">
      <alignment horizontal="center" vertical="center" textRotation="255"/>
    </xf>
    <xf numFmtId="177" fontId="1" fillId="0" borderId="5" xfId="1" applyNumberFormat="1" applyFont="1" applyFill="1" applyBorder="1" applyAlignment="1" applyProtection="1">
      <alignment horizontal="distributed" vertical="center" justifyLastLine="1"/>
    </xf>
    <xf numFmtId="177" fontId="1" fillId="0" borderId="22" xfId="1" applyNumberFormat="1" applyFont="1" applyFill="1" applyBorder="1" applyAlignment="1" applyProtection="1">
      <alignment horizontal="distributed" vertical="center" justifyLastLine="1"/>
    </xf>
    <xf numFmtId="177" fontId="7" fillId="0" borderId="5" xfId="1" applyNumberFormat="1" applyFont="1" applyFill="1" applyBorder="1" applyAlignment="1" applyProtection="1"/>
    <xf numFmtId="177" fontId="7" fillId="0" borderId="21" xfId="1" applyNumberFormat="1" applyFont="1" applyFill="1" applyBorder="1" applyAlignment="1" applyProtection="1"/>
    <xf numFmtId="177" fontId="7" fillId="0" borderId="21" xfId="1" applyNumberFormat="1" applyFont="1" applyFill="1" applyBorder="1" applyProtection="1"/>
    <xf numFmtId="41" fontId="7" fillId="0" borderId="21" xfId="1" applyNumberFormat="1" applyFont="1" applyFill="1" applyBorder="1" applyProtection="1"/>
    <xf numFmtId="178" fontId="7" fillId="0" borderId="21" xfId="1" applyNumberFormat="1" applyFont="1" applyFill="1" applyBorder="1" applyAlignment="1" applyProtection="1">
      <alignment horizontal="center" readingOrder="1"/>
    </xf>
    <xf numFmtId="178" fontId="7" fillId="0" borderId="21" xfId="1" applyNumberFormat="1" applyFont="1" applyFill="1" applyBorder="1" applyProtection="1"/>
    <xf numFmtId="177" fontId="7" fillId="0" borderId="22" xfId="1" applyNumberFormat="1" applyFont="1" applyFill="1" applyBorder="1" applyProtection="1"/>
    <xf numFmtId="0" fontId="6" fillId="0" borderId="9" xfId="1" applyFont="1" applyFill="1" applyBorder="1" applyAlignment="1">
      <alignment horizontal="center"/>
    </xf>
    <xf numFmtId="0" fontId="6" fillId="0" borderId="8" xfId="1" applyFont="1" applyFill="1" applyBorder="1" applyAlignment="1">
      <alignment horizontal="center"/>
    </xf>
    <xf numFmtId="0" fontId="1" fillId="0" borderId="13" xfId="1" applyFont="1" applyFill="1" applyBorder="1" applyAlignment="1"/>
    <xf numFmtId="0" fontId="1" fillId="0" borderId="0" xfId="1" applyFont="1" applyFill="1" applyBorder="1" applyAlignment="1"/>
    <xf numFmtId="0" fontId="7" fillId="0" borderId="13" xfId="1" applyFont="1" applyFill="1" applyBorder="1" applyAlignment="1">
      <alignment vertical="top" textRotation="255"/>
    </xf>
    <xf numFmtId="0" fontId="7" fillId="0" borderId="0" xfId="1" applyFont="1" applyFill="1" applyBorder="1" applyAlignment="1">
      <alignment vertical="top" textRotation="255"/>
    </xf>
    <xf numFmtId="0" fontId="7" fillId="0" borderId="14" xfId="1" applyFont="1" applyFill="1" applyBorder="1" applyAlignment="1">
      <alignment vertical="top" textRotation="255"/>
    </xf>
    <xf numFmtId="177" fontId="1" fillId="0" borderId="15" xfId="1" applyNumberFormat="1" applyFont="1" applyFill="1" applyBorder="1" applyAlignment="1" applyProtection="1">
      <alignment horizontal="distributed" vertical="top" justifyLastLine="1"/>
    </xf>
    <xf numFmtId="177" fontId="1" fillId="0" borderId="14" xfId="1" applyNumberFormat="1" applyFont="1" applyFill="1" applyBorder="1" applyAlignment="1" applyProtection="1">
      <alignment horizontal="distributed" vertical="top" justifyLastLine="1"/>
    </xf>
    <xf numFmtId="177" fontId="7" fillId="0" borderId="15" xfId="1" applyNumberFormat="1" applyFont="1" applyFill="1" applyBorder="1" applyAlignment="1" applyProtection="1"/>
    <xf numFmtId="177" fontId="7" fillId="0" borderId="1" xfId="1" applyNumberFormat="1" applyFont="1" applyFill="1" applyBorder="1" applyAlignment="1" applyProtection="1"/>
    <xf numFmtId="177" fontId="7" fillId="0" borderId="1" xfId="1" applyNumberFormat="1" applyFont="1" applyFill="1" applyBorder="1" applyProtection="1"/>
    <xf numFmtId="41" fontId="7" fillId="0" borderId="1" xfId="1" applyNumberFormat="1" applyFont="1" applyFill="1" applyBorder="1" applyProtection="1"/>
    <xf numFmtId="178" fontId="7" fillId="0" borderId="1" xfId="1" applyNumberFormat="1" applyFont="1" applyFill="1" applyBorder="1" applyAlignment="1" applyProtection="1">
      <alignment horizontal="center" readingOrder="1"/>
    </xf>
    <xf numFmtId="178" fontId="7" fillId="0" borderId="1" xfId="1" applyNumberFormat="1" applyFont="1" applyFill="1" applyBorder="1" applyProtection="1"/>
    <xf numFmtId="177" fontId="7" fillId="0" borderId="14" xfId="1" applyNumberFormat="1" applyFont="1" applyFill="1" applyBorder="1" applyProtection="1"/>
    <xf numFmtId="0" fontId="6" fillId="0" borderId="16" xfId="1" applyFont="1" applyFill="1" applyBorder="1" applyAlignment="1" applyProtection="1">
      <alignment horizontal="distributed" vertical="center" justifyLastLine="1"/>
    </xf>
    <xf numFmtId="0" fontId="7" fillId="0" borderId="1" xfId="1" applyFont="1" applyFill="1" applyBorder="1" applyAlignment="1">
      <alignment vertical="top" textRotation="255"/>
    </xf>
    <xf numFmtId="176" fontId="1" fillId="0" borderId="17" xfId="1" applyNumberFormat="1" applyFont="1" applyBorder="1" applyProtection="1"/>
    <xf numFmtId="0" fontId="7" fillId="0" borderId="17" xfId="1" applyFont="1" applyBorder="1" applyAlignment="1" applyProtection="1">
      <alignment horizontal="right"/>
    </xf>
    <xf numFmtId="0" fontId="10" fillId="0" borderId="0" xfId="1" applyFont="1" applyAlignment="1">
      <alignment horizontal="left"/>
    </xf>
    <xf numFmtId="0" fontId="11" fillId="0" borderId="1" xfId="1" applyFont="1" applyBorder="1" applyAlignment="1" applyProtection="1"/>
    <xf numFmtId="0" fontId="7" fillId="0" borderId="1" xfId="1" applyFont="1" applyBorder="1" applyAlignment="1">
      <alignment horizontal="right"/>
    </xf>
    <xf numFmtId="0" fontId="12" fillId="0" borderId="0" xfId="1" applyFont="1" applyFill="1" applyBorder="1" applyAlignment="1" applyProtection="1">
      <alignment vertical="center" wrapText="1"/>
    </xf>
    <xf numFmtId="0" fontId="1" fillId="0" borderId="2" xfId="1" applyFont="1" applyBorder="1"/>
    <xf numFmtId="0" fontId="1" fillId="0" borderId="3" xfId="1" applyFont="1" applyBorder="1"/>
    <xf numFmtId="0" fontId="11" fillId="0" borderId="5" xfId="1" applyFont="1" applyBorder="1" applyAlignment="1" applyProtection="1">
      <alignment horizontal="center" vertical="center"/>
    </xf>
    <xf numFmtId="0" fontId="1" fillId="0" borderId="5" xfId="1" applyFont="1" applyBorder="1" applyAlignment="1" applyProtection="1">
      <alignment horizontal="center" vertical="center"/>
    </xf>
    <xf numFmtId="0" fontId="1" fillId="0" borderId="24" xfId="1" applyFont="1" applyBorder="1" applyAlignment="1" applyProtection="1">
      <alignment horizontal="distributed" vertical="center" wrapText="1" indent="1"/>
    </xf>
    <xf numFmtId="0" fontId="1" fillId="0" borderId="25" xfId="1" applyFont="1" applyBorder="1" applyAlignment="1" applyProtection="1">
      <alignment horizontal="distributed" vertical="center" wrapText="1" indent="1"/>
    </xf>
    <xf numFmtId="41" fontId="13" fillId="0" borderId="0" xfId="1" applyNumberFormat="1" applyFont="1" applyFill="1" applyAlignment="1">
      <alignment vertical="center"/>
    </xf>
    <xf numFmtId="41" fontId="6" fillId="0" borderId="0" xfId="1" applyNumberFormat="1" applyFont="1" applyFill="1" applyAlignment="1">
      <alignment vertical="center"/>
    </xf>
    <xf numFmtId="0" fontId="8" fillId="0" borderId="0" xfId="1" applyFont="1" applyFill="1" applyAlignment="1">
      <alignment wrapText="1"/>
    </xf>
    <xf numFmtId="41" fontId="1" fillId="0" borderId="0" xfId="1" applyNumberFormat="1" applyFill="1"/>
    <xf numFmtId="0" fontId="1" fillId="0" borderId="9" xfId="1" applyFont="1" applyFill="1" applyBorder="1" applyAlignment="1" applyProtection="1">
      <alignment horizontal="center" vertical="center" textRotation="255"/>
    </xf>
    <xf numFmtId="0" fontId="1" fillId="0" borderId="7" xfId="1" applyFont="1" applyFill="1" applyBorder="1" applyAlignment="1" applyProtection="1">
      <alignment horizontal="distributed" vertical="center" wrapText="1" indent="1"/>
    </xf>
    <xf numFmtId="0" fontId="1" fillId="0" borderId="13" xfId="1" applyFont="1" applyFill="1" applyBorder="1" applyAlignment="1">
      <alignment horizontal="center" vertical="center" textRotation="255"/>
    </xf>
    <xf numFmtId="0" fontId="6" fillId="0" borderId="7" xfId="1" applyFont="1" applyFill="1" applyBorder="1" applyAlignment="1" applyProtection="1">
      <alignment horizontal="distributed" vertical="center" wrapText="1" indent="1"/>
    </xf>
    <xf numFmtId="0" fontId="1" fillId="0" borderId="22" xfId="1" applyFont="1" applyFill="1" applyBorder="1" applyAlignment="1">
      <alignment horizontal="center" vertical="center" textRotation="255"/>
    </xf>
    <xf numFmtId="0" fontId="1" fillId="0" borderId="24" xfId="1" applyFont="1" applyFill="1" applyBorder="1" applyAlignment="1" applyProtection="1">
      <alignment horizontal="distributed" vertical="center" wrapText="1" indent="1"/>
    </xf>
    <xf numFmtId="0" fontId="1" fillId="0" borderId="25" xfId="1" applyFont="1" applyFill="1" applyBorder="1" applyAlignment="1" applyProtection="1">
      <alignment horizontal="distributed" vertical="center" wrapText="1" indent="1"/>
    </xf>
    <xf numFmtId="0" fontId="7" fillId="0" borderId="24" xfId="1" applyFont="1" applyFill="1" applyBorder="1" applyAlignment="1" applyProtection="1">
      <alignment horizontal="distributed" vertical="center" wrapText="1" indent="1"/>
    </xf>
    <xf numFmtId="0" fontId="7" fillId="0" borderId="25" xfId="1" applyFont="1" applyFill="1" applyBorder="1" applyAlignment="1" applyProtection="1">
      <alignment horizontal="distributed" vertical="center" wrapText="1" indent="1"/>
    </xf>
    <xf numFmtId="0" fontId="6" fillId="0" borderId="24" xfId="1" applyFont="1" applyFill="1" applyBorder="1" applyAlignment="1" applyProtection="1">
      <alignment horizontal="distributed" vertical="center" wrapText="1" indent="1"/>
    </xf>
    <xf numFmtId="0" fontId="6" fillId="0" borderId="25" xfId="1" applyFont="1" applyFill="1" applyBorder="1" applyAlignment="1" applyProtection="1">
      <alignment horizontal="distributed" vertical="center" wrapText="1" indent="1"/>
    </xf>
    <xf numFmtId="0" fontId="8" fillId="0" borderId="24" xfId="1" applyFont="1" applyFill="1" applyBorder="1" applyAlignment="1" applyProtection="1">
      <alignment horizontal="distributed" vertical="center" wrapText="1" indent="1"/>
    </xf>
    <xf numFmtId="0" fontId="8" fillId="0" borderId="25" xfId="1" applyFont="1" applyFill="1" applyBorder="1" applyAlignment="1" applyProtection="1">
      <alignment horizontal="distributed" vertical="center" wrapText="1" indent="1"/>
    </xf>
    <xf numFmtId="0" fontId="1" fillId="0" borderId="26" xfId="1" applyFont="1" applyFill="1" applyBorder="1" applyAlignment="1" applyProtection="1">
      <alignment horizontal="distributed" vertical="center" wrapText="1" indent="1"/>
    </xf>
    <xf numFmtId="0" fontId="1" fillId="0" borderId="27" xfId="1" applyFont="1" applyFill="1" applyBorder="1" applyAlignment="1" applyProtection="1">
      <alignment horizontal="distributed" vertical="center" wrapText="1" indent="1"/>
    </xf>
    <xf numFmtId="41" fontId="13" fillId="0" borderId="15" xfId="1" applyNumberFormat="1" applyFont="1" applyFill="1" applyBorder="1" applyAlignment="1">
      <alignment vertical="center"/>
    </xf>
    <xf numFmtId="41" fontId="6" fillId="0" borderId="1" xfId="1" applyNumberFormat="1" applyFont="1" applyFill="1" applyBorder="1" applyAlignment="1">
      <alignment vertical="center"/>
    </xf>
    <xf numFmtId="0" fontId="2" fillId="0" borderId="0" xfId="1" applyFont="1" applyFill="1" applyAlignment="1">
      <alignment horizontal="left"/>
    </xf>
    <xf numFmtId="0" fontId="7" fillId="0" borderId="1" xfId="1" applyFont="1" applyFill="1" applyBorder="1" applyAlignment="1">
      <alignment horizontal="right"/>
    </xf>
    <xf numFmtId="0" fontId="1" fillId="0" borderId="2" xfId="1" applyFont="1" applyFill="1" applyBorder="1" applyAlignment="1">
      <alignment horizontal="center" vertical="center"/>
    </xf>
    <xf numFmtId="0" fontId="1" fillId="0" borderId="4" xfId="1" applyFont="1" applyFill="1" applyBorder="1" applyAlignment="1" applyProtection="1">
      <alignment horizontal="center" vertical="center"/>
    </xf>
    <xf numFmtId="0" fontId="11" fillId="0" borderId="0" xfId="1" applyFont="1" applyFill="1" applyBorder="1" applyAlignment="1" applyProtection="1">
      <alignment horizontal="distributed" vertical="center" indent="2"/>
    </xf>
    <xf numFmtId="0" fontId="11" fillId="0" borderId="13" xfId="1" applyFont="1" applyFill="1" applyBorder="1" applyAlignment="1" applyProtection="1">
      <alignment horizontal="distributed" vertical="center" indent="2"/>
    </xf>
    <xf numFmtId="0" fontId="1" fillId="0" borderId="0" xfId="1" applyFont="1" applyFill="1" applyBorder="1" applyAlignment="1" applyProtection="1">
      <alignment horizontal="distributed" vertical="center" indent="2"/>
    </xf>
    <xf numFmtId="0" fontId="1" fillId="0" borderId="13" xfId="1" applyFont="1" applyFill="1" applyBorder="1" applyAlignment="1" applyProtection="1">
      <alignment horizontal="distributed" vertical="center" indent="2"/>
    </xf>
    <xf numFmtId="0" fontId="1" fillId="0" borderId="1" xfId="1" applyFont="1" applyFill="1" applyBorder="1" applyAlignment="1" applyProtection="1">
      <alignment horizontal="distributed" vertical="center" indent="2"/>
    </xf>
    <xf numFmtId="0" fontId="1" fillId="0" borderId="14" xfId="1" applyFont="1" applyFill="1" applyBorder="1" applyAlignment="1" applyProtection="1">
      <alignment horizontal="distributed" vertical="center" indent="2"/>
    </xf>
    <xf numFmtId="41" fontId="6" fillId="0" borderId="15" xfId="1" applyNumberFormat="1" applyFont="1" applyFill="1" applyBorder="1" applyAlignment="1">
      <alignment vertical="center"/>
    </xf>
    <xf numFmtId="41" fontId="6" fillId="0" borderId="0" xfId="1" applyNumberFormat="1" applyFont="1" applyFill="1" applyBorder="1" applyAlignment="1">
      <alignment vertical="center"/>
    </xf>
    <xf numFmtId="0" fontId="7" fillId="0" borderId="0" xfId="1" applyFont="1" applyAlignment="1">
      <alignment horizontal="right"/>
    </xf>
    <xf numFmtId="0" fontId="2" fillId="0" borderId="0" xfId="1" applyFont="1" applyBorder="1" applyAlignment="1" applyProtection="1">
      <alignment horizontal="left"/>
    </xf>
    <xf numFmtId="0" fontId="6" fillId="0" borderId="1" xfId="1" applyFont="1" applyBorder="1" applyAlignment="1" applyProtection="1">
      <alignment horizontal="right"/>
    </xf>
    <xf numFmtId="0" fontId="1" fillId="0" borderId="2" xfId="1" applyFont="1" applyBorder="1" applyAlignment="1"/>
    <xf numFmtId="0" fontId="1" fillId="0" borderId="3" xfId="1" applyFont="1" applyBorder="1" applyAlignment="1"/>
    <xf numFmtId="0" fontId="7" fillId="0" borderId="4" xfId="1" applyFont="1" applyBorder="1" applyAlignment="1" applyProtection="1">
      <alignment horizontal="center" vertical="center" wrapText="1"/>
    </xf>
    <xf numFmtId="0" fontId="1" fillId="0" borderId="3" xfId="1" applyFont="1" applyBorder="1" applyAlignment="1">
      <alignment vertical="center"/>
    </xf>
    <xf numFmtId="0" fontId="8" fillId="0" borderId="4" xfId="1" applyFont="1" applyBorder="1" applyAlignment="1" applyProtection="1">
      <alignment horizontal="center" vertical="center" wrapText="1"/>
    </xf>
    <xf numFmtId="0" fontId="6" fillId="0" borderId="4" xfId="1" applyFont="1" applyBorder="1" applyAlignment="1" applyProtection="1">
      <alignment horizontal="center" vertical="center" wrapText="1"/>
    </xf>
    <xf numFmtId="0" fontId="6" fillId="0" borderId="2" xfId="1" applyFont="1" applyBorder="1" applyAlignment="1" applyProtection="1">
      <alignment horizontal="center" vertical="center" wrapText="1"/>
    </xf>
    <xf numFmtId="0" fontId="6" fillId="0" borderId="3" xfId="1" applyFont="1" applyBorder="1" applyAlignment="1" applyProtection="1">
      <alignment horizontal="center" vertical="center" wrapText="1"/>
    </xf>
    <xf numFmtId="0" fontId="6" fillId="0" borderId="0" xfId="1" applyFont="1" applyBorder="1" applyAlignment="1" applyProtection="1">
      <alignment horizontal="right"/>
    </xf>
    <xf numFmtId="37" fontId="6" fillId="0" borderId="12" xfId="1" applyNumberFormat="1" applyFont="1" applyBorder="1" applyAlignment="1" applyProtection="1">
      <alignment horizontal="right"/>
    </xf>
    <xf numFmtId="37" fontId="6" fillId="0" borderId="0" xfId="1" applyNumberFormat="1" applyFont="1" applyBorder="1" applyAlignment="1" applyProtection="1">
      <alignment horizontal="right"/>
    </xf>
    <xf numFmtId="180" fontId="6" fillId="0" borderId="0" xfId="1" applyNumberFormat="1" applyFont="1" applyBorder="1" applyAlignment="1" applyProtection="1">
      <alignment horizontal="right"/>
    </xf>
    <xf numFmtId="0" fontId="1" fillId="0" borderId="0" xfId="1" applyFont="1" applyBorder="1" applyAlignment="1">
      <alignment horizontal="right"/>
    </xf>
    <xf numFmtId="0" fontId="6" fillId="0" borderId="0" xfId="1" applyFont="1" applyBorder="1" applyAlignment="1" applyProtection="1">
      <alignment horizontal="right"/>
    </xf>
    <xf numFmtId="37" fontId="6" fillId="0" borderId="12" xfId="1" applyNumberFormat="1" applyFont="1" applyBorder="1" applyAlignment="1" applyProtection="1">
      <alignment horizontal="right"/>
    </xf>
    <xf numFmtId="37" fontId="6" fillId="0" borderId="0" xfId="1" applyNumberFormat="1" applyFont="1" applyBorder="1" applyAlignment="1" applyProtection="1">
      <alignment horizontal="right"/>
    </xf>
    <xf numFmtId="180" fontId="6" fillId="0" borderId="0" xfId="1" applyNumberFormat="1" applyFont="1" applyBorder="1" applyAlignment="1" applyProtection="1">
      <alignment horizontal="right"/>
    </xf>
    <xf numFmtId="0" fontId="1" fillId="0" borderId="0" xfId="1" applyFont="1" applyBorder="1" applyAlignment="1">
      <alignment horizontal="right"/>
    </xf>
    <xf numFmtId="0" fontId="6" fillId="0" borderId="13" xfId="1" applyFont="1" applyBorder="1" applyAlignment="1" applyProtection="1">
      <alignment horizontal="right"/>
    </xf>
    <xf numFmtId="37" fontId="6" fillId="0" borderId="0" xfId="1" applyNumberFormat="1" applyFont="1" applyBorder="1" applyAlignment="1" applyProtection="1"/>
    <xf numFmtId="180" fontId="6" fillId="0" borderId="0" xfId="1" applyNumberFormat="1" applyFont="1" applyBorder="1" applyAlignment="1" applyProtection="1"/>
    <xf numFmtId="38" fontId="6" fillId="0" borderId="0" xfId="2" applyFont="1" applyBorder="1" applyAlignment="1" applyProtection="1">
      <alignment horizontal="right"/>
    </xf>
    <xf numFmtId="38" fontId="6" fillId="0" borderId="0" xfId="1" applyNumberFormat="1" applyFont="1" applyBorder="1" applyAlignment="1" applyProtection="1"/>
    <xf numFmtId="37" fontId="6" fillId="0" borderId="0" xfId="2" applyNumberFormat="1" applyFont="1" applyBorder="1" applyAlignment="1" applyProtection="1">
      <alignment horizontal="right"/>
    </xf>
    <xf numFmtId="37" fontId="6" fillId="0" borderId="0" xfId="1" applyNumberFormat="1" applyFont="1" applyBorder="1" applyAlignment="1">
      <alignment horizontal="right"/>
    </xf>
    <xf numFmtId="38" fontId="6" fillId="0" borderId="0" xfId="2" applyFont="1" applyBorder="1" applyAlignment="1">
      <alignment horizontal="right"/>
    </xf>
    <xf numFmtId="37" fontId="6" fillId="0" borderId="12" xfId="1" applyNumberFormat="1" applyFont="1" applyFill="1" applyBorder="1" applyAlignment="1" applyProtection="1">
      <alignment horizontal="right"/>
    </xf>
    <xf numFmtId="37" fontId="6" fillId="0" borderId="0" xfId="1" applyNumberFormat="1" applyFont="1" applyFill="1" applyBorder="1" applyAlignment="1" applyProtection="1">
      <alignment horizontal="right"/>
    </xf>
    <xf numFmtId="37" fontId="6" fillId="0" borderId="0" xfId="1" applyNumberFormat="1" applyFont="1" applyFill="1" applyBorder="1" applyAlignment="1">
      <alignment horizontal="right"/>
    </xf>
    <xf numFmtId="38" fontId="6" fillId="0" borderId="0" xfId="2" applyFont="1" applyFill="1" applyBorder="1" applyAlignment="1">
      <alignment horizontal="right"/>
    </xf>
    <xf numFmtId="180" fontId="6" fillId="0" borderId="0" xfId="1" applyNumberFormat="1" applyFont="1" applyFill="1" applyBorder="1" applyAlignment="1" applyProtection="1">
      <alignment horizontal="right"/>
    </xf>
    <xf numFmtId="0" fontId="6" fillId="0" borderId="0" xfId="1" applyFont="1" applyFill="1" applyBorder="1" applyAlignment="1" applyProtection="1">
      <alignment horizontal="right"/>
    </xf>
    <xf numFmtId="38" fontId="6" fillId="0" borderId="0" xfId="2" applyFont="1" applyFill="1" applyBorder="1" applyAlignment="1"/>
    <xf numFmtId="0" fontId="13" fillId="0" borderId="0" xfId="1" applyFont="1" applyFill="1" applyBorder="1" applyAlignment="1" applyProtection="1">
      <alignment horizontal="right"/>
    </xf>
    <xf numFmtId="37" fontId="13" fillId="0" borderId="12" xfId="1" applyNumberFormat="1" applyFont="1" applyFill="1" applyBorder="1" applyAlignment="1" applyProtection="1">
      <alignment horizontal="right"/>
    </xf>
    <xf numFmtId="37" fontId="13" fillId="0" borderId="0" xfId="1" applyNumberFormat="1" applyFont="1" applyFill="1" applyBorder="1" applyAlignment="1" applyProtection="1">
      <alignment horizontal="right"/>
    </xf>
    <xf numFmtId="37" fontId="13" fillId="0" borderId="0" xfId="1" applyNumberFormat="1" applyFont="1" applyFill="1" applyBorder="1" applyAlignment="1">
      <alignment horizontal="right"/>
    </xf>
    <xf numFmtId="38" fontId="13" fillId="0" borderId="0" xfId="2" applyFont="1" applyFill="1" applyBorder="1" applyAlignment="1">
      <alignment horizontal="right"/>
    </xf>
    <xf numFmtId="180" fontId="13" fillId="0" borderId="0" xfId="1" applyNumberFormat="1" applyFont="1" applyFill="1" applyBorder="1" applyAlignment="1" applyProtection="1">
      <alignment horizontal="right"/>
    </xf>
    <xf numFmtId="0" fontId="13" fillId="0" borderId="0" xfId="1" applyFont="1" applyFill="1" applyBorder="1" applyAlignment="1" applyProtection="1">
      <alignment horizontal="right"/>
    </xf>
    <xf numFmtId="37" fontId="13" fillId="0" borderId="12" xfId="1" applyNumberFormat="1" applyFont="1" applyFill="1" applyBorder="1" applyAlignment="1" applyProtection="1">
      <alignment horizontal="right"/>
    </xf>
    <xf numFmtId="37" fontId="13" fillId="0" borderId="0" xfId="1" applyNumberFormat="1" applyFont="1" applyFill="1" applyBorder="1" applyAlignment="1" applyProtection="1">
      <alignment horizontal="right"/>
    </xf>
    <xf numFmtId="37" fontId="13" fillId="0" borderId="0" xfId="1" applyNumberFormat="1" applyFont="1" applyFill="1" applyBorder="1" applyAlignment="1">
      <alignment horizontal="right"/>
    </xf>
    <xf numFmtId="38" fontId="13" fillId="0" borderId="0" xfId="2" applyFont="1" applyFill="1" applyBorder="1" applyAlignment="1">
      <alignment horizontal="right"/>
    </xf>
    <xf numFmtId="180" fontId="13" fillId="0" borderId="0" xfId="1" applyNumberFormat="1" applyFont="1" applyFill="1" applyBorder="1" applyAlignment="1" applyProtection="1">
      <alignment horizontal="right"/>
    </xf>
    <xf numFmtId="0" fontId="11" fillId="0" borderId="0" xfId="1" applyFont="1" applyFill="1" applyBorder="1" applyAlignment="1">
      <alignment horizontal="right"/>
    </xf>
    <xf numFmtId="0" fontId="6" fillId="0" borderId="0" xfId="1" applyFont="1" applyFill="1" applyBorder="1" applyAlignment="1" applyProtection="1">
      <alignment horizontal="distributed"/>
    </xf>
    <xf numFmtId="41" fontId="6" fillId="0" borderId="12" xfId="1" applyNumberFormat="1" applyFont="1" applyFill="1" applyBorder="1" applyAlignment="1" applyProtection="1">
      <alignment horizontal="right" shrinkToFit="1"/>
    </xf>
    <xf numFmtId="37" fontId="6" fillId="0" borderId="0" xfId="1" quotePrefix="1" applyNumberFormat="1" applyFont="1" applyFill="1" applyBorder="1" applyAlignment="1" applyProtection="1">
      <alignment horizontal="right"/>
    </xf>
    <xf numFmtId="0" fontId="1" fillId="0" borderId="0" xfId="1" applyFont="1" applyFill="1" applyBorder="1" applyAlignment="1">
      <alignment horizontal="right"/>
    </xf>
    <xf numFmtId="41" fontId="6" fillId="0" borderId="12" xfId="1" applyNumberFormat="1" applyFont="1" applyFill="1" applyBorder="1" applyAlignment="1" applyProtection="1">
      <alignment horizontal="right"/>
    </xf>
    <xf numFmtId="49" fontId="6" fillId="0" borderId="0" xfId="1" applyNumberFormat="1" applyFont="1" applyFill="1" applyBorder="1" applyAlignment="1" applyProtection="1">
      <alignment horizontal="right"/>
    </xf>
    <xf numFmtId="37" fontId="6" fillId="0" borderId="0" xfId="1" applyNumberFormat="1" applyFont="1" applyFill="1" applyBorder="1" applyAlignment="1" applyProtection="1">
      <alignment horizontal="right" shrinkToFit="1"/>
    </xf>
    <xf numFmtId="0" fontId="7" fillId="0" borderId="0" xfId="1" applyFont="1" applyFill="1" applyBorder="1" applyAlignment="1" applyProtection="1">
      <alignment horizontal="distributed"/>
    </xf>
    <xf numFmtId="178" fontId="6" fillId="0" borderId="0" xfId="1" applyNumberFormat="1" applyFont="1" applyFill="1" applyBorder="1" applyAlignment="1" applyProtection="1">
      <alignment horizontal="right"/>
    </xf>
    <xf numFmtId="178" fontId="1" fillId="0" borderId="0" xfId="1" applyNumberFormat="1" applyFont="1" applyFill="1" applyBorder="1" applyAlignment="1">
      <alignment horizontal="right"/>
    </xf>
    <xf numFmtId="0" fontId="14" fillId="0" borderId="1" xfId="1" applyFont="1" applyFill="1" applyBorder="1" applyAlignment="1" applyProtection="1">
      <alignment horizontal="distributed" wrapText="1"/>
    </xf>
    <xf numFmtId="0" fontId="14" fillId="0" borderId="14" xfId="1" applyFont="1" applyFill="1" applyBorder="1" applyAlignment="1" applyProtection="1">
      <alignment horizontal="distributed"/>
    </xf>
    <xf numFmtId="41" fontId="6" fillId="0" borderId="15" xfId="1" applyNumberFormat="1" applyFont="1" applyFill="1" applyBorder="1" applyAlignment="1" applyProtection="1">
      <alignment shrinkToFit="1"/>
    </xf>
    <xf numFmtId="49" fontId="6" fillId="0" borderId="1" xfId="1" applyNumberFormat="1" applyFont="1" applyFill="1" applyBorder="1" applyAlignment="1" applyProtection="1">
      <alignment horizontal="right"/>
    </xf>
    <xf numFmtId="37" fontId="6" fillId="0" borderId="1" xfId="1" applyNumberFormat="1" applyFont="1" applyFill="1" applyBorder="1" applyAlignment="1" applyProtection="1">
      <alignment horizontal="right"/>
    </xf>
    <xf numFmtId="0" fontId="1" fillId="0" borderId="1" xfId="1" applyFont="1" applyFill="1" applyBorder="1" applyAlignment="1">
      <alignment horizontal="right"/>
    </xf>
    <xf numFmtId="180" fontId="6" fillId="0" borderId="1" xfId="1" applyNumberFormat="1" applyFont="1" applyFill="1" applyBorder="1" applyAlignment="1" applyProtection="1">
      <alignment horizontal="right"/>
    </xf>
    <xf numFmtId="0" fontId="7" fillId="0" borderId="0" xfId="1" applyFont="1" applyFill="1" applyBorder="1" applyAlignment="1" applyProtection="1">
      <alignment horizontal="left"/>
    </xf>
    <xf numFmtId="0" fontId="7" fillId="0" borderId="0" xfId="1" applyFont="1" applyFill="1" applyBorder="1" applyAlignment="1" applyProtection="1">
      <alignment horizontal="center" vertical="center"/>
    </xf>
    <xf numFmtId="0" fontId="7" fillId="0" borderId="0" xfId="1" applyFont="1" applyFill="1" applyBorder="1" applyAlignment="1">
      <alignment horizontal="center"/>
    </xf>
    <xf numFmtId="0" fontId="7" fillId="0" borderId="8" xfId="1" applyFont="1" applyFill="1" applyBorder="1" applyAlignment="1" applyProtection="1">
      <alignment horizontal="center"/>
    </xf>
    <xf numFmtId="0" fontId="7" fillId="0" borderId="0" xfId="1" applyFont="1" applyFill="1" applyBorder="1" applyAlignment="1" applyProtection="1"/>
    <xf numFmtId="0" fontId="7" fillId="0" borderId="0" xfId="1" applyFont="1" applyFill="1" applyBorder="1" applyAlignment="1" applyProtection="1">
      <alignment horizontal="left" vertical="center"/>
    </xf>
    <xf numFmtId="0" fontId="7" fillId="0" borderId="0" xfId="1" applyFont="1" applyFill="1" applyBorder="1" applyAlignment="1" applyProtection="1">
      <alignment horizontal="right"/>
    </xf>
    <xf numFmtId="0" fontId="7" fillId="0" borderId="0" xfId="1" applyFont="1" applyFill="1" applyBorder="1" applyAlignment="1" applyProtection="1">
      <alignment horizontal="right"/>
    </xf>
    <xf numFmtId="0" fontId="2" fillId="0" borderId="0" xfId="1" applyFont="1" applyFill="1" applyBorder="1" applyAlignment="1" applyProtection="1">
      <alignment horizontal="left"/>
    </xf>
    <xf numFmtId="0" fontId="6" fillId="0" borderId="1" xfId="1" applyFont="1" applyFill="1" applyBorder="1" applyAlignment="1" applyProtection="1">
      <alignment horizontal="right"/>
    </xf>
    <xf numFmtId="0" fontId="7" fillId="0" borderId="3" xfId="1" applyFont="1" applyFill="1" applyBorder="1" applyAlignment="1" applyProtection="1">
      <alignment horizontal="distributed" vertical="center" justifyLastLine="1"/>
    </xf>
    <xf numFmtId="0" fontId="8" fillId="0" borderId="4" xfId="1" applyFont="1" applyFill="1" applyBorder="1" applyAlignment="1" applyProtection="1">
      <alignment horizontal="center" vertical="center"/>
    </xf>
    <xf numFmtId="0" fontId="6" fillId="0" borderId="4" xfId="1" applyFont="1" applyFill="1" applyBorder="1" applyAlignment="1" applyProtection="1">
      <alignment horizontal="center" vertical="center"/>
    </xf>
    <xf numFmtId="0" fontId="6" fillId="0" borderId="2" xfId="1" applyFont="1" applyFill="1" applyBorder="1" applyAlignment="1" applyProtection="1">
      <alignment horizontal="center" vertical="center"/>
    </xf>
    <xf numFmtId="0" fontId="6" fillId="0" borderId="3" xfId="1" applyFont="1" applyFill="1" applyBorder="1" applyAlignment="1" applyProtection="1">
      <alignment horizontal="center" vertical="center"/>
    </xf>
    <xf numFmtId="0" fontId="6" fillId="0" borderId="20" xfId="1" applyFont="1" applyFill="1" applyBorder="1" applyAlignment="1" applyProtection="1">
      <alignment horizontal="center" vertical="center" wrapText="1"/>
    </xf>
    <xf numFmtId="0" fontId="8" fillId="0" borderId="20" xfId="1" applyFont="1" applyFill="1" applyBorder="1" applyAlignment="1" applyProtection="1">
      <alignment horizontal="center" vertical="center" wrapText="1"/>
    </xf>
    <xf numFmtId="0" fontId="6" fillId="0" borderId="19" xfId="1" applyFont="1" applyFill="1" applyBorder="1" applyAlignment="1" applyProtection="1">
      <alignment horizontal="center" vertical="center" wrapText="1"/>
    </xf>
    <xf numFmtId="0" fontId="6" fillId="0" borderId="17" xfId="1" applyFont="1" applyFill="1" applyBorder="1" applyAlignment="1" applyProtection="1">
      <alignment horizontal="center" vertical="center" wrapText="1"/>
    </xf>
    <xf numFmtId="0" fontId="7" fillId="0" borderId="25" xfId="1" applyFont="1" applyFill="1" applyBorder="1" applyAlignment="1">
      <alignment horizontal="distributed" vertical="center" justifyLastLine="1"/>
    </xf>
    <xf numFmtId="0" fontId="8" fillId="0" borderId="28" xfId="1" applyFont="1" applyFill="1" applyBorder="1" applyAlignment="1">
      <alignment horizontal="center" vertical="center"/>
    </xf>
    <xf numFmtId="0" fontId="6" fillId="0" borderId="28" xfId="1" applyFont="1" applyFill="1" applyBorder="1" applyAlignment="1" applyProtection="1">
      <alignment horizontal="center" vertical="center"/>
    </xf>
    <xf numFmtId="0" fontId="6" fillId="0" borderId="24" xfId="1" applyFont="1" applyFill="1" applyBorder="1" applyAlignment="1" applyProtection="1">
      <alignment horizontal="center" vertical="center"/>
    </xf>
    <xf numFmtId="0" fontId="6" fillId="0" borderId="28" xfId="1" applyFont="1" applyFill="1" applyBorder="1" applyAlignment="1" applyProtection="1">
      <alignment horizontal="center" vertical="center" wrapText="1"/>
    </xf>
    <xf numFmtId="0" fontId="6" fillId="0" borderId="24" xfId="1" applyFont="1" applyFill="1" applyBorder="1" applyAlignment="1" applyProtection="1">
      <alignment horizontal="center" vertical="center" wrapText="1"/>
    </xf>
    <xf numFmtId="0" fontId="6" fillId="0" borderId="25" xfId="1" applyFont="1" applyFill="1" applyBorder="1" applyAlignment="1" applyProtection="1">
      <alignment horizontal="center" vertical="center" wrapText="1"/>
    </xf>
    <xf numFmtId="0" fontId="6" fillId="0" borderId="11" xfId="1" applyFont="1" applyFill="1" applyBorder="1" applyAlignment="1">
      <alignment horizontal="center" vertical="center" wrapText="1"/>
    </xf>
    <xf numFmtId="0" fontId="7" fillId="0" borderId="12" xfId="1" applyFont="1" applyFill="1" applyBorder="1" applyAlignment="1" applyProtection="1">
      <alignment horizontal="center" vertical="center"/>
    </xf>
    <xf numFmtId="0" fontId="8" fillId="0" borderId="11" xfId="1" applyFont="1" applyFill="1" applyBorder="1" applyAlignment="1">
      <alignment horizontal="center" vertical="center" wrapText="1"/>
    </xf>
    <xf numFmtId="0" fontId="6" fillId="0" borderId="12" xfId="1" applyFont="1" applyFill="1" applyBorder="1" applyAlignment="1" applyProtection="1">
      <alignment horizontal="center" vertical="center" wrapText="1"/>
    </xf>
    <xf numFmtId="0" fontId="6" fillId="0" borderId="0" xfId="1" applyFont="1" applyFill="1" applyBorder="1" applyAlignment="1" applyProtection="1">
      <alignment horizontal="center" vertical="center" wrapText="1"/>
    </xf>
    <xf numFmtId="0" fontId="13" fillId="0" borderId="9" xfId="1" applyFont="1" applyFill="1" applyBorder="1" applyAlignment="1" applyProtection="1">
      <alignment horizontal="distributed" vertical="center" justifyLastLine="1"/>
    </xf>
    <xf numFmtId="37" fontId="13" fillId="0" borderId="10" xfId="1" applyNumberFormat="1" applyFont="1" applyFill="1" applyBorder="1" applyAlignment="1" applyProtection="1">
      <alignment vertical="center"/>
    </xf>
    <xf numFmtId="41" fontId="13" fillId="0" borderId="8" xfId="1" applyNumberFormat="1" applyFont="1" applyFill="1" applyBorder="1" applyAlignment="1" applyProtection="1">
      <alignment horizontal="center" vertical="center"/>
    </xf>
    <xf numFmtId="41" fontId="13" fillId="0" borderId="8" xfId="1" applyNumberFormat="1" applyFont="1" applyFill="1" applyBorder="1" applyAlignment="1" applyProtection="1">
      <alignment horizontal="right" vertical="center"/>
    </xf>
    <xf numFmtId="177" fontId="13" fillId="0" borderId="8" xfId="1" applyNumberFormat="1" applyFont="1" applyFill="1" applyBorder="1" applyAlignment="1" applyProtection="1">
      <alignment vertical="center"/>
    </xf>
    <xf numFmtId="37" fontId="13" fillId="0" borderId="8" xfId="1" applyNumberFormat="1" applyFont="1" applyFill="1" applyBorder="1" applyAlignment="1" applyProtection="1">
      <alignment vertical="center" shrinkToFit="1"/>
    </xf>
    <xf numFmtId="37" fontId="13" fillId="0" borderId="8" xfId="1" applyNumberFormat="1" applyFont="1" applyFill="1" applyBorder="1" applyAlignment="1" applyProtection="1">
      <alignment vertical="center"/>
    </xf>
    <xf numFmtId="181" fontId="13" fillId="0" borderId="8" xfId="1" applyNumberFormat="1" applyFont="1" applyFill="1" applyBorder="1" applyAlignment="1" applyProtection="1">
      <alignment horizontal="right" vertical="center"/>
    </xf>
    <xf numFmtId="0" fontId="6" fillId="0" borderId="13" xfId="1" applyFont="1" applyFill="1" applyBorder="1" applyAlignment="1">
      <alignment horizontal="distributed" vertical="center" justifyLastLine="1"/>
    </xf>
    <xf numFmtId="37" fontId="6" fillId="0" borderId="12" xfId="1" applyNumberFormat="1" applyFont="1" applyFill="1" applyBorder="1" applyProtection="1"/>
    <xf numFmtId="41" fontId="6" fillId="0" borderId="0" xfId="1" applyNumberFormat="1" applyFont="1" applyFill="1" applyBorder="1" applyProtection="1"/>
    <xf numFmtId="41" fontId="6" fillId="0" borderId="0" xfId="1" applyNumberFormat="1" applyFont="1" applyFill="1" applyBorder="1"/>
    <xf numFmtId="41" fontId="6" fillId="0" borderId="0" xfId="1" applyNumberFormat="1" applyFont="1" applyFill="1" applyBorder="1" applyAlignment="1" applyProtection="1">
      <alignment horizontal="right"/>
    </xf>
    <xf numFmtId="41" fontId="6" fillId="0" borderId="0" xfId="1" applyNumberFormat="1" applyFont="1" applyFill="1" applyBorder="1" applyAlignment="1">
      <alignment horizontal="right"/>
    </xf>
    <xf numFmtId="177" fontId="6" fillId="0" borderId="0" xfId="1" applyNumberFormat="1" applyFont="1" applyFill="1" applyBorder="1" applyProtection="1"/>
    <xf numFmtId="37" fontId="6" fillId="0" borderId="0" xfId="1" applyNumberFormat="1" applyFont="1" applyFill="1" applyBorder="1" applyProtection="1"/>
    <xf numFmtId="181" fontId="6" fillId="0" borderId="0" xfId="1" applyNumberFormat="1" applyFont="1" applyFill="1" applyBorder="1" applyProtection="1"/>
    <xf numFmtId="181" fontId="6" fillId="0" borderId="0" xfId="1" applyNumberFormat="1" applyFont="1" applyFill="1" applyBorder="1"/>
    <xf numFmtId="0" fontId="6" fillId="0" borderId="13" xfId="1" applyFont="1" applyFill="1" applyBorder="1" applyAlignment="1" applyProtection="1">
      <alignment horizontal="distributed" vertical="center" wrapText="1" justifyLastLine="1"/>
    </xf>
    <xf numFmtId="37" fontId="6" fillId="0" borderId="12" xfId="1" applyNumberFormat="1" applyFont="1" applyFill="1" applyBorder="1" applyAlignment="1" applyProtection="1"/>
    <xf numFmtId="41" fontId="6" fillId="0" borderId="0" xfId="1" applyNumberFormat="1" applyFont="1" applyFill="1" applyBorder="1" applyAlignment="1" applyProtection="1">
      <alignment horizontal="center"/>
    </xf>
    <xf numFmtId="181" fontId="6" fillId="0" borderId="0" xfId="1" applyNumberFormat="1" applyFont="1" applyFill="1" applyBorder="1" applyAlignment="1" applyProtection="1">
      <alignment horizontal="right"/>
    </xf>
    <xf numFmtId="0" fontId="15" fillId="0" borderId="13" xfId="1" applyFont="1" applyFill="1" applyBorder="1" applyAlignment="1" applyProtection="1">
      <alignment horizontal="distributed" vertical="center" wrapText="1" justifyLastLine="1"/>
    </xf>
    <xf numFmtId="41" fontId="6" fillId="0" borderId="0" xfId="1" applyNumberFormat="1" applyFont="1" applyFill="1" applyBorder="1" applyAlignment="1" applyProtection="1">
      <alignment horizontal="left"/>
    </xf>
    <xf numFmtId="0" fontId="6" fillId="0" borderId="13" xfId="1" applyFont="1" applyFill="1" applyBorder="1" applyAlignment="1" applyProtection="1">
      <alignment horizontal="distributed" vertical="center" justifyLastLine="1"/>
    </xf>
    <xf numFmtId="0" fontId="7" fillId="0" borderId="14" xfId="1" applyFont="1" applyFill="1" applyBorder="1" applyAlignment="1" applyProtection="1">
      <alignment horizontal="distributed" vertical="center" justifyLastLine="1"/>
    </xf>
    <xf numFmtId="37" fontId="6" fillId="0" borderId="15" xfId="1" applyNumberFormat="1" applyFont="1" applyFill="1" applyBorder="1" applyAlignment="1" applyProtection="1"/>
    <xf numFmtId="41" fontId="6" fillId="0" borderId="1" xfId="1" applyNumberFormat="1" applyFont="1" applyFill="1" applyBorder="1" applyAlignment="1" applyProtection="1">
      <alignment horizontal="center"/>
    </xf>
    <xf numFmtId="41" fontId="6" fillId="0" borderId="1" xfId="1" applyNumberFormat="1" applyFont="1" applyFill="1" applyBorder="1" applyAlignment="1" applyProtection="1">
      <alignment horizontal="right"/>
    </xf>
    <xf numFmtId="41" fontId="6" fillId="0" borderId="1" xfId="1" applyNumberFormat="1" applyFont="1" applyFill="1" applyBorder="1" applyAlignment="1">
      <alignment horizontal="right"/>
    </xf>
    <xf numFmtId="177" fontId="6" fillId="0" borderId="1" xfId="1" applyNumberFormat="1" applyFont="1" applyFill="1" applyBorder="1" applyProtection="1"/>
    <xf numFmtId="37" fontId="6" fillId="0" borderId="1" xfId="1" applyNumberFormat="1" applyFont="1" applyFill="1" applyBorder="1" applyProtection="1"/>
    <xf numFmtId="41" fontId="6" fillId="0" borderId="1" xfId="1" applyNumberFormat="1" applyFont="1" applyFill="1" applyBorder="1" applyAlignment="1" applyProtection="1">
      <alignment horizontal="left"/>
    </xf>
    <xf numFmtId="179" fontId="1" fillId="0" borderId="0" xfId="1" applyNumberFormat="1" applyFont="1" applyFill="1"/>
    <xf numFmtId="41" fontId="1" fillId="0" borderId="0" xfId="1" applyNumberFormat="1" applyFont="1" applyFill="1"/>
    <xf numFmtId="0" fontId="1" fillId="0" borderId="0" xfId="1" applyFont="1" applyFill="1" applyAlignment="1">
      <alignment vertical="top"/>
    </xf>
    <xf numFmtId="0" fontId="7" fillId="0" borderId="0" xfId="1" applyFont="1" applyFill="1"/>
    <xf numFmtId="0" fontId="7" fillId="0" borderId="1" xfId="1" applyFont="1" applyBorder="1" applyAlignment="1" applyProtection="1">
      <alignment horizontal="right"/>
    </xf>
    <xf numFmtId="0" fontId="7" fillId="0" borderId="17" xfId="1" applyFont="1" applyBorder="1"/>
  </cellXfs>
  <cellStyles count="3">
    <cellStyle name="桁区切り 2" xfId="2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5"/>
  <sheetViews>
    <sheetView tabSelected="1" zoomScale="85" zoomScaleNormal="85" workbookViewId="0">
      <selection activeCell="L21" sqref="L21"/>
    </sheetView>
  </sheetViews>
  <sheetFormatPr defaultRowHeight="17.25" x14ac:dyDescent="0.2"/>
  <cols>
    <col min="1" max="1" width="3.75" style="47" bestFit="1" customWidth="1"/>
    <col min="2" max="2" width="27.375" style="47" customWidth="1"/>
    <col min="3" max="10" width="11.5" style="47" customWidth="1"/>
    <col min="11" max="11" width="13.375" style="47" customWidth="1"/>
    <col min="12" max="12" width="9" style="47"/>
    <col min="13" max="14" width="9" style="4"/>
    <col min="15" max="15" width="11.5" style="4" customWidth="1"/>
    <col min="16" max="256" width="9" style="4"/>
    <col min="257" max="257" width="3.75" style="4" bestFit="1" customWidth="1"/>
    <col min="258" max="258" width="27.375" style="4" customWidth="1"/>
    <col min="259" max="266" width="11.5" style="4" customWidth="1"/>
    <col min="267" max="267" width="13.375" style="4" customWidth="1"/>
    <col min="268" max="270" width="9" style="4"/>
    <col min="271" max="271" width="11.5" style="4" customWidth="1"/>
    <col min="272" max="512" width="9" style="4"/>
    <col min="513" max="513" width="3.75" style="4" bestFit="1" customWidth="1"/>
    <col min="514" max="514" width="27.375" style="4" customWidth="1"/>
    <col min="515" max="522" width="11.5" style="4" customWidth="1"/>
    <col min="523" max="523" width="13.375" style="4" customWidth="1"/>
    <col min="524" max="526" width="9" style="4"/>
    <col min="527" max="527" width="11.5" style="4" customWidth="1"/>
    <col min="528" max="768" width="9" style="4"/>
    <col min="769" max="769" width="3.75" style="4" bestFit="1" customWidth="1"/>
    <col min="770" max="770" width="27.375" style="4" customWidth="1"/>
    <col min="771" max="778" width="11.5" style="4" customWidth="1"/>
    <col min="779" max="779" width="13.375" style="4" customWidth="1"/>
    <col min="780" max="782" width="9" style="4"/>
    <col min="783" max="783" width="11.5" style="4" customWidth="1"/>
    <col min="784" max="1024" width="9" style="4"/>
    <col min="1025" max="1025" width="3.75" style="4" bestFit="1" customWidth="1"/>
    <col min="1026" max="1026" width="27.375" style="4" customWidth="1"/>
    <col min="1027" max="1034" width="11.5" style="4" customWidth="1"/>
    <col min="1035" max="1035" width="13.375" style="4" customWidth="1"/>
    <col min="1036" max="1038" width="9" style="4"/>
    <col min="1039" max="1039" width="11.5" style="4" customWidth="1"/>
    <col min="1040" max="1280" width="9" style="4"/>
    <col min="1281" max="1281" width="3.75" style="4" bestFit="1" customWidth="1"/>
    <col min="1282" max="1282" width="27.375" style="4" customWidth="1"/>
    <col min="1283" max="1290" width="11.5" style="4" customWidth="1"/>
    <col min="1291" max="1291" width="13.375" style="4" customWidth="1"/>
    <col min="1292" max="1294" width="9" style="4"/>
    <col min="1295" max="1295" width="11.5" style="4" customWidth="1"/>
    <col min="1296" max="1536" width="9" style="4"/>
    <col min="1537" max="1537" width="3.75" style="4" bestFit="1" customWidth="1"/>
    <col min="1538" max="1538" width="27.375" style="4" customWidth="1"/>
    <col min="1539" max="1546" width="11.5" style="4" customWidth="1"/>
    <col min="1547" max="1547" width="13.375" style="4" customWidth="1"/>
    <col min="1548" max="1550" width="9" style="4"/>
    <col min="1551" max="1551" width="11.5" style="4" customWidth="1"/>
    <col min="1552" max="1792" width="9" style="4"/>
    <col min="1793" max="1793" width="3.75" style="4" bestFit="1" customWidth="1"/>
    <col min="1794" max="1794" width="27.375" style="4" customWidth="1"/>
    <col min="1795" max="1802" width="11.5" style="4" customWidth="1"/>
    <col min="1803" max="1803" width="13.375" style="4" customWidth="1"/>
    <col min="1804" max="1806" width="9" style="4"/>
    <col min="1807" max="1807" width="11.5" style="4" customWidth="1"/>
    <col min="1808" max="2048" width="9" style="4"/>
    <col min="2049" max="2049" width="3.75" style="4" bestFit="1" customWidth="1"/>
    <col min="2050" max="2050" width="27.375" style="4" customWidth="1"/>
    <col min="2051" max="2058" width="11.5" style="4" customWidth="1"/>
    <col min="2059" max="2059" width="13.375" style="4" customWidth="1"/>
    <col min="2060" max="2062" width="9" style="4"/>
    <col min="2063" max="2063" width="11.5" style="4" customWidth="1"/>
    <col min="2064" max="2304" width="9" style="4"/>
    <col min="2305" max="2305" width="3.75" style="4" bestFit="1" customWidth="1"/>
    <col min="2306" max="2306" width="27.375" style="4" customWidth="1"/>
    <col min="2307" max="2314" width="11.5" style="4" customWidth="1"/>
    <col min="2315" max="2315" width="13.375" style="4" customWidth="1"/>
    <col min="2316" max="2318" width="9" style="4"/>
    <col min="2319" max="2319" width="11.5" style="4" customWidth="1"/>
    <col min="2320" max="2560" width="9" style="4"/>
    <col min="2561" max="2561" width="3.75" style="4" bestFit="1" customWidth="1"/>
    <col min="2562" max="2562" width="27.375" style="4" customWidth="1"/>
    <col min="2563" max="2570" width="11.5" style="4" customWidth="1"/>
    <col min="2571" max="2571" width="13.375" style="4" customWidth="1"/>
    <col min="2572" max="2574" width="9" style="4"/>
    <col min="2575" max="2575" width="11.5" style="4" customWidth="1"/>
    <col min="2576" max="2816" width="9" style="4"/>
    <col min="2817" max="2817" width="3.75" style="4" bestFit="1" customWidth="1"/>
    <col min="2818" max="2818" width="27.375" style="4" customWidth="1"/>
    <col min="2819" max="2826" width="11.5" style="4" customWidth="1"/>
    <col min="2827" max="2827" width="13.375" style="4" customWidth="1"/>
    <col min="2828" max="2830" width="9" style="4"/>
    <col min="2831" max="2831" width="11.5" style="4" customWidth="1"/>
    <col min="2832" max="3072" width="9" style="4"/>
    <col min="3073" max="3073" width="3.75" style="4" bestFit="1" customWidth="1"/>
    <col min="3074" max="3074" width="27.375" style="4" customWidth="1"/>
    <col min="3075" max="3082" width="11.5" style="4" customWidth="1"/>
    <col min="3083" max="3083" width="13.375" style="4" customWidth="1"/>
    <col min="3084" max="3086" width="9" style="4"/>
    <col min="3087" max="3087" width="11.5" style="4" customWidth="1"/>
    <col min="3088" max="3328" width="9" style="4"/>
    <col min="3329" max="3329" width="3.75" style="4" bestFit="1" customWidth="1"/>
    <col min="3330" max="3330" width="27.375" style="4" customWidth="1"/>
    <col min="3331" max="3338" width="11.5" style="4" customWidth="1"/>
    <col min="3339" max="3339" width="13.375" style="4" customWidth="1"/>
    <col min="3340" max="3342" width="9" style="4"/>
    <col min="3343" max="3343" width="11.5" style="4" customWidth="1"/>
    <col min="3344" max="3584" width="9" style="4"/>
    <col min="3585" max="3585" width="3.75" style="4" bestFit="1" customWidth="1"/>
    <col min="3586" max="3586" width="27.375" style="4" customWidth="1"/>
    <col min="3587" max="3594" width="11.5" style="4" customWidth="1"/>
    <col min="3595" max="3595" width="13.375" style="4" customWidth="1"/>
    <col min="3596" max="3598" width="9" style="4"/>
    <col min="3599" max="3599" width="11.5" style="4" customWidth="1"/>
    <col min="3600" max="3840" width="9" style="4"/>
    <col min="3841" max="3841" width="3.75" style="4" bestFit="1" customWidth="1"/>
    <col min="3842" max="3842" width="27.375" style="4" customWidth="1"/>
    <col min="3843" max="3850" width="11.5" style="4" customWidth="1"/>
    <col min="3851" max="3851" width="13.375" style="4" customWidth="1"/>
    <col min="3852" max="3854" width="9" style="4"/>
    <col min="3855" max="3855" width="11.5" style="4" customWidth="1"/>
    <col min="3856" max="4096" width="9" style="4"/>
    <col min="4097" max="4097" width="3.75" style="4" bestFit="1" customWidth="1"/>
    <col min="4098" max="4098" width="27.375" style="4" customWidth="1"/>
    <col min="4099" max="4106" width="11.5" style="4" customWidth="1"/>
    <col min="4107" max="4107" width="13.375" style="4" customWidth="1"/>
    <col min="4108" max="4110" width="9" style="4"/>
    <col min="4111" max="4111" width="11.5" style="4" customWidth="1"/>
    <col min="4112" max="4352" width="9" style="4"/>
    <col min="4353" max="4353" width="3.75" style="4" bestFit="1" customWidth="1"/>
    <col min="4354" max="4354" width="27.375" style="4" customWidth="1"/>
    <col min="4355" max="4362" width="11.5" style="4" customWidth="1"/>
    <col min="4363" max="4363" width="13.375" style="4" customWidth="1"/>
    <col min="4364" max="4366" width="9" style="4"/>
    <col min="4367" max="4367" width="11.5" style="4" customWidth="1"/>
    <col min="4368" max="4608" width="9" style="4"/>
    <col min="4609" max="4609" width="3.75" style="4" bestFit="1" customWidth="1"/>
    <col min="4610" max="4610" width="27.375" style="4" customWidth="1"/>
    <col min="4611" max="4618" width="11.5" style="4" customWidth="1"/>
    <col min="4619" max="4619" width="13.375" style="4" customWidth="1"/>
    <col min="4620" max="4622" width="9" style="4"/>
    <col min="4623" max="4623" width="11.5" style="4" customWidth="1"/>
    <col min="4624" max="4864" width="9" style="4"/>
    <col min="4865" max="4865" width="3.75" style="4" bestFit="1" customWidth="1"/>
    <col min="4866" max="4866" width="27.375" style="4" customWidth="1"/>
    <col min="4867" max="4874" width="11.5" style="4" customWidth="1"/>
    <col min="4875" max="4875" width="13.375" style="4" customWidth="1"/>
    <col min="4876" max="4878" width="9" style="4"/>
    <col min="4879" max="4879" width="11.5" style="4" customWidth="1"/>
    <col min="4880" max="5120" width="9" style="4"/>
    <col min="5121" max="5121" width="3.75" style="4" bestFit="1" customWidth="1"/>
    <col min="5122" max="5122" width="27.375" style="4" customWidth="1"/>
    <col min="5123" max="5130" width="11.5" style="4" customWidth="1"/>
    <col min="5131" max="5131" width="13.375" style="4" customWidth="1"/>
    <col min="5132" max="5134" width="9" style="4"/>
    <col min="5135" max="5135" width="11.5" style="4" customWidth="1"/>
    <col min="5136" max="5376" width="9" style="4"/>
    <col min="5377" max="5377" width="3.75" style="4" bestFit="1" customWidth="1"/>
    <col min="5378" max="5378" width="27.375" style="4" customWidth="1"/>
    <col min="5379" max="5386" width="11.5" style="4" customWidth="1"/>
    <col min="5387" max="5387" width="13.375" style="4" customWidth="1"/>
    <col min="5388" max="5390" width="9" style="4"/>
    <col min="5391" max="5391" width="11.5" style="4" customWidth="1"/>
    <col min="5392" max="5632" width="9" style="4"/>
    <col min="5633" max="5633" width="3.75" style="4" bestFit="1" customWidth="1"/>
    <col min="5634" max="5634" width="27.375" style="4" customWidth="1"/>
    <col min="5635" max="5642" width="11.5" style="4" customWidth="1"/>
    <col min="5643" max="5643" width="13.375" style="4" customWidth="1"/>
    <col min="5644" max="5646" width="9" style="4"/>
    <col min="5647" max="5647" width="11.5" style="4" customWidth="1"/>
    <col min="5648" max="5888" width="9" style="4"/>
    <col min="5889" max="5889" width="3.75" style="4" bestFit="1" customWidth="1"/>
    <col min="5890" max="5890" width="27.375" style="4" customWidth="1"/>
    <col min="5891" max="5898" width="11.5" style="4" customWidth="1"/>
    <col min="5899" max="5899" width="13.375" style="4" customWidth="1"/>
    <col min="5900" max="5902" width="9" style="4"/>
    <col min="5903" max="5903" width="11.5" style="4" customWidth="1"/>
    <col min="5904" max="6144" width="9" style="4"/>
    <col min="6145" max="6145" width="3.75" style="4" bestFit="1" customWidth="1"/>
    <col min="6146" max="6146" width="27.375" style="4" customWidth="1"/>
    <col min="6147" max="6154" width="11.5" style="4" customWidth="1"/>
    <col min="6155" max="6155" width="13.375" style="4" customWidth="1"/>
    <col min="6156" max="6158" width="9" style="4"/>
    <col min="6159" max="6159" width="11.5" style="4" customWidth="1"/>
    <col min="6160" max="6400" width="9" style="4"/>
    <col min="6401" max="6401" width="3.75" style="4" bestFit="1" customWidth="1"/>
    <col min="6402" max="6402" width="27.375" style="4" customWidth="1"/>
    <col min="6403" max="6410" width="11.5" style="4" customWidth="1"/>
    <col min="6411" max="6411" width="13.375" style="4" customWidth="1"/>
    <col min="6412" max="6414" width="9" style="4"/>
    <col min="6415" max="6415" width="11.5" style="4" customWidth="1"/>
    <col min="6416" max="6656" width="9" style="4"/>
    <col min="6657" max="6657" width="3.75" style="4" bestFit="1" customWidth="1"/>
    <col min="6658" max="6658" width="27.375" style="4" customWidth="1"/>
    <col min="6659" max="6666" width="11.5" style="4" customWidth="1"/>
    <col min="6667" max="6667" width="13.375" style="4" customWidth="1"/>
    <col min="6668" max="6670" width="9" style="4"/>
    <col min="6671" max="6671" width="11.5" style="4" customWidth="1"/>
    <col min="6672" max="6912" width="9" style="4"/>
    <col min="6913" max="6913" width="3.75" style="4" bestFit="1" customWidth="1"/>
    <col min="6914" max="6914" width="27.375" style="4" customWidth="1"/>
    <col min="6915" max="6922" width="11.5" style="4" customWidth="1"/>
    <col min="6923" max="6923" width="13.375" style="4" customWidth="1"/>
    <col min="6924" max="6926" width="9" style="4"/>
    <col min="6927" max="6927" width="11.5" style="4" customWidth="1"/>
    <col min="6928" max="7168" width="9" style="4"/>
    <col min="7169" max="7169" width="3.75" style="4" bestFit="1" customWidth="1"/>
    <col min="7170" max="7170" width="27.375" style="4" customWidth="1"/>
    <col min="7171" max="7178" width="11.5" style="4" customWidth="1"/>
    <col min="7179" max="7179" width="13.375" style="4" customWidth="1"/>
    <col min="7180" max="7182" width="9" style="4"/>
    <col min="7183" max="7183" width="11.5" style="4" customWidth="1"/>
    <col min="7184" max="7424" width="9" style="4"/>
    <col min="7425" max="7425" width="3.75" style="4" bestFit="1" customWidth="1"/>
    <col min="7426" max="7426" width="27.375" style="4" customWidth="1"/>
    <col min="7427" max="7434" width="11.5" style="4" customWidth="1"/>
    <col min="7435" max="7435" width="13.375" style="4" customWidth="1"/>
    <col min="7436" max="7438" width="9" style="4"/>
    <col min="7439" max="7439" width="11.5" style="4" customWidth="1"/>
    <col min="7440" max="7680" width="9" style="4"/>
    <col min="7681" max="7681" width="3.75" style="4" bestFit="1" customWidth="1"/>
    <col min="7682" max="7682" width="27.375" style="4" customWidth="1"/>
    <col min="7683" max="7690" width="11.5" style="4" customWidth="1"/>
    <col min="7691" max="7691" width="13.375" style="4" customWidth="1"/>
    <col min="7692" max="7694" width="9" style="4"/>
    <col min="7695" max="7695" width="11.5" style="4" customWidth="1"/>
    <col min="7696" max="7936" width="9" style="4"/>
    <col min="7937" max="7937" width="3.75" style="4" bestFit="1" customWidth="1"/>
    <col min="7938" max="7938" width="27.375" style="4" customWidth="1"/>
    <col min="7939" max="7946" width="11.5" style="4" customWidth="1"/>
    <col min="7947" max="7947" width="13.375" style="4" customWidth="1"/>
    <col min="7948" max="7950" width="9" style="4"/>
    <col min="7951" max="7951" width="11.5" style="4" customWidth="1"/>
    <col min="7952" max="8192" width="9" style="4"/>
    <col min="8193" max="8193" width="3.75" style="4" bestFit="1" customWidth="1"/>
    <col min="8194" max="8194" width="27.375" style="4" customWidth="1"/>
    <col min="8195" max="8202" width="11.5" style="4" customWidth="1"/>
    <col min="8203" max="8203" width="13.375" style="4" customWidth="1"/>
    <col min="8204" max="8206" width="9" style="4"/>
    <col min="8207" max="8207" width="11.5" style="4" customWidth="1"/>
    <col min="8208" max="8448" width="9" style="4"/>
    <col min="8449" max="8449" width="3.75" style="4" bestFit="1" customWidth="1"/>
    <col min="8450" max="8450" width="27.375" style="4" customWidth="1"/>
    <col min="8451" max="8458" width="11.5" style="4" customWidth="1"/>
    <col min="8459" max="8459" width="13.375" style="4" customWidth="1"/>
    <col min="8460" max="8462" width="9" style="4"/>
    <col min="8463" max="8463" width="11.5" style="4" customWidth="1"/>
    <col min="8464" max="8704" width="9" style="4"/>
    <col min="8705" max="8705" width="3.75" style="4" bestFit="1" customWidth="1"/>
    <col min="8706" max="8706" width="27.375" style="4" customWidth="1"/>
    <col min="8707" max="8714" width="11.5" style="4" customWidth="1"/>
    <col min="8715" max="8715" width="13.375" style="4" customWidth="1"/>
    <col min="8716" max="8718" width="9" style="4"/>
    <col min="8719" max="8719" width="11.5" style="4" customWidth="1"/>
    <col min="8720" max="8960" width="9" style="4"/>
    <col min="8961" max="8961" width="3.75" style="4" bestFit="1" customWidth="1"/>
    <col min="8962" max="8962" width="27.375" style="4" customWidth="1"/>
    <col min="8963" max="8970" width="11.5" style="4" customWidth="1"/>
    <col min="8971" max="8971" width="13.375" style="4" customWidth="1"/>
    <col min="8972" max="8974" width="9" style="4"/>
    <col min="8975" max="8975" width="11.5" style="4" customWidth="1"/>
    <col min="8976" max="9216" width="9" style="4"/>
    <col min="9217" max="9217" width="3.75" style="4" bestFit="1" customWidth="1"/>
    <col min="9218" max="9218" width="27.375" style="4" customWidth="1"/>
    <col min="9219" max="9226" width="11.5" style="4" customWidth="1"/>
    <col min="9227" max="9227" width="13.375" style="4" customWidth="1"/>
    <col min="9228" max="9230" width="9" style="4"/>
    <col min="9231" max="9231" width="11.5" style="4" customWidth="1"/>
    <col min="9232" max="9472" width="9" style="4"/>
    <col min="9473" max="9473" width="3.75" style="4" bestFit="1" customWidth="1"/>
    <col min="9474" max="9474" width="27.375" style="4" customWidth="1"/>
    <col min="9475" max="9482" width="11.5" style="4" customWidth="1"/>
    <col min="9483" max="9483" width="13.375" style="4" customWidth="1"/>
    <col min="9484" max="9486" width="9" style="4"/>
    <col min="9487" max="9487" width="11.5" style="4" customWidth="1"/>
    <col min="9488" max="9728" width="9" style="4"/>
    <col min="9729" max="9729" width="3.75" style="4" bestFit="1" customWidth="1"/>
    <col min="9730" max="9730" width="27.375" style="4" customWidth="1"/>
    <col min="9731" max="9738" width="11.5" style="4" customWidth="1"/>
    <col min="9739" max="9739" width="13.375" style="4" customWidth="1"/>
    <col min="9740" max="9742" width="9" style="4"/>
    <col min="9743" max="9743" width="11.5" style="4" customWidth="1"/>
    <col min="9744" max="9984" width="9" style="4"/>
    <col min="9985" max="9985" width="3.75" style="4" bestFit="1" customWidth="1"/>
    <col min="9986" max="9986" width="27.375" style="4" customWidth="1"/>
    <col min="9987" max="9994" width="11.5" style="4" customWidth="1"/>
    <col min="9995" max="9995" width="13.375" style="4" customWidth="1"/>
    <col min="9996" max="9998" width="9" style="4"/>
    <col min="9999" max="9999" width="11.5" style="4" customWidth="1"/>
    <col min="10000" max="10240" width="9" style="4"/>
    <col min="10241" max="10241" width="3.75" style="4" bestFit="1" customWidth="1"/>
    <col min="10242" max="10242" width="27.375" style="4" customWidth="1"/>
    <col min="10243" max="10250" width="11.5" style="4" customWidth="1"/>
    <col min="10251" max="10251" width="13.375" style="4" customWidth="1"/>
    <col min="10252" max="10254" width="9" style="4"/>
    <col min="10255" max="10255" width="11.5" style="4" customWidth="1"/>
    <col min="10256" max="10496" width="9" style="4"/>
    <col min="10497" max="10497" width="3.75" style="4" bestFit="1" customWidth="1"/>
    <col min="10498" max="10498" width="27.375" style="4" customWidth="1"/>
    <col min="10499" max="10506" width="11.5" style="4" customWidth="1"/>
    <col min="10507" max="10507" width="13.375" style="4" customWidth="1"/>
    <col min="10508" max="10510" width="9" style="4"/>
    <col min="10511" max="10511" width="11.5" style="4" customWidth="1"/>
    <col min="10512" max="10752" width="9" style="4"/>
    <col min="10753" max="10753" width="3.75" style="4" bestFit="1" customWidth="1"/>
    <col min="10754" max="10754" width="27.375" style="4" customWidth="1"/>
    <col min="10755" max="10762" width="11.5" style="4" customWidth="1"/>
    <col min="10763" max="10763" width="13.375" style="4" customWidth="1"/>
    <col min="10764" max="10766" width="9" style="4"/>
    <col min="10767" max="10767" width="11.5" style="4" customWidth="1"/>
    <col min="10768" max="11008" width="9" style="4"/>
    <col min="11009" max="11009" width="3.75" style="4" bestFit="1" customWidth="1"/>
    <col min="11010" max="11010" width="27.375" style="4" customWidth="1"/>
    <col min="11011" max="11018" width="11.5" style="4" customWidth="1"/>
    <col min="11019" max="11019" width="13.375" style="4" customWidth="1"/>
    <col min="11020" max="11022" width="9" style="4"/>
    <col min="11023" max="11023" width="11.5" style="4" customWidth="1"/>
    <col min="11024" max="11264" width="9" style="4"/>
    <col min="11265" max="11265" width="3.75" style="4" bestFit="1" customWidth="1"/>
    <col min="11266" max="11266" width="27.375" style="4" customWidth="1"/>
    <col min="11267" max="11274" width="11.5" style="4" customWidth="1"/>
    <col min="11275" max="11275" width="13.375" style="4" customWidth="1"/>
    <col min="11276" max="11278" width="9" style="4"/>
    <col min="11279" max="11279" width="11.5" style="4" customWidth="1"/>
    <col min="11280" max="11520" width="9" style="4"/>
    <col min="11521" max="11521" width="3.75" style="4" bestFit="1" customWidth="1"/>
    <col min="11522" max="11522" width="27.375" style="4" customWidth="1"/>
    <col min="11523" max="11530" width="11.5" style="4" customWidth="1"/>
    <col min="11531" max="11531" width="13.375" style="4" customWidth="1"/>
    <col min="11532" max="11534" width="9" style="4"/>
    <col min="11535" max="11535" width="11.5" style="4" customWidth="1"/>
    <col min="11536" max="11776" width="9" style="4"/>
    <col min="11777" max="11777" width="3.75" style="4" bestFit="1" customWidth="1"/>
    <col min="11778" max="11778" width="27.375" style="4" customWidth="1"/>
    <col min="11779" max="11786" width="11.5" style="4" customWidth="1"/>
    <col min="11787" max="11787" width="13.375" style="4" customWidth="1"/>
    <col min="11788" max="11790" width="9" style="4"/>
    <col min="11791" max="11791" width="11.5" style="4" customWidth="1"/>
    <col min="11792" max="12032" width="9" style="4"/>
    <col min="12033" max="12033" width="3.75" style="4" bestFit="1" customWidth="1"/>
    <col min="12034" max="12034" width="27.375" style="4" customWidth="1"/>
    <col min="12035" max="12042" width="11.5" style="4" customWidth="1"/>
    <col min="12043" max="12043" width="13.375" style="4" customWidth="1"/>
    <col min="12044" max="12046" width="9" style="4"/>
    <col min="12047" max="12047" width="11.5" style="4" customWidth="1"/>
    <col min="12048" max="12288" width="9" style="4"/>
    <col min="12289" max="12289" width="3.75" style="4" bestFit="1" customWidth="1"/>
    <col min="12290" max="12290" width="27.375" style="4" customWidth="1"/>
    <col min="12291" max="12298" width="11.5" style="4" customWidth="1"/>
    <col min="12299" max="12299" width="13.375" style="4" customWidth="1"/>
    <col min="12300" max="12302" width="9" style="4"/>
    <col min="12303" max="12303" width="11.5" style="4" customWidth="1"/>
    <col min="12304" max="12544" width="9" style="4"/>
    <col min="12545" max="12545" width="3.75" style="4" bestFit="1" customWidth="1"/>
    <col min="12546" max="12546" width="27.375" style="4" customWidth="1"/>
    <col min="12547" max="12554" width="11.5" style="4" customWidth="1"/>
    <col min="12555" max="12555" width="13.375" style="4" customWidth="1"/>
    <col min="12556" max="12558" width="9" style="4"/>
    <col min="12559" max="12559" width="11.5" style="4" customWidth="1"/>
    <col min="12560" max="12800" width="9" style="4"/>
    <col min="12801" max="12801" width="3.75" style="4" bestFit="1" customWidth="1"/>
    <col min="12802" max="12802" width="27.375" style="4" customWidth="1"/>
    <col min="12803" max="12810" width="11.5" style="4" customWidth="1"/>
    <col min="12811" max="12811" width="13.375" style="4" customWidth="1"/>
    <col min="12812" max="12814" width="9" style="4"/>
    <col min="12815" max="12815" width="11.5" style="4" customWidth="1"/>
    <col min="12816" max="13056" width="9" style="4"/>
    <col min="13057" max="13057" width="3.75" style="4" bestFit="1" customWidth="1"/>
    <col min="13058" max="13058" width="27.375" style="4" customWidth="1"/>
    <col min="13059" max="13066" width="11.5" style="4" customWidth="1"/>
    <col min="13067" max="13067" width="13.375" style="4" customWidth="1"/>
    <col min="13068" max="13070" width="9" style="4"/>
    <col min="13071" max="13071" width="11.5" style="4" customWidth="1"/>
    <col min="13072" max="13312" width="9" style="4"/>
    <col min="13313" max="13313" width="3.75" style="4" bestFit="1" customWidth="1"/>
    <col min="13314" max="13314" width="27.375" style="4" customWidth="1"/>
    <col min="13315" max="13322" width="11.5" style="4" customWidth="1"/>
    <col min="13323" max="13323" width="13.375" style="4" customWidth="1"/>
    <col min="13324" max="13326" width="9" style="4"/>
    <col min="13327" max="13327" width="11.5" style="4" customWidth="1"/>
    <col min="13328" max="13568" width="9" style="4"/>
    <col min="13569" max="13569" width="3.75" style="4" bestFit="1" customWidth="1"/>
    <col min="13570" max="13570" width="27.375" style="4" customWidth="1"/>
    <col min="13571" max="13578" width="11.5" style="4" customWidth="1"/>
    <col min="13579" max="13579" width="13.375" style="4" customWidth="1"/>
    <col min="13580" max="13582" width="9" style="4"/>
    <col min="13583" max="13583" width="11.5" style="4" customWidth="1"/>
    <col min="13584" max="13824" width="9" style="4"/>
    <col min="13825" max="13825" width="3.75" style="4" bestFit="1" customWidth="1"/>
    <col min="13826" max="13826" width="27.375" style="4" customWidth="1"/>
    <col min="13827" max="13834" width="11.5" style="4" customWidth="1"/>
    <col min="13835" max="13835" width="13.375" style="4" customWidth="1"/>
    <col min="13836" max="13838" width="9" style="4"/>
    <col min="13839" max="13839" width="11.5" style="4" customWidth="1"/>
    <col min="13840" max="14080" width="9" style="4"/>
    <col min="14081" max="14081" width="3.75" style="4" bestFit="1" customWidth="1"/>
    <col min="14082" max="14082" width="27.375" style="4" customWidth="1"/>
    <col min="14083" max="14090" width="11.5" style="4" customWidth="1"/>
    <col min="14091" max="14091" width="13.375" style="4" customWidth="1"/>
    <col min="14092" max="14094" width="9" style="4"/>
    <col min="14095" max="14095" width="11.5" style="4" customWidth="1"/>
    <col min="14096" max="14336" width="9" style="4"/>
    <col min="14337" max="14337" width="3.75" style="4" bestFit="1" customWidth="1"/>
    <col min="14338" max="14338" width="27.375" style="4" customWidth="1"/>
    <col min="14339" max="14346" width="11.5" style="4" customWidth="1"/>
    <col min="14347" max="14347" width="13.375" style="4" customWidth="1"/>
    <col min="14348" max="14350" width="9" style="4"/>
    <col min="14351" max="14351" width="11.5" style="4" customWidth="1"/>
    <col min="14352" max="14592" width="9" style="4"/>
    <col min="14593" max="14593" width="3.75" style="4" bestFit="1" customWidth="1"/>
    <col min="14594" max="14594" width="27.375" style="4" customWidth="1"/>
    <col min="14595" max="14602" width="11.5" style="4" customWidth="1"/>
    <col min="14603" max="14603" width="13.375" style="4" customWidth="1"/>
    <col min="14604" max="14606" width="9" style="4"/>
    <col min="14607" max="14607" width="11.5" style="4" customWidth="1"/>
    <col min="14608" max="14848" width="9" style="4"/>
    <col min="14849" max="14849" width="3.75" style="4" bestFit="1" customWidth="1"/>
    <col min="14850" max="14850" width="27.375" style="4" customWidth="1"/>
    <col min="14851" max="14858" width="11.5" style="4" customWidth="1"/>
    <col min="14859" max="14859" width="13.375" style="4" customWidth="1"/>
    <col min="14860" max="14862" width="9" style="4"/>
    <col min="14863" max="14863" width="11.5" style="4" customWidth="1"/>
    <col min="14864" max="15104" width="9" style="4"/>
    <col min="15105" max="15105" width="3.75" style="4" bestFit="1" customWidth="1"/>
    <col min="15106" max="15106" width="27.375" style="4" customWidth="1"/>
    <col min="15107" max="15114" width="11.5" style="4" customWidth="1"/>
    <col min="15115" max="15115" width="13.375" style="4" customWidth="1"/>
    <col min="15116" max="15118" width="9" style="4"/>
    <col min="15119" max="15119" width="11.5" style="4" customWidth="1"/>
    <col min="15120" max="15360" width="9" style="4"/>
    <col min="15361" max="15361" width="3.75" style="4" bestFit="1" customWidth="1"/>
    <col min="15362" max="15362" width="27.375" style="4" customWidth="1"/>
    <col min="15363" max="15370" width="11.5" style="4" customWidth="1"/>
    <col min="15371" max="15371" width="13.375" style="4" customWidth="1"/>
    <col min="15372" max="15374" width="9" style="4"/>
    <col min="15375" max="15375" width="11.5" style="4" customWidth="1"/>
    <col min="15376" max="15616" width="9" style="4"/>
    <col min="15617" max="15617" width="3.75" style="4" bestFit="1" customWidth="1"/>
    <col min="15618" max="15618" width="27.375" style="4" customWidth="1"/>
    <col min="15619" max="15626" width="11.5" style="4" customWidth="1"/>
    <col min="15627" max="15627" width="13.375" style="4" customWidth="1"/>
    <col min="15628" max="15630" width="9" style="4"/>
    <col min="15631" max="15631" width="11.5" style="4" customWidth="1"/>
    <col min="15632" max="15872" width="9" style="4"/>
    <col min="15873" max="15873" width="3.75" style="4" bestFit="1" customWidth="1"/>
    <col min="15874" max="15874" width="27.375" style="4" customWidth="1"/>
    <col min="15875" max="15882" width="11.5" style="4" customWidth="1"/>
    <col min="15883" max="15883" width="13.375" style="4" customWidth="1"/>
    <col min="15884" max="15886" width="9" style="4"/>
    <col min="15887" max="15887" width="11.5" style="4" customWidth="1"/>
    <col min="15888" max="16128" width="9" style="4"/>
    <col min="16129" max="16129" width="3.75" style="4" bestFit="1" customWidth="1"/>
    <col min="16130" max="16130" width="27.375" style="4" customWidth="1"/>
    <col min="16131" max="16138" width="11.5" style="4" customWidth="1"/>
    <col min="16139" max="16139" width="13.375" style="4" customWidth="1"/>
    <col min="16140" max="16142" width="9" style="4"/>
    <col min="16143" max="16143" width="11.5" style="4" customWidth="1"/>
    <col min="16144" max="16384" width="9" style="4"/>
  </cols>
  <sheetData>
    <row r="1" spans="1:15" ht="30" customHeight="1" x14ac:dyDescent="0.2">
      <c r="A1" s="151" t="s">
        <v>99</v>
      </c>
      <c r="B1" s="151"/>
      <c r="C1" s="151"/>
      <c r="D1" s="151"/>
      <c r="E1" s="151"/>
      <c r="F1" s="151"/>
      <c r="G1" s="151"/>
      <c r="H1" s="151"/>
      <c r="I1" s="151"/>
      <c r="J1" s="151"/>
    </row>
    <row r="2" spans="1:15" ht="30" customHeight="1" thickBot="1" x14ac:dyDescent="0.25">
      <c r="A2" s="1" t="s">
        <v>100</v>
      </c>
      <c r="B2" s="1"/>
      <c r="C2" s="1"/>
      <c r="D2" s="1"/>
      <c r="E2" s="1"/>
      <c r="F2" s="1"/>
      <c r="G2" s="152"/>
      <c r="H2" s="2"/>
      <c r="I2" s="153" t="s">
        <v>101</v>
      </c>
      <c r="J2" s="153"/>
      <c r="L2" s="154"/>
      <c r="M2" s="154"/>
      <c r="N2" s="154"/>
      <c r="O2" s="154"/>
    </row>
    <row r="3" spans="1:15" ht="33.950000000000003" customHeight="1" x14ac:dyDescent="0.2">
      <c r="A3" s="155"/>
      <c r="B3" s="156"/>
      <c r="C3" s="157" t="s">
        <v>2</v>
      </c>
      <c r="D3" s="158" t="s">
        <v>47</v>
      </c>
      <c r="E3" s="158" t="s">
        <v>48</v>
      </c>
      <c r="F3" s="158" t="s">
        <v>49</v>
      </c>
      <c r="G3" s="158" t="s">
        <v>50</v>
      </c>
      <c r="H3" s="158" t="s">
        <v>51</v>
      </c>
      <c r="I3" s="158" t="s">
        <v>52</v>
      </c>
      <c r="J3" s="158" t="s">
        <v>53</v>
      </c>
      <c r="L3" s="154"/>
      <c r="M3" s="154"/>
      <c r="N3" s="154"/>
      <c r="O3" s="154"/>
    </row>
    <row r="4" spans="1:15" ht="33.950000000000003" customHeight="1" x14ac:dyDescent="0.2">
      <c r="A4" s="159" t="s">
        <v>102</v>
      </c>
      <c r="B4" s="160"/>
      <c r="C4" s="161">
        <f>SUM(C6:C18)</f>
        <v>114</v>
      </c>
      <c r="D4" s="162">
        <f t="shared" ref="D4:J4" si="0">SUM(D6:D18)</f>
        <v>21</v>
      </c>
      <c r="E4" s="162">
        <f t="shared" si="0"/>
        <v>18</v>
      </c>
      <c r="F4" s="162">
        <f t="shared" si="0"/>
        <v>15</v>
      </c>
      <c r="G4" s="162">
        <f t="shared" si="0"/>
        <v>18</v>
      </c>
      <c r="H4" s="162">
        <f t="shared" si="0"/>
        <v>9</v>
      </c>
      <c r="I4" s="162">
        <f t="shared" si="0"/>
        <v>13</v>
      </c>
      <c r="J4" s="162">
        <f t="shared" si="0"/>
        <v>20</v>
      </c>
      <c r="K4" s="163"/>
      <c r="L4" s="324"/>
      <c r="M4" s="16"/>
      <c r="N4" s="164"/>
      <c r="O4" s="164"/>
    </row>
    <row r="5" spans="1:15" ht="33.950000000000003" customHeight="1" x14ac:dyDescent="0.2">
      <c r="A5" s="165" t="s">
        <v>103</v>
      </c>
      <c r="B5" s="166" t="s">
        <v>102</v>
      </c>
      <c r="C5" s="161">
        <f>+SUM(C6:C9)</f>
        <v>4</v>
      </c>
      <c r="D5" s="162">
        <f>SUM(D6:D9)</f>
        <v>1</v>
      </c>
      <c r="E5" s="162">
        <f t="shared" ref="E5:J5" si="1">SUM(E6:E9)</f>
        <v>0</v>
      </c>
      <c r="F5" s="162">
        <f t="shared" si="1"/>
        <v>1</v>
      </c>
      <c r="G5" s="162">
        <f t="shared" si="1"/>
        <v>2</v>
      </c>
      <c r="H5" s="162">
        <f t="shared" si="1"/>
        <v>0</v>
      </c>
      <c r="I5" s="162">
        <f t="shared" si="1"/>
        <v>0</v>
      </c>
      <c r="J5" s="162">
        <f t="shared" si="1"/>
        <v>0</v>
      </c>
      <c r="K5" s="325"/>
      <c r="L5" s="324"/>
      <c r="M5" s="16"/>
      <c r="N5" s="164"/>
      <c r="O5" s="164"/>
    </row>
    <row r="6" spans="1:15" ht="33.950000000000003" customHeight="1" x14ac:dyDescent="0.2">
      <c r="A6" s="167"/>
      <c r="B6" s="166" t="s">
        <v>104</v>
      </c>
      <c r="C6" s="161">
        <f t="shared" ref="C6:C19" si="2">SUM(D6:J6)</f>
        <v>0</v>
      </c>
      <c r="D6" s="162">
        <v>0</v>
      </c>
      <c r="E6" s="162">
        <v>0</v>
      </c>
      <c r="F6" s="162">
        <v>0</v>
      </c>
      <c r="G6" s="162">
        <v>0</v>
      </c>
      <c r="H6" s="162">
        <v>0</v>
      </c>
      <c r="I6" s="162">
        <v>0</v>
      </c>
      <c r="J6" s="162">
        <v>0</v>
      </c>
      <c r="K6" s="117"/>
      <c r="L6" s="324"/>
      <c r="M6" s="16"/>
      <c r="N6" s="164"/>
      <c r="O6" s="164"/>
    </row>
    <row r="7" spans="1:15" ht="33.950000000000003" customHeight="1" x14ac:dyDescent="0.2">
      <c r="A7" s="167"/>
      <c r="B7" s="168" t="s">
        <v>105</v>
      </c>
      <c r="C7" s="161">
        <f t="shared" si="2"/>
        <v>3</v>
      </c>
      <c r="D7" s="162">
        <v>0</v>
      </c>
      <c r="E7" s="162">
        <v>0</v>
      </c>
      <c r="F7" s="162">
        <v>1</v>
      </c>
      <c r="G7" s="162">
        <v>2</v>
      </c>
      <c r="H7" s="162">
        <v>0</v>
      </c>
      <c r="I7" s="162">
        <v>0</v>
      </c>
      <c r="J7" s="162">
        <v>0</v>
      </c>
      <c r="K7" s="117"/>
      <c r="L7" s="324"/>
      <c r="M7" s="16"/>
      <c r="N7" s="164"/>
      <c r="O7" s="164"/>
    </row>
    <row r="8" spans="1:15" ht="33.950000000000003" customHeight="1" x14ac:dyDescent="0.2">
      <c r="A8" s="167"/>
      <c r="B8" s="166" t="s">
        <v>106</v>
      </c>
      <c r="C8" s="161">
        <f t="shared" si="2"/>
        <v>1</v>
      </c>
      <c r="D8" s="162">
        <v>1</v>
      </c>
      <c r="E8" s="162">
        <v>0</v>
      </c>
      <c r="F8" s="162">
        <v>0</v>
      </c>
      <c r="G8" s="162">
        <v>0</v>
      </c>
      <c r="H8" s="162">
        <v>0</v>
      </c>
      <c r="I8" s="162">
        <v>0</v>
      </c>
      <c r="J8" s="162">
        <v>0</v>
      </c>
      <c r="K8" s="117"/>
      <c r="L8" s="324"/>
      <c r="M8" s="16"/>
      <c r="N8" s="164"/>
      <c r="O8" s="164"/>
    </row>
    <row r="9" spans="1:15" ht="33.950000000000003" customHeight="1" x14ac:dyDescent="0.2">
      <c r="A9" s="169"/>
      <c r="B9" s="166" t="s">
        <v>107</v>
      </c>
      <c r="C9" s="161">
        <f t="shared" si="2"/>
        <v>0</v>
      </c>
      <c r="D9" s="162">
        <v>0</v>
      </c>
      <c r="E9" s="162">
        <v>0</v>
      </c>
      <c r="F9" s="162">
        <v>0</v>
      </c>
      <c r="G9" s="162">
        <v>0</v>
      </c>
      <c r="H9" s="162">
        <v>0</v>
      </c>
      <c r="I9" s="162">
        <v>0</v>
      </c>
      <c r="J9" s="162">
        <v>0</v>
      </c>
      <c r="K9" s="117"/>
      <c r="L9" s="324"/>
      <c r="M9" s="16"/>
      <c r="N9" s="164"/>
      <c r="O9" s="164"/>
    </row>
    <row r="10" spans="1:15" ht="33.950000000000003" customHeight="1" x14ac:dyDescent="0.2">
      <c r="A10" s="170" t="s">
        <v>108</v>
      </c>
      <c r="B10" s="171"/>
      <c r="C10" s="161">
        <f t="shared" si="2"/>
        <v>2</v>
      </c>
      <c r="D10" s="162">
        <v>1</v>
      </c>
      <c r="E10" s="162">
        <v>1</v>
      </c>
      <c r="F10" s="162">
        <v>0</v>
      </c>
      <c r="G10" s="162">
        <v>0</v>
      </c>
      <c r="H10" s="162">
        <v>0</v>
      </c>
      <c r="I10" s="162">
        <v>0</v>
      </c>
      <c r="J10" s="162">
        <v>0</v>
      </c>
      <c r="K10" s="117"/>
      <c r="L10" s="324"/>
      <c r="M10" s="16"/>
      <c r="N10" s="164"/>
      <c r="O10" s="164"/>
    </row>
    <row r="11" spans="1:15" ht="33.950000000000003" customHeight="1" x14ac:dyDescent="0.2">
      <c r="A11" s="170" t="s">
        <v>109</v>
      </c>
      <c r="B11" s="171"/>
      <c r="C11" s="161">
        <f t="shared" si="2"/>
        <v>2</v>
      </c>
      <c r="D11" s="162">
        <v>0</v>
      </c>
      <c r="E11" s="162">
        <v>0</v>
      </c>
      <c r="F11" s="162">
        <v>0</v>
      </c>
      <c r="G11" s="162">
        <v>1</v>
      </c>
      <c r="H11" s="162">
        <v>0</v>
      </c>
      <c r="I11" s="162">
        <v>0</v>
      </c>
      <c r="J11" s="162">
        <v>1</v>
      </c>
      <c r="K11" s="117"/>
      <c r="L11" s="324"/>
      <c r="M11" s="16"/>
      <c r="N11" s="16"/>
      <c r="O11" s="16"/>
    </row>
    <row r="12" spans="1:15" ht="33.950000000000003" customHeight="1" x14ac:dyDescent="0.2">
      <c r="A12" s="170" t="s">
        <v>110</v>
      </c>
      <c r="B12" s="171"/>
      <c r="C12" s="161">
        <f t="shared" si="2"/>
        <v>1</v>
      </c>
      <c r="D12" s="162">
        <v>0</v>
      </c>
      <c r="E12" s="162">
        <v>0</v>
      </c>
      <c r="F12" s="162">
        <v>1</v>
      </c>
      <c r="G12" s="162">
        <v>0</v>
      </c>
      <c r="H12" s="162">
        <v>0</v>
      </c>
      <c r="I12" s="162">
        <v>0</v>
      </c>
      <c r="J12" s="162">
        <v>0</v>
      </c>
      <c r="K12" s="162"/>
      <c r="L12" s="324"/>
      <c r="M12" s="16"/>
      <c r="N12" s="16"/>
      <c r="O12" s="16"/>
    </row>
    <row r="13" spans="1:15" ht="33.950000000000003" customHeight="1" x14ac:dyDescent="0.2">
      <c r="A13" s="172" t="s">
        <v>111</v>
      </c>
      <c r="B13" s="173"/>
      <c r="C13" s="161">
        <f t="shared" si="2"/>
        <v>0</v>
      </c>
      <c r="D13" s="162">
        <v>0</v>
      </c>
      <c r="E13" s="162">
        <v>0</v>
      </c>
      <c r="F13" s="162">
        <v>0</v>
      </c>
      <c r="G13" s="162">
        <v>0</v>
      </c>
      <c r="H13" s="162">
        <v>0</v>
      </c>
      <c r="I13" s="162">
        <v>0</v>
      </c>
      <c r="J13" s="162">
        <v>0</v>
      </c>
      <c r="K13" s="117"/>
      <c r="L13" s="324"/>
      <c r="M13" s="16"/>
      <c r="N13" s="16"/>
      <c r="O13" s="16"/>
    </row>
    <row r="14" spans="1:15" ht="33.950000000000003" customHeight="1" x14ac:dyDescent="0.2">
      <c r="A14" s="174" t="s">
        <v>112</v>
      </c>
      <c r="B14" s="175"/>
      <c r="C14" s="161">
        <f t="shared" si="2"/>
        <v>3</v>
      </c>
      <c r="D14" s="162">
        <v>1</v>
      </c>
      <c r="E14" s="162">
        <v>0</v>
      </c>
      <c r="F14" s="162">
        <v>1</v>
      </c>
      <c r="G14" s="162">
        <v>1</v>
      </c>
      <c r="H14" s="162">
        <v>0</v>
      </c>
      <c r="I14" s="162">
        <v>0</v>
      </c>
      <c r="J14" s="162">
        <v>0</v>
      </c>
      <c r="K14" s="117"/>
      <c r="L14" s="324"/>
      <c r="M14" s="16"/>
      <c r="N14" s="16"/>
      <c r="O14" s="16"/>
    </row>
    <row r="15" spans="1:15" ht="33.950000000000003" customHeight="1" x14ac:dyDescent="0.2">
      <c r="A15" s="170" t="s">
        <v>113</v>
      </c>
      <c r="B15" s="171"/>
      <c r="C15" s="161">
        <f t="shared" si="2"/>
        <v>90</v>
      </c>
      <c r="D15" s="162">
        <v>15</v>
      </c>
      <c r="E15" s="162">
        <v>15</v>
      </c>
      <c r="F15" s="162">
        <v>10</v>
      </c>
      <c r="G15" s="162">
        <v>14</v>
      </c>
      <c r="H15" s="162">
        <v>8</v>
      </c>
      <c r="I15" s="162">
        <v>10</v>
      </c>
      <c r="J15" s="162">
        <v>18</v>
      </c>
      <c r="K15" s="117"/>
      <c r="L15" s="324"/>
      <c r="M15" s="16"/>
      <c r="N15" s="16"/>
      <c r="O15" s="16"/>
    </row>
    <row r="16" spans="1:15" ht="33.950000000000003" customHeight="1" x14ac:dyDescent="0.2">
      <c r="A16" s="176" t="s">
        <v>114</v>
      </c>
      <c r="B16" s="177"/>
      <c r="C16" s="161">
        <f t="shared" si="2"/>
        <v>6</v>
      </c>
      <c r="D16" s="162">
        <v>1</v>
      </c>
      <c r="E16" s="162">
        <v>2</v>
      </c>
      <c r="F16" s="162">
        <v>0</v>
      </c>
      <c r="G16" s="162">
        <v>0</v>
      </c>
      <c r="H16" s="162">
        <v>1</v>
      </c>
      <c r="I16" s="162">
        <v>2</v>
      </c>
      <c r="J16" s="162">
        <v>0</v>
      </c>
      <c r="K16" s="117"/>
      <c r="L16" s="324"/>
      <c r="M16" s="16"/>
      <c r="N16" s="16"/>
      <c r="O16" s="16"/>
    </row>
    <row r="17" spans="1:15" ht="33.950000000000003" customHeight="1" x14ac:dyDescent="0.2">
      <c r="A17" s="170" t="s">
        <v>115</v>
      </c>
      <c r="B17" s="171"/>
      <c r="C17" s="161">
        <f t="shared" si="2"/>
        <v>0</v>
      </c>
      <c r="D17" s="162">
        <v>0</v>
      </c>
      <c r="E17" s="162">
        <v>0</v>
      </c>
      <c r="F17" s="162">
        <v>0</v>
      </c>
      <c r="G17" s="162">
        <v>0</v>
      </c>
      <c r="H17" s="162">
        <v>0</v>
      </c>
      <c r="I17" s="162">
        <v>0</v>
      </c>
      <c r="J17" s="162">
        <v>0</v>
      </c>
      <c r="K17" s="117"/>
      <c r="L17" s="324"/>
      <c r="M17" s="16"/>
      <c r="N17" s="16"/>
      <c r="O17" s="16"/>
    </row>
    <row r="18" spans="1:15" ht="33.950000000000003" customHeight="1" x14ac:dyDescent="0.2">
      <c r="A18" s="170" t="s">
        <v>116</v>
      </c>
      <c r="B18" s="171"/>
      <c r="C18" s="161">
        <f t="shared" si="2"/>
        <v>6</v>
      </c>
      <c r="D18" s="162">
        <v>2</v>
      </c>
      <c r="E18" s="162">
        <v>0</v>
      </c>
      <c r="F18" s="162">
        <v>2</v>
      </c>
      <c r="G18" s="162">
        <v>0</v>
      </c>
      <c r="H18" s="162">
        <v>0</v>
      </c>
      <c r="I18" s="162">
        <v>1</v>
      </c>
      <c r="J18" s="162">
        <v>1</v>
      </c>
      <c r="K18" s="117"/>
      <c r="L18" s="324"/>
      <c r="M18" s="16"/>
      <c r="N18" s="16"/>
      <c r="O18" s="16"/>
    </row>
    <row r="19" spans="1:15" ht="33.950000000000003" customHeight="1" thickBot="1" x14ac:dyDescent="0.25">
      <c r="A19" s="178" t="s">
        <v>117</v>
      </c>
      <c r="B19" s="179"/>
      <c r="C19" s="180">
        <f t="shared" si="2"/>
        <v>4</v>
      </c>
      <c r="D19" s="181">
        <v>1</v>
      </c>
      <c r="E19" s="181">
        <v>0</v>
      </c>
      <c r="F19" s="181">
        <v>0</v>
      </c>
      <c r="G19" s="181">
        <v>0</v>
      </c>
      <c r="H19" s="181">
        <v>1</v>
      </c>
      <c r="I19" s="181">
        <v>2</v>
      </c>
      <c r="J19" s="181">
        <v>0</v>
      </c>
      <c r="K19" s="117"/>
      <c r="L19" s="324"/>
      <c r="M19" s="16"/>
      <c r="N19" s="16"/>
      <c r="O19" s="16"/>
    </row>
    <row r="20" spans="1:15" ht="35.25" customHeight="1" x14ac:dyDescent="0.2">
      <c r="A20" s="326" t="s">
        <v>118</v>
      </c>
      <c r="B20" s="117"/>
      <c r="C20" s="117"/>
      <c r="D20" s="117"/>
      <c r="E20" s="117"/>
      <c r="F20" s="117"/>
      <c r="G20" s="117"/>
      <c r="H20" s="117"/>
      <c r="I20" s="117"/>
      <c r="J20" s="117"/>
    </row>
    <row r="21" spans="1:15" ht="30" customHeight="1" thickBot="1" x14ac:dyDescent="0.25">
      <c r="A21" s="182" t="s">
        <v>119</v>
      </c>
      <c r="B21" s="182"/>
      <c r="C21" s="182"/>
      <c r="D21" s="182"/>
      <c r="E21" s="117"/>
      <c r="F21" s="117"/>
      <c r="G21" s="183" t="str">
        <f>+I2</f>
        <v>令和元年10月1日現在</v>
      </c>
      <c r="H21" s="183"/>
      <c r="I21" s="117"/>
      <c r="J21" s="117"/>
    </row>
    <row r="22" spans="1:15" ht="33.950000000000003" customHeight="1" x14ac:dyDescent="0.2">
      <c r="A22" s="5"/>
      <c r="B22" s="6"/>
      <c r="C22" s="184" t="s">
        <v>46</v>
      </c>
      <c r="D22" s="185" t="s">
        <v>120</v>
      </c>
      <c r="E22" s="185" t="s">
        <v>121</v>
      </c>
      <c r="F22" s="185" t="s">
        <v>122</v>
      </c>
      <c r="G22" s="185" t="s">
        <v>123</v>
      </c>
      <c r="H22" s="185" t="s">
        <v>124</v>
      </c>
      <c r="I22" s="117"/>
      <c r="J22" s="117"/>
    </row>
    <row r="23" spans="1:15" ht="33.950000000000003" customHeight="1" x14ac:dyDescent="0.2">
      <c r="A23" s="186" t="s">
        <v>2</v>
      </c>
      <c r="B23" s="187"/>
      <c r="C23" s="161">
        <f t="shared" ref="C23:H23" si="3">+SUM(C24:C30)</f>
        <v>21331</v>
      </c>
      <c r="D23" s="161">
        <f t="shared" si="3"/>
        <v>3927</v>
      </c>
      <c r="E23" s="161">
        <f t="shared" si="3"/>
        <v>58</v>
      </c>
      <c r="F23" s="161">
        <f t="shared" si="3"/>
        <v>8</v>
      </c>
      <c r="G23" s="161">
        <f t="shared" si="3"/>
        <v>4238</v>
      </c>
      <c r="H23" s="161">
        <f t="shared" si="3"/>
        <v>13100</v>
      </c>
      <c r="I23" s="117"/>
      <c r="J23" s="117"/>
    </row>
    <row r="24" spans="1:15" ht="33.950000000000003" customHeight="1" x14ac:dyDescent="0.2">
      <c r="A24" s="188" t="s">
        <v>47</v>
      </c>
      <c r="B24" s="189"/>
      <c r="C24" s="162">
        <f>+SUM(D24:H24)</f>
        <v>5560</v>
      </c>
      <c r="D24" s="162">
        <v>1232</v>
      </c>
      <c r="E24" s="162">
        <v>0</v>
      </c>
      <c r="F24" s="162">
        <v>0</v>
      </c>
      <c r="G24" s="162">
        <v>1278</v>
      </c>
      <c r="H24" s="162">
        <v>3050</v>
      </c>
      <c r="I24" s="117"/>
      <c r="J24" s="117"/>
    </row>
    <row r="25" spans="1:15" ht="33.950000000000003" customHeight="1" x14ac:dyDescent="0.2">
      <c r="A25" s="188" t="s">
        <v>48</v>
      </c>
      <c r="B25" s="189"/>
      <c r="C25" s="162">
        <f t="shared" ref="C25:C30" si="4">+SUM(D25:H25)</f>
        <v>2358</v>
      </c>
      <c r="D25" s="162">
        <v>0</v>
      </c>
      <c r="E25" s="162">
        <v>0</v>
      </c>
      <c r="F25" s="162">
        <v>4</v>
      </c>
      <c r="G25" s="162">
        <v>803</v>
      </c>
      <c r="H25" s="162">
        <v>1551</v>
      </c>
      <c r="I25" s="117"/>
      <c r="J25" s="117"/>
    </row>
    <row r="26" spans="1:15" ht="33.950000000000003" customHeight="1" x14ac:dyDescent="0.2">
      <c r="A26" s="188" t="s">
        <v>49</v>
      </c>
      <c r="B26" s="189"/>
      <c r="C26" s="162">
        <f t="shared" si="4"/>
        <v>2697</v>
      </c>
      <c r="D26" s="162">
        <v>108</v>
      </c>
      <c r="E26" s="162">
        <v>0</v>
      </c>
      <c r="F26" s="162">
        <v>2</v>
      </c>
      <c r="G26" s="162">
        <v>165</v>
      </c>
      <c r="H26" s="162">
        <v>2422</v>
      </c>
      <c r="I26" s="117"/>
      <c r="J26" s="117"/>
    </row>
    <row r="27" spans="1:15" ht="33.950000000000003" customHeight="1" x14ac:dyDescent="0.2">
      <c r="A27" s="188" t="s">
        <v>50</v>
      </c>
      <c r="B27" s="189"/>
      <c r="C27" s="162">
        <f t="shared" si="4"/>
        <v>3965</v>
      </c>
      <c r="D27" s="162">
        <v>1225</v>
      </c>
      <c r="E27" s="162">
        <v>0</v>
      </c>
      <c r="F27" s="162">
        <v>2</v>
      </c>
      <c r="G27" s="162">
        <v>324</v>
      </c>
      <c r="H27" s="162">
        <v>2414</v>
      </c>
      <c r="I27" s="117"/>
      <c r="J27" s="117"/>
    </row>
    <row r="28" spans="1:15" ht="33.950000000000003" customHeight="1" x14ac:dyDescent="0.2">
      <c r="A28" s="188" t="s">
        <v>51</v>
      </c>
      <c r="B28" s="189"/>
      <c r="C28" s="162">
        <f t="shared" si="4"/>
        <v>1787</v>
      </c>
      <c r="D28" s="162">
        <v>208</v>
      </c>
      <c r="E28" s="162">
        <v>0</v>
      </c>
      <c r="F28" s="162">
        <v>0</v>
      </c>
      <c r="G28" s="162">
        <v>260</v>
      </c>
      <c r="H28" s="162">
        <v>1319</v>
      </c>
      <c r="I28" s="117"/>
      <c r="J28" s="117"/>
    </row>
    <row r="29" spans="1:15" ht="33.950000000000003" customHeight="1" x14ac:dyDescent="0.2">
      <c r="A29" s="188" t="s">
        <v>52</v>
      </c>
      <c r="B29" s="189"/>
      <c r="C29" s="162">
        <f t="shared" si="4"/>
        <v>1666</v>
      </c>
      <c r="D29" s="162">
        <v>235</v>
      </c>
      <c r="E29" s="162">
        <v>0</v>
      </c>
      <c r="F29" s="162">
        <v>0</v>
      </c>
      <c r="G29" s="162">
        <v>420</v>
      </c>
      <c r="H29" s="162">
        <v>1011</v>
      </c>
      <c r="I29" s="117"/>
      <c r="J29" s="117"/>
    </row>
    <row r="30" spans="1:15" ht="33.950000000000003" customHeight="1" thickBot="1" x14ac:dyDescent="0.25">
      <c r="A30" s="190" t="s">
        <v>53</v>
      </c>
      <c r="B30" s="191"/>
      <c r="C30" s="192">
        <f t="shared" si="4"/>
        <v>3298</v>
      </c>
      <c r="D30" s="181">
        <v>919</v>
      </c>
      <c r="E30" s="181">
        <v>58</v>
      </c>
      <c r="F30" s="181">
        <v>0</v>
      </c>
      <c r="G30" s="181">
        <v>988</v>
      </c>
      <c r="H30" s="181">
        <v>1333</v>
      </c>
      <c r="I30" s="117"/>
      <c r="J30" s="117"/>
    </row>
    <row r="31" spans="1:15" x14ac:dyDescent="0.2">
      <c r="A31" s="117" t="s">
        <v>125</v>
      </c>
      <c r="B31" s="117"/>
      <c r="C31" s="117"/>
      <c r="D31" s="117"/>
      <c r="E31" s="117"/>
      <c r="F31" s="117"/>
      <c r="G31" s="117"/>
      <c r="H31" s="193"/>
      <c r="I31" s="117"/>
      <c r="J31" s="117"/>
    </row>
    <row r="35" spans="9:10" ht="38.25" customHeight="1" x14ac:dyDescent="0.2">
      <c r="I35" s="194" t="s">
        <v>126</v>
      </c>
      <c r="J35" s="194"/>
    </row>
  </sheetData>
  <mergeCells count="27">
    <mergeCell ref="A29:B29"/>
    <mergeCell ref="A30:B30"/>
    <mergeCell ref="I35:J35"/>
    <mergeCell ref="A23:B23"/>
    <mergeCell ref="A24:B24"/>
    <mergeCell ref="A25:B25"/>
    <mergeCell ref="A26:B26"/>
    <mergeCell ref="A27:B27"/>
    <mergeCell ref="A28:B28"/>
    <mergeCell ref="A16:B16"/>
    <mergeCell ref="A17:B17"/>
    <mergeCell ref="A18:B18"/>
    <mergeCell ref="A19:B19"/>
    <mergeCell ref="A21:D21"/>
    <mergeCell ref="G21:H21"/>
    <mergeCell ref="A10:B10"/>
    <mergeCell ref="A11:B11"/>
    <mergeCell ref="A12:B12"/>
    <mergeCell ref="A13:B13"/>
    <mergeCell ref="A14:B14"/>
    <mergeCell ref="A15:B15"/>
    <mergeCell ref="A1:J1"/>
    <mergeCell ref="A2:F2"/>
    <mergeCell ref="I2:J2"/>
    <mergeCell ref="L2:O3"/>
    <mergeCell ref="A4:B4"/>
    <mergeCell ref="A5:A9"/>
  </mergeCells>
  <phoneticPr fontId="3"/>
  <printOptions horizontalCentered="1"/>
  <pageMargins left="0.39370078740157483" right="0.39370078740157483" top="0.59055118110236227" bottom="0.78740157480314965" header="0.51181102362204722" footer="0.39370078740157483"/>
  <pageSetup paperSize="9"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69"/>
  <sheetViews>
    <sheetView zoomScale="85" zoomScaleNormal="85" zoomScaleSheetLayoutView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O60" sqref="O60:O61"/>
    </sheetView>
  </sheetViews>
  <sheetFormatPr defaultRowHeight="17.25" x14ac:dyDescent="0.2"/>
  <cols>
    <col min="1" max="1" width="7.5" style="47" customWidth="1"/>
    <col min="2" max="2" width="6" style="47" customWidth="1"/>
    <col min="3" max="3" width="5" style="47" customWidth="1"/>
    <col min="4" max="4" width="5.625" style="47" customWidth="1"/>
    <col min="5" max="6" width="6" style="47" customWidth="1"/>
    <col min="7" max="7" width="3.25" style="47" customWidth="1"/>
    <col min="8" max="8" width="6.375" style="47" customWidth="1"/>
    <col min="9" max="9" width="5.125" style="47" customWidth="1"/>
    <col min="10" max="11" width="5.75" style="47" customWidth="1"/>
    <col min="12" max="12" width="5.375" style="47" customWidth="1"/>
    <col min="13" max="13" width="5.125" style="47" customWidth="1"/>
    <col min="14" max="14" width="3.875" style="47" customWidth="1"/>
    <col min="15" max="15" width="7.125" style="47" customWidth="1"/>
    <col min="16" max="16" width="6.375" style="47" customWidth="1"/>
    <col min="17" max="17" width="7.25" style="47" customWidth="1"/>
    <col min="18" max="19" width="6.375" style="47" customWidth="1"/>
    <col min="20" max="20" width="6.75" style="47" customWidth="1"/>
    <col min="21" max="22" width="5.75" style="47" customWidth="1"/>
    <col min="23" max="26" width="9" style="47"/>
    <col min="27" max="256" width="9" style="4"/>
    <col min="257" max="257" width="7.5" style="4" customWidth="1"/>
    <col min="258" max="258" width="6" style="4" customWidth="1"/>
    <col min="259" max="259" width="5" style="4" customWidth="1"/>
    <col min="260" max="260" width="5.625" style="4" customWidth="1"/>
    <col min="261" max="262" width="6" style="4" customWidth="1"/>
    <col min="263" max="263" width="3.25" style="4" customWidth="1"/>
    <col min="264" max="264" width="6.375" style="4" customWidth="1"/>
    <col min="265" max="265" width="5.125" style="4" customWidth="1"/>
    <col min="266" max="267" width="5.75" style="4" customWidth="1"/>
    <col min="268" max="268" width="5.375" style="4" customWidth="1"/>
    <col min="269" max="269" width="5.125" style="4" customWidth="1"/>
    <col min="270" max="270" width="3.875" style="4" customWidth="1"/>
    <col min="271" max="271" width="7.125" style="4" customWidth="1"/>
    <col min="272" max="272" width="6.375" style="4" customWidth="1"/>
    <col min="273" max="273" width="7.25" style="4" customWidth="1"/>
    <col min="274" max="275" width="6.375" style="4" customWidth="1"/>
    <col min="276" max="276" width="6.75" style="4" customWidth="1"/>
    <col min="277" max="278" width="5.75" style="4" customWidth="1"/>
    <col min="279" max="512" width="9" style="4"/>
    <col min="513" max="513" width="7.5" style="4" customWidth="1"/>
    <col min="514" max="514" width="6" style="4" customWidth="1"/>
    <col min="515" max="515" width="5" style="4" customWidth="1"/>
    <col min="516" max="516" width="5.625" style="4" customWidth="1"/>
    <col min="517" max="518" width="6" style="4" customWidth="1"/>
    <col min="519" max="519" width="3.25" style="4" customWidth="1"/>
    <col min="520" max="520" width="6.375" style="4" customWidth="1"/>
    <col min="521" max="521" width="5.125" style="4" customWidth="1"/>
    <col min="522" max="523" width="5.75" style="4" customWidth="1"/>
    <col min="524" max="524" width="5.375" style="4" customWidth="1"/>
    <col min="525" max="525" width="5.125" style="4" customWidth="1"/>
    <col min="526" max="526" width="3.875" style="4" customWidth="1"/>
    <col min="527" max="527" width="7.125" style="4" customWidth="1"/>
    <col min="528" max="528" width="6.375" style="4" customWidth="1"/>
    <col min="529" max="529" width="7.25" style="4" customWidth="1"/>
    <col min="530" max="531" width="6.375" style="4" customWidth="1"/>
    <col min="532" max="532" width="6.75" style="4" customWidth="1"/>
    <col min="533" max="534" width="5.75" style="4" customWidth="1"/>
    <col min="535" max="768" width="9" style="4"/>
    <col min="769" max="769" width="7.5" style="4" customWidth="1"/>
    <col min="770" max="770" width="6" style="4" customWidth="1"/>
    <col min="771" max="771" width="5" style="4" customWidth="1"/>
    <col min="772" max="772" width="5.625" style="4" customWidth="1"/>
    <col min="773" max="774" width="6" style="4" customWidth="1"/>
    <col min="775" max="775" width="3.25" style="4" customWidth="1"/>
    <col min="776" max="776" width="6.375" style="4" customWidth="1"/>
    <col min="777" max="777" width="5.125" style="4" customWidth="1"/>
    <col min="778" max="779" width="5.75" style="4" customWidth="1"/>
    <col min="780" max="780" width="5.375" style="4" customWidth="1"/>
    <col min="781" max="781" width="5.125" style="4" customWidth="1"/>
    <col min="782" max="782" width="3.875" style="4" customWidth="1"/>
    <col min="783" max="783" width="7.125" style="4" customWidth="1"/>
    <col min="784" max="784" width="6.375" style="4" customWidth="1"/>
    <col min="785" max="785" width="7.25" style="4" customWidth="1"/>
    <col min="786" max="787" width="6.375" style="4" customWidth="1"/>
    <col min="788" max="788" width="6.75" style="4" customWidth="1"/>
    <col min="789" max="790" width="5.75" style="4" customWidth="1"/>
    <col min="791" max="1024" width="9" style="4"/>
    <col min="1025" max="1025" width="7.5" style="4" customWidth="1"/>
    <col min="1026" max="1026" width="6" style="4" customWidth="1"/>
    <col min="1027" max="1027" width="5" style="4" customWidth="1"/>
    <col min="1028" max="1028" width="5.625" style="4" customWidth="1"/>
    <col min="1029" max="1030" width="6" style="4" customWidth="1"/>
    <col min="1031" max="1031" width="3.25" style="4" customWidth="1"/>
    <col min="1032" max="1032" width="6.375" style="4" customWidth="1"/>
    <col min="1033" max="1033" width="5.125" style="4" customWidth="1"/>
    <col min="1034" max="1035" width="5.75" style="4" customWidth="1"/>
    <col min="1036" max="1036" width="5.375" style="4" customWidth="1"/>
    <col min="1037" max="1037" width="5.125" style="4" customWidth="1"/>
    <col min="1038" max="1038" width="3.875" style="4" customWidth="1"/>
    <col min="1039" max="1039" width="7.125" style="4" customWidth="1"/>
    <col min="1040" max="1040" width="6.375" style="4" customWidth="1"/>
    <col min="1041" max="1041" width="7.25" style="4" customWidth="1"/>
    <col min="1042" max="1043" width="6.375" style="4" customWidth="1"/>
    <col min="1044" max="1044" width="6.75" style="4" customWidth="1"/>
    <col min="1045" max="1046" width="5.75" style="4" customWidth="1"/>
    <col min="1047" max="1280" width="9" style="4"/>
    <col min="1281" max="1281" width="7.5" style="4" customWidth="1"/>
    <col min="1282" max="1282" width="6" style="4" customWidth="1"/>
    <col min="1283" max="1283" width="5" style="4" customWidth="1"/>
    <col min="1284" max="1284" width="5.625" style="4" customWidth="1"/>
    <col min="1285" max="1286" width="6" style="4" customWidth="1"/>
    <col min="1287" max="1287" width="3.25" style="4" customWidth="1"/>
    <col min="1288" max="1288" width="6.375" style="4" customWidth="1"/>
    <col min="1289" max="1289" width="5.125" style="4" customWidth="1"/>
    <col min="1290" max="1291" width="5.75" style="4" customWidth="1"/>
    <col min="1292" max="1292" width="5.375" style="4" customWidth="1"/>
    <col min="1293" max="1293" width="5.125" style="4" customWidth="1"/>
    <col min="1294" max="1294" width="3.875" style="4" customWidth="1"/>
    <col min="1295" max="1295" width="7.125" style="4" customWidth="1"/>
    <col min="1296" max="1296" width="6.375" style="4" customWidth="1"/>
    <col min="1297" max="1297" width="7.25" style="4" customWidth="1"/>
    <col min="1298" max="1299" width="6.375" style="4" customWidth="1"/>
    <col min="1300" max="1300" width="6.75" style="4" customWidth="1"/>
    <col min="1301" max="1302" width="5.75" style="4" customWidth="1"/>
    <col min="1303" max="1536" width="9" style="4"/>
    <col min="1537" max="1537" width="7.5" style="4" customWidth="1"/>
    <col min="1538" max="1538" width="6" style="4" customWidth="1"/>
    <col min="1539" max="1539" width="5" style="4" customWidth="1"/>
    <col min="1540" max="1540" width="5.625" style="4" customWidth="1"/>
    <col min="1541" max="1542" width="6" style="4" customWidth="1"/>
    <col min="1543" max="1543" width="3.25" style="4" customWidth="1"/>
    <col min="1544" max="1544" width="6.375" style="4" customWidth="1"/>
    <col min="1545" max="1545" width="5.125" style="4" customWidth="1"/>
    <col min="1546" max="1547" width="5.75" style="4" customWidth="1"/>
    <col min="1548" max="1548" width="5.375" style="4" customWidth="1"/>
    <col min="1549" max="1549" width="5.125" style="4" customWidth="1"/>
    <col min="1550" max="1550" width="3.875" style="4" customWidth="1"/>
    <col min="1551" max="1551" width="7.125" style="4" customWidth="1"/>
    <col min="1552" max="1552" width="6.375" style="4" customWidth="1"/>
    <col min="1553" max="1553" width="7.25" style="4" customWidth="1"/>
    <col min="1554" max="1555" width="6.375" style="4" customWidth="1"/>
    <col min="1556" max="1556" width="6.75" style="4" customWidth="1"/>
    <col min="1557" max="1558" width="5.75" style="4" customWidth="1"/>
    <col min="1559" max="1792" width="9" style="4"/>
    <col min="1793" max="1793" width="7.5" style="4" customWidth="1"/>
    <col min="1794" max="1794" width="6" style="4" customWidth="1"/>
    <col min="1795" max="1795" width="5" style="4" customWidth="1"/>
    <col min="1796" max="1796" width="5.625" style="4" customWidth="1"/>
    <col min="1797" max="1798" width="6" style="4" customWidth="1"/>
    <col min="1799" max="1799" width="3.25" style="4" customWidth="1"/>
    <col min="1800" max="1800" width="6.375" style="4" customWidth="1"/>
    <col min="1801" max="1801" width="5.125" style="4" customWidth="1"/>
    <col min="1802" max="1803" width="5.75" style="4" customWidth="1"/>
    <col min="1804" max="1804" width="5.375" style="4" customWidth="1"/>
    <col min="1805" max="1805" width="5.125" style="4" customWidth="1"/>
    <col min="1806" max="1806" width="3.875" style="4" customWidth="1"/>
    <col min="1807" max="1807" width="7.125" style="4" customWidth="1"/>
    <col min="1808" max="1808" width="6.375" style="4" customWidth="1"/>
    <col min="1809" max="1809" width="7.25" style="4" customWidth="1"/>
    <col min="1810" max="1811" width="6.375" style="4" customWidth="1"/>
    <col min="1812" max="1812" width="6.75" style="4" customWidth="1"/>
    <col min="1813" max="1814" width="5.75" style="4" customWidth="1"/>
    <col min="1815" max="2048" width="9" style="4"/>
    <col min="2049" max="2049" width="7.5" style="4" customWidth="1"/>
    <col min="2050" max="2050" width="6" style="4" customWidth="1"/>
    <col min="2051" max="2051" width="5" style="4" customWidth="1"/>
    <col min="2052" max="2052" width="5.625" style="4" customWidth="1"/>
    <col min="2053" max="2054" width="6" style="4" customWidth="1"/>
    <col min="2055" max="2055" width="3.25" style="4" customWidth="1"/>
    <col min="2056" max="2056" width="6.375" style="4" customWidth="1"/>
    <col min="2057" max="2057" width="5.125" style="4" customWidth="1"/>
    <col min="2058" max="2059" width="5.75" style="4" customWidth="1"/>
    <col min="2060" max="2060" width="5.375" style="4" customWidth="1"/>
    <col min="2061" max="2061" width="5.125" style="4" customWidth="1"/>
    <col min="2062" max="2062" width="3.875" style="4" customWidth="1"/>
    <col min="2063" max="2063" width="7.125" style="4" customWidth="1"/>
    <col min="2064" max="2064" width="6.375" style="4" customWidth="1"/>
    <col min="2065" max="2065" width="7.25" style="4" customWidth="1"/>
    <col min="2066" max="2067" width="6.375" style="4" customWidth="1"/>
    <col min="2068" max="2068" width="6.75" style="4" customWidth="1"/>
    <col min="2069" max="2070" width="5.75" style="4" customWidth="1"/>
    <col min="2071" max="2304" width="9" style="4"/>
    <col min="2305" max="2305" width="7.5" style="4" customWidth="1"/>
    <col min="2306" max="2306" width="6" style="4" customWidth="1"/>
    <col min="2307" max="2307" width="5" style="4" customWidth="1"/>
    <col min="2308" max="2308" width="5.625" style="4" customWidth="1"/>
    <col min="2309" max="2310" width="6" style="4" customWidth="1"/>
    <col min="2311" max="2311" width="3.25" style="4" customWidth="1"/>
    <col min="2312" max="2312" width="6.375" style="4" customWidth="1"/>
    <col min="2313" max="2313" width="5.125" style="4" customWidth="1"/>
    <col min="2314" max="2315" width="5.75" style="4" customWidth="1"/>
    <col min="2316" max="2316" width="5.375" style="4" customWidth="1"/>
    <col min="2317" max="2317" width="5.125" style="4" customWidth="1"/>
    <col min="2318" max="2318" width="3.875" style="4" customWidth="1"/>
    <col min="2319" max="2319" width="7.125" style="4" customWidth="1"/>
    <col min="2320" max="2320" width="6.375" style="4" customWidth="1"/>
    <col min="2321" max="2321" width="7.25" style="4" customWidth="1"/>
    <col min="2322" max="2323" width="6.375" style="4" customWidth="1"/>
    <col min="2324" max="2324" width="6.75" style="4" customWidth="1"/>
    <col min="2325" max="2326" width="5.75" style="4" customWidth="1"/>
    <col min="2327" max="2560" width="9" style="4"/>
    <col min="2561" max="2561" width="7.5" style="4" customWidth="1"/>
    <col min="2562" max="2562" width="6" style="4" customWidth="1"/>
    <col min="2563" max="2563" width="5" style="4" customWidth="1"/>
    <col min="2564" max="2564" width="5.625" style="4" customWidth="1"/>
    <col min="2565" max="2566" width="6" style="4" customWidth="1"/>
    <col min="2567" max="2567" width="3.25" style="4" customWidth="1"/>
    <col min="2568" max="2568" width="6.375" style="4" customWidth="1"/>
    <col min="2569" max="2569" width="5.125" style="4" customWidth="1"/>
    <col min="2570" max="2571" width="5.75" style="4" customWidth="1"/>
    <col min="2572" max="2572" width="5.375" style="4" customWidth="1"/>
    <col min="2573" max="2573" width="5.125" style="4" customWidth="1"/>
    <col min="2574" max="2574" width="3.875" style="4" customWidth="1"/>
    <col min="2575" max="2575" width="7.125" style="4" customWidth="1"/>
    <col min="2576" max="2576" width="6.375" style="4" customWidth="1"/>
    <col min="2577" max="2577" width="7.25" style="4" customWidth="1"/>
    <col min="2578" max="2579" width="6.375" style="4" customWidth="1"/>
    <col min="2580" max="2580" width="6.75" style="4" customWidth="1"/>
    <col min="2581" max="2582" width="5.75" style="4" customWidth="1"/>
    <col min="2583" max="2816" width="9" style="4"/>
    <col min="2817" max="2817" width="7.5" style="4" customWidth="1"/>
    <col min="2818" max="2818" width="6" style="4" customWidth="1"/>
    <col min="2819" max="2819" width="5" style="4" customWidth="1"/>
    <col min="2820" max="2820" width="5.625" style="4" customWidth="1"/>
    <col min="2821" max="2822" width="6" style="4" customWidth="1"/>
    <col min="2823" max="2823" width="3.25" style="4" customWidth="1"/>
    <col min="2824" max="2824" width="6.375" style="4" customWidth="1"/>
    <col min="2825" max="2825" width="5.125" style="4" customWidth="1"/>
    <col min="2826" max="2827" width="5.75" style="4" customWidth="1"/>
    <col min="2828" max="2828" width="5.375" style="4" customWidth="1"/>
    <col min="2829" max="2829" width="5.125" style="4" customWidth="1"/>
    <col min="2830" max="2830" width="3.875" style="4" customWidth="1"/>
    <col min="2831" max="2831" width="7.125" style="4" customWidth="1"/>
    <col min="2832" max="2832" width="6.375" style="4" customWidth="1"/>
    <col min="2833" max="2833" width="7.25" style="4" customWidth="1"/>
    <col min="2834" max="2835" width="6.375" style="4" customWidth="1"/>
    <col min="2836" max="2836" width="6.75" style="4" customWidth="1"/>
    <col min="2837" max="2838" width="5.75" style="4" customWidth="1"/>
    <col min="2839" max="3072" width="9" style="4"/>
    <col min="3073" max="3073" width="7.5" style="4" customWidth="1"/>
    <col min="3074" max="3074" width="6" style="4" customWidth="1"/>
    <col min="3075" max="3075" width="5" style="4" customWidth="1"/>
    <col min="3076" max="3076" width="5.625" style="4" customWidth="1"/>
    <col min="3077" max="3078" width="6" style="4" customWidth="1"/>
    <col min="3079" max="3079" width="3.25" style="4" customWidth="1"/>
    <col min="3080" max="3080" width="6.375" style="4" customWidth="1"/>
    <col min="3081" max="3081" width="5.125" style="4" customWidth="1"/>
    <col min="3082" max="3083" width="5.75" style="4" customWidth="1"/>
    <col min="3084" max="3084" width="5.375" style="4" customWidth="1"/>
    <col min="3085" max="3085" width="5.125" style="4" customWidth="1"/>
    <col min="3086" max="3086" width="3.875" style="4" customWidth="1"/>
    <col min="3087" max="3087" width="7.125" style="4" customWidth="1"/>
    <col min="3088" max="3088" width="6.375" style="4" customWidth="1"/>
    <col min="3089" max="3089" width="7.25" style="4" customWidth="1"/>
    <col min="3090" max="3091" width="6.375" style="4" customWidth="1"/>
    <col min="3092" max="3092" width="6.75" style="4" customWidth="1"/>
    <col min="3093" max="3094" width="5.75" style="4" customWidth="1"/>
    <col min="3095" max="3328" width="9" style="4"/>
    <col min="3329" max="3329" width="7.5" style="4" customWidth="1"/>
    <col min="3330" max="3330" width="6" style="4" customWidth="1"/>
    <col min="3331" max="3331" width="5" style="4" customWidth="1"/>
    <col min="3332" max="3332" width="5.625" style="4" customWidth="1"/>
    <col min="3333" max="3334" width="6" style="4" customWidth="1"/>
    <col min="3335" max="3335" width="3.25" style="4" customWidth="1"/>
    <col min="3336" max="3336" width="6.375" style="4" customWidth="1"/>
    <col min="3337" max="3337" width="5.125" style="4" customWidth="1"/>
    <col min="3338" max="3339" width="5.75" style="4" customWidth="1"/>
    <col min="3340" max="3340" width="5.375" style="4" customWidth="1"/>
    <col min="3341" max="3341" width="5.125" style="4" customWidth="1"/>
    <col min="3342" max="3342" width="3.875" style="4" customWidth="1"/>
    <col min="3343" max="3343" width="7.125" style="4" customWidth="1"/>
    <col min="3344" max="3344" width="6.375" style="4" customWidth="1"/>
    <col min="3345" max="3345" width="7.25" style="4" customWidth="1"/>
    <col min="3346" max="3347" width="6.375" style="4" customWidth="1"/>
    <col min="3348" max="3348" width="6.75" style="4" customWidth="1"/>
    <col min="3349" max="3350" width="5.75" style="4" customWidth="1"/>
    <col min="3351" max="3584" width="9" style="4"/>
    <col min="3585" max="3585" width="7.5" style="4" customWidth="1"/>
    <col min="3586" max="3586" width="6" style="4" customWidth="1"/>
    <col min="3587" max="3587" width="5" style="4" customWidth="1"/>
    <col min="3588" max="3588" width="5.625" style="4" customWidth="1"/>
    <col min="3589" max="3590" width="6" style="4" customWidth="1"/>
    <col min="3591" max="3591" width="3.25" style="4" customWidth="1"/>
    <col min="3592" max="3592" width="6.375" style="4" customWidth="1"/>
    <col min="3593" max="3593" width="5.125" style="4" customWidth="1"/>
    <col min="3594" max="3595" width="5.75" style="4" customWidth="1"/>
    <col min="3596" max="3596" width="5.375" style="4" customWidth="1"/>
    <col min="3597" max="3597" width="5.125" style="4" customWidth="1"/>
    <col min="3598" max="3598" width="3.875" style="4" customWidth="1"/>
    <col min="3599" max="3599" width="7.125" style="4" customWidth="1"/>
    <col min="3600" max="3600" width="6.375" style="4" customWidth="1"/>
    <col min="3601" max="3601" width="7.25" style="4" customWidth="1"/>
    <col min="3602" max="3603" width="6.375" style="4" customWidth="1"/>
    <col min="3604" max="3604" width="6.75" style="4" customWidth="1"/>
    <col min="3605" max="3606" width="5.75" style="4" customWidth="1"/>
    <col min="3607" max="3840" width="9" style="4"/>
    <col min="3841" max="3841" width="7.5" style="4" customWidth="1"/>
    <col min="3842" max="3842" width="6" style="4" customWidth="1"/>
    <col min="3843" max="3843" width="5" style="4" customWidth="1"/>
    <col min="3844" max="3844" width="5.625" style="4" customWidth="1"/>
    <col min="3845" max="3846" width="6" style="4" customWidth="1"/>
    <col min="3847" max="3847" width="3.25" style="4" customWidth="1"/>
    <col min="3848" max="3848" width="6.375" style="4" customWidth="1"/>
    <col min="3849" max="3849" width="5.125" style="4" customWidth="1"/>
    <col min="3850" max="3851" width="5.75" style="4" customWidth="1"/>
    <col min="3852" max="3852" width="5.375" style="4" customWidth="1"/>
    <col min="3853" max="3853" width="5.125" style="4" customWidth="1"/>
    <col min="3854" max="3854" width="3.875" style="4" customWidth="1"/>
    <col min="3855" max="3855" width="7.125" style="4" customWidth="1"/>
    <col min="3856" max="3856" width="6.375" style="4" customWidth="1"/>
    <col min="3857" max="3857" width="7.25" style="4" customWidth="1"/>
    <col min="3858" max="3859" width="6.375" style="4" customWidth="1"/>
    <col min="3860" max="3860" width="6.75" style="4" customWidth="1"/>
    <col min="3861" max="3862" width="5.75" style="4" customWidth="1"/>
    <col min="3863" max="4096" width="9" style="4"/>
    <col min="4097" max="4097" width="7.5" style="4" customWidth="1"/>
    <col min="4098" max="4098" width="6" style="4" customWidth="1"/>
    <col min="4099" max="4099" width="5" style="4" customWidth="1"/>
    <col min="4100" max="4100" width="5.625" style="4" customWidth="1"/>
    <col min="4101" max="4102" width="6" style="4" customWidth="1"/>
    <col min="4103" max="4103" width="3.25" style="4" customWidth="1"/>
    <col min="4104" max="4104" width="6.375" style="4" customWidth="1"/>
    <col min="4105" max="4105" width="5.125" style="4" customWidth="1"/>
    <col min="4106" max="4107" width="5.75" style="4" customWidth="1"/>
    <col min="4108" max="4108" width="5.375" style="4" customWidth="1"/>
    <col min="4109" max="4109" width="5.125" style="4" customWidth="1"/>
    <col min="4110" max="4110" width="3.875" style="4" customWidth="1"/>
    <col min="4111" max="4111" width="7.125" style="4" customWidth="1"/>
    <col min="4112" max="4112" width="6.375" style="4" customWidth="1"/>
    <col min="4113" max="4113" width="7.25" style="4" customWidth="1"/>
    <col min="4114" max="4115" width="6.375" style="4" customWidth="1"/>
    <col min="4116" max="4116" width="6.75" style="4" customWidth="1"/>
    <col min="4117" max="4118" width="5.75" style="4" customWidth="1"/>
    <col min="4119" max="4352" width="9" style="4"/>
    <col min="4353" max="4353" width="7.5" style="4" customWidth="1"/>
    <col min="4354" max="4354" width="6" style="4" customWidth="1"/>
    <col min="4355" max="4355" width="5" style="4" customWidth="1"/>
    <col min="4356" max="4356" width="5.625" style="4" customWidth="1"/>
    <col min="4357" max="4358" width="6" style="4" customWidth="1"/>
    <col min="4359" max="4359" width="3.25" style="4" customWidth="1"/>
    <col min="4360" max="4360" width="6.375" style="4" customWidth="1"/>
    <col min="4361" max="4361" width="5.125" style="4" customWidth="1"/>
    <col min="4362" max="4363" width="5.75" style="4" customWidth="1"/>
    <col min="4364" max="4364" width="5.375" style="4" customWidth="1"/>
    <col min="4365" max="4365" width="5.125" style="4" customWidth="1"/>
    <col min="4366" max="4366" width="3.875" style="4" customWidth="1"/>
    <col min="4367" max="4367" width="7.125" style="4" customWidth="1"/>
    <col min="4368" max="4368" width="6.375" style="4" customWidth="1"/>
    <col min="4369" max="4369" width="7.25" style="4" customWidth="1"/>
    <col min="4370" max="4371" width="6.375" style="4" customWidth="1"/>
    <col min="4372" max="4372" width="6.75" style="4" customWidth="1"/>
    <col min="4373" max="4374" width="5.75" style="4" customWidth="1"/>
    <col min="4375" max="4608" width="9" style="4"/>
    <col min="4609" max="4609" width="7.5" style="4" customWidth="1"/>
    <col min="4610" max="4610" width="6" style="4" customWidth="1"/>
    <col min="4611" max="4611" width="5" style="4" customWidth="1"/>
    <col min="4612" max="4612" width="5.625" style="4" customWidth="1"/>
    <col min="4613" max="4614" width="6" style="4" customWidth="1"/>
    <col min="4615" max="4615" width="3.25" style="4" customWidth="1"/>
    <col min="4616" max="4616" width="6.375" style="4" customWidth="1"/>
    <col min="4617" max="4617" width="5.125" style="4" customWidth="1"/>
    <col min="4618" max="4619" width="5.75" style="4" customWidth="1"/>
    <col min="4620" max="4620" width="5.375" style="4" customWidth="1"/>
    <col min="4621" max="4621" width="5.125" style="4" customWidth="1"/>
    <col min="4622" max="4622" width="3.875" style="4" customWidth="1"/>
    <col min="4623" max="4623" width="7.125" style="4" customWidth="1"/>
    <col min="4624" max="4624" width="6.375" style="4" customWidth="1"/>
    <col min="4625" max="4625" width="7.25" style="4" customWidth="1"/>
    <col min="4626" max="4627" width="6.375" style="4" customWidth="1"/>
    <col min="4628" max="4628" width="6.75" style="4" customWidth="1"/>
    <col min="4629" max="4630" width="5.75" style="4" customWidth="1"/>
    <col min="4631" max="4864" width="9" style="4"/>
    <col min="4865" max="4865" width="7.5" style="4" customWidth="1"/>
    <col min="4866" max="4866" width="6" style="4" customWidth="1"/>
    <col min="4867" max="4867" width="5" style="4" customWidth="1"/>
    <col min="4868" max="4868" width="5.625" style="4" customWidth="1"/>
    <col min="4869" max="4870" width="6" style="4" customWidth="1"/>
    <col min="4871" max="4871" width="3.25" style="4" customWidth="1"/>
    <col min="4872" max="4872" width="6.375" style="4" customWidth="1"/>
    <col min="4873" max="4873" width="5.125" style="4" customWidth="1"/>
    <col min="4874" max="4875" width="5.75" style="4" customWidth="1"/>
    <col min="4876" max="4876" width="5.375" style="4" customWidth="1"/>
    <col min="4877" max="4877" width="5.125" style="4" customWidth="1"/>
    <col min="4878" max="4878" width="3.875" style="4" customWidth="1"/>
    <col min="4879" max="4879" width="7.125" style="4" customWidth="1"/>
    <col min="4880" max="4880" width="6.375" style="4" customWidth="1"/>
    <col min="4881" max="4881" width="7.25" style="4" customWidth="1"/>
    <col min="4882" max="4883" width="6.375" style="4" customWidth="1"/>
    <col min="4884" max="4884" width="6.75" style="4" customWidth="1"/>
    <col min="4885" max="4886" width="5.75" style="4" customWidth="1"/>
    <col min="4887" max="5120" width="9" style="4"/>
    <col min="5121" max="5121" width="7.5" style="4" customWidth="1"/>
    <col min="5122" max="5122" width="6" style="4" customWidth="1"/>
    <col min="5123" max="5123" width="5" style="4" customWidth="1"/>
    <col min="5124" max="5124" width="5.625" style="4" customWidth="1"/>
    <col min="5125" max="5126" width="6" style="4" customWidth="1"/>
    <col min="5127" max="5127" width="3.25" style="4" customWidth="1"/>
    <col min="5128" max="5128" width="6.375" style="4" customWidth="1"/>
    <col min="5129" max="5129" width="5.125" style="4" customWidth="1"/>
    <col min="5130" max="5131" width="5.75" style="4" customWidth="1"/>
    <col min="5132" max="5132" width="5.375" style="4" customWidth="1"/>
    <col min="5133" max="5133" width="5.125" style="4" customWidth="1"/>
    <col min="5134" max="5134" width="3.875" style="4" customWidth="1"/>
    <col min="5135" max="5135" width="7.125" style="4" customWidth="1"/>
    <col min="5136" max="5136" width="6.375" style="4" customWidth="1"/>
    <col min="5137" max="5137" width="7.25" style="4" customWidth="1"/>
    <col min="5138" max="5139" width="6.375" style="4" customWidth="1"/>
    <col min="5140" max="5140" width="6.75" style="4" customWidth="1"/>
    <col min="5141" max="5142" width="5.75" style="4" customWidth="1"/>
    <col min="5143" max="5376" width="9" style="4"/>
    <col min="5377" max="5377" width="7.5" style="4" customWidth="1"/>
    <col min="5378" max="5378" width="6" style="4" customWidth="1"/>
    <col min="5379" max="5379" width="5" style="4" customWidth="1"/>
    <col min="5380" max="5380" width="5.625" style="4" customWidth="1"/>
    <col min="5381" max="5382" width="6" style="4" customWidth="1"/>
    <col min="5383" max="5383" width="3.25" style="4" customWidth="1"/>
    <col min="5384" max="5384" width="6.375" style="4" customWidth="1"/>
    <col min="5385" max="5385" width="5.125" style="4" customWidth="1"/>
    <col min="5386" max="5387" width="5.75" style="4" customWidth="1"/>
    <col min="5388" max="5388" width="5.375" style="4" customWidth="1"/>
    <col min="5389" max="5389" width="5.125" style="4" customWidth="1"/>
    <col min="5390" max="5390" width="3.875" style="4" customWidth="1"/>
    <col min="5391" max="5391" width="7.125" style="4" customWidth="1"/>
    <col min="5392" max="5392" width="6.375" style="4" customWidth="1"/>
    <col min="5393" max="5393" width="7.25" style="4" customWidth="1"/>
    <col min="5394" max="5395" width="6.375" style="4" customWidth="1"/>
    <col min="5396" max="5396" width="6.75" style="4" customWidth="1"/>
    <col min="5397" max="5398" width="5.75" style="4" customWidth="1"/>
    <col min="5399" max="5632" width="9" style="4"/>
    <col min="5633" max="5633" width="7.5" style="4" customWidth="1"/>
    <col min="5634" max="5634" width="6" style="4" customWidth="1"/>
    <col min="5635" max="5635" width="5" style="4" customWidth="1"/>
    <col min="5636" max="5636" width="5.625" style="4" customWidth="1"/>
    <col min="5637" max="5638" width="6" style="4" customWidth="1"/>
    <col min="5639" max="5639" width="3.25" style="4" customWidth="1"/>
    <col min="5640" max="5640" width="6.375" style="4" customWidth="1"/>
    <col min="5641" max="5641" width="5.125" style="4" customWidth="1"/>
    <col min="5642" max="5643" width="5.75" style="4" customWidth="1"/>
    <col min="5644" max="5644" width="5.375" style="4" customWidth="1"/>
    <col min="5645" max="5645" width="5.125" style="4" customWidth="1"/>
    <col min="5646" max="5646" width="3.875" style="4" customWidth="1"/>
    <col min="5647" max="5647" width="7.125" style="4" customWidth="1"/>
    <col min="5648" max="5648" width="6.375" style="4" customWidth="1"/>
    <col min="5649" max="5649" width="7.25" style="4" customWidth="1"/>
    <col min="5650" max="5651" width="6.375" style="4" customWidth="1"/>
    <col min="5652" max="5652" width="6.75" style="4" customWidth="1"/>
    <col min="5653" max="5654" width="5.75" style="4" customWidth="1"/>
    <col min="5655" max="5888" width="9" style="4"/>
    <col min="5889" max="5889" width="7.5" style="4" customWidth="1"/>
    <col min="5890" max="5890" width="6" style="4" customWidth="1"/>
    <col min="5891" max="5891" width="5" style="4" customWidth="1"/>
    <col min="5892" max="5892" width="5.625" style="4" customWidth="1"/>
    <col min="5893" max="5894" width="6" style="4" customWidth="1"/>
    <col min="5895" max="5895" width="3.25" style="4" customWidth="1"/>
    <col min="5896" max="5896" width="6.375" style="4" customWidth="1"/>
    <col min="5897" max="5897" width="5.125" style="4" customWidth="1"/>
    <col min="5898" max="5899" width="5.75" style="4" customWidth="1"/>
    <col min="5900" max="5900" width="5.375" style="4" customWidth="1"/>
    <col min="5901" max="5901" width="5.125" style="4" customWidth="1"/>
    <col min="5902" max="5902" width="3.875" style="4" customWidth="1"/>
    <col min="5903" max="5903" width="7.125" style="4" customWidth="1"/>
    <col min="5904" max="5904" width="6.375" style="4" customWidth="1"/>
    <col min="5905" max="5905" width="7.25" style="4" customWidth="1"/>
    <col min="5906" max="5907" width="6.375" style="4" customWidth="1"/>
    <col min="5908" max="5908" width="6.75" style="4" customWidth="1"/>
    <col min="5909" max="5910" width="5.75" style="4" customWidth="1"/>
    <col min="5911" max="6144" width="9" style="4"/>
    <col min="6145" max="6145" width="7.5" style="4" customWidth="1"/>
    <col min="6146" max="6146" width="6" style="4" customWidth="1"/>
    <col min="6147" max="6147" width="5" style="4" customWidth="1"/>
    <col min="6148" max="6148" width="5.625" style="4" customWidth="1"/>
    <col min="6149" max="6150" width="6" style="4" customWidth="1"/>
    <col min="6151" max="6151" width="3.25" style="4" customWidth="1"/>
    <col min="6152" max="6152" width="6.375" style="4" customWidth="1"/>
    <col min="6153" max="6153" width="5.125" style="4" customWidth="1"/>
    <col min="6154" max="6155" width="5.75" style="4" customWidth="1"/>
    <col min="6156" max="6156" width="5.375" style="4" customWidth="1"/>
    <col min="6157" max="6157" width="5.125" style="4" customWidth="1"/>
    <col min="6158" max="6158" width="3.875" style="4" customWidth="1"/>
    <col min="6159" max="6159" width="7.125" style="4" customWidth="1"/>
    <col min="6160" max="6160" width="6.375" style="4" customWidth="1"/>
    <col min="6161" max="6161" width="7.25" style="4" customWidth="1"/>
    <col min="6162" max="6163" width="6.375" style="4" customWidth="1"/>
    <col min="6164" max="6164" width="6.75" style="4" customWidth="1"/>
    <col min="6165" max="6166" width="5.75" style="4" customWidth="1"/>
    <col min="6167" max="6400" width="9" style="4"/>
    <col min="6401" max="6401" width="7.5" style="4" customWidth="1"/>
    <col min="6402" max="6402" width="6" style="4" customWidth="1"/>
    <col min="6403" max="6403" width="5" style="4" customWidth="1"/>
    <col min="6404" max="6404" width="5.625" style="4" customWidth="1"/>
    <col min="6405" max="6406" width="6" style="4" customWidth="1"/>
    <col min="6407" max="6407" width="3.25" style="4" customWidth="1"/>
    <col min="6408" max="6408" width="6.375" style="4" customWidth="1"/>
    <col min="6409" max="6409" width="5.125" style="4" customWidth="1"/>
    <col min="6410" max="6411" width="5.75" style="4" customWidth="1"/>
    <col min="6412" max="6412" width="5.375" style="4" customWidth="1"/>
    <col min="6413" max="6413" width="5.125" style="4" customWidth="1"/>
    <col min="6414" max="6414" width="3.875" style="4" customWidth="1"/>
    <col min="6415" max="6415" width="7.125" style="4" customWidth="1"/>
    <col min="6416" max="6416" width="6.375" style="4" customWidth="1"/>
    <col min="6417" max="6417" width="7.25" style="4" customWidth="1"/>
    <col min="6418" max="6419" width="6.375" style="4" customWidth="1"/>
    <col min="6420" max="6420" width="6.75" style="4" customWidth="1"/>
    <col min="6421" max="6422" width="5.75" style="4" customWidth="1"/>
    <col min="6423" max="6656" width="9" style="4"/>
    <col min="6657" max="6657" width="7.5" style="4" customWidth="1"/>
    <col min="6658" max="6658" width="6" style="4" customWidth="1"/>
    <col min="6659" max="6659" width="5" style="4" customWidth="1"/>
    <col min="6660" max="6660" width="5.625" style="4" customWidth="1"/>
    <col min="6661" max="6662" width="6" style="4" customWidth="1"/>
    <col min="6663" max="6663" width="3.25" style="4" customWidth="1"/>
    <col min="6664" max="6664" width="6.375" style="4" customWidth="1"/>
    <col min="6665" max="6665" width="5.125" style="4" customWidth="1"/>
    <col min="6666" max="6667" width="5.75" style="4" customWidth="1"/>
    <col min="6668" max="6668" width="5.375" style="4" customWidth="1"/>
    <col min="6669" max="6669" width="5.125" style="4" customWidth="1"/>
    <col min="6670" max="6670" width="3.875" style="4" customWidth="1"/>
    <col min="6671" max="6671" width="7.125" style="4" customWidth="1"/>
    <col min="6672" max="6672" width="6.375" style="4" customWidth="1"/>
    <col min="6673" max="6673" width="7.25" style="4" customWidth="1"/>
    <col min="6674" max="6675" width="6.375" style="4" customWidth="1"/>
    <col min="6676" max="6676" width="6.75" style="4" customWidth="1"/>
    <col min="6677" max="6678" width="5.75" style="4" customWidth="1"/>
    <col min="6679" max="6912" width="9" style="4"/>
    <col min="6913" max="6913" width="7.5" style="4" customWidth="1"/>
    <col min="6914" max="6914" width="6" style="4" customWidth="1"/>
    <col min="6915" max="6915" width="5" style="4" customWidth="1"/>
    <col min="6916" max="6916" width="5.625" style="4" customWidth="1"/>
    <col min="6917" max="6918" width="6" style="4" customWidth="1"/>
    <col min="6919" max="6919" width="3.25" style="4" customWidth="1"/>
    <col min="6920" max="6920" width="6.375" style="4" customWidth="1"/>
    <col min="6921" max="6921" width="5.125" style="4" customWidth="1"/>
    <col min="6922" max="6923" width="5.75" style="4" customWidth="1"/>
    <col min="6924" max="6924" width="5.375" style="4" customWidth="1"/>
    <col min="6925" max="6925" width="5.125" style="4" customWidth="1"/>
    <col min="6926" max="6926" width="3.875" style="4" customWidth="1"/>
    <col min="6927" max="6927" width="7.125" style="4" customWidth="1"/>
    <col min="6928" max="6928" width="6.375" style="4" customWidth="1"/>
    <col min="6929" max="6929" width="7.25" style="4" customWidth="1"/>
    <col min="6930" max="6931" width="6.375" style="4" customWidth="1"/>
    <col min="6932" max="6932" width="6.75" style="4" customWidth="1"/>
    <col min="6933" max="6934" width="5.75" style="4" customWidth="1"/>
    <col min="6935" max="7168" width="9" style="4"/>
    <col min="7169" max="7169" width="7.5" style="4" customWidth="1"/>
    <col min="7170" max="7170" width="6" style="4" customWidth="1"/>
    <col min="7171" max="7171" width="5" style="4" customWidth="1"/>
    <col min="7172" max="7172" width="5.625" style="4" customWidth="1"/>
    <col min="7173" max="7174" width="6" style="4" customWidth="1"/>
    <col min="7175" max="7175" width="3.25" style="4" customWidth="1"/>
    <col min="7176" max="7176" width="6.375" style="4" customWidth="1"/>
    <col min="7177" max="7177" width="5.125" style="4" customWidth="1"/>
    <col min="7178" max="7179" width="5.75" style="4" customWidth="1"/>
    <col min="7180" max="7180" width="5.375" style="4" customWidth="1"/>
    <col min="7181" max="7181" width="5.125" style="4" customWidth="1"/>
    <col min="7182" max="7182" width="3.875" style="4" customWidth="1"/>
    <col min="7183" max="7183" width="7.125" style="4" customWidth="1"/>
    <col min="7184" max="7184" width="6.375" style="4" customWidth="1"/>
    <col min="7185" max="7185" width="7.25" style="4" customWidth="1"/>
    <col min="7186" max="7187" width="6.375" style="4" customWidth="1"/>
    <col min="7188" max="7188" width="6.75" style="4" customWidth="1"/>
    <col min="7189" max="7190" width="5.75" style="4" customWidth="1"/>
    <col min="7191" max="7424" width="9" style="4"/>
    <col min="7425" max="7425" width="7.5" style="4" customWidth="1"/>
    <col min="7426" max="7426" width="6" style="4" customWidth="1"/>
    <col min="7427" max="7427" width="5" style="4" customWidth="1"/>
    <col min="7428" max="7428" width="5.625" style="4" customWidth="1"/>
    <col min="7429" max="7430" width="6" style="4" customWidth="1"/>
    <col min="7431" max="7431" width="3.25" style="4" customWidth="1"/>
    <col min="7432" max="7432" width="6.375" style="4" customWidth="1"/>
    <col min="7433" max="7433" width="5.125" style="4" customWidth="1"/>
    <col min="7434" max="7435" width="5.75" style="4" customWidth="1"/>
    <col min="7436" max="7436" width="5.375" style="4" customWidth="1"/>
    <col min="7437" max="7437" width="5.125" style="4" customWidth="1"/>
    <col min="7438" max="7438" width="3.875" style="4" customWidth="1"/>
    <col min="7439" max="7439" width="7.125" style="4" customWidth="1"/>
    <col min="7440" max="7440" width="6.375" style="4" customWidth="1"/>
    <col min="7441" max="7441" width="7.25" style="4" customWidth="1"/>
    <col min="7442" max="7443" width="6.375" style="4" customWidth="1"/>
    <col min="7444" max="7444" width="6.75" style="4" customWidth="1"/>
    <col min="7445" max="7446" width="5.75" style="4" customWidth="1"/>
    <col min="7447" max="7680" width="9" style="4"/>
    <col min="7681" max="7681" width="7.5" style="4" customWidth="1"/>
    <col min="7682" max="7682" width="6" style="4" customWidth="1"/>
    <col min="7683" max="7683" width="5" style="4" customWidth="1"/>
    <col min="7684" max="7684" width="5.625" style="4" customWidth="1"/>
    <col min="7685" max="7686" width="6" style="4" customWidth="1"/>
    <col min="7687" max="7687" width="3.25" style="4" customWidth="1"/>
    <col min="7688" max="7688" width="6.375" style="4" customWidth="1"/>
    <col min="7689" max="7689" width="5.125" style="4" customWidth="1"/>
    <col min="7690" max="7691" width="5.75" style="4" customWidth="1"/>
    <col min="7692" max="7692" width="5.375" style="4" customWidth="1"/>
    <col min="7693" max="7693" width="5.125" style="4" customWidth="1"/>
    <col min="7694" max="7694" width="3.875" style="4" customWidth="1"/>
    <col min="7695" max="7695" width="7.125" style="4" customWidth="1"/>
    <col min="7696" max="7696" width="6.375" style="4" customWidth="1"/>
    <col min="7697" max="7697" width="7.25" style="4" customWidth="1"/>
    <col min="7698" max="7699" width="6.375" style="4" customWidth="1"/>
    <col min="7700" max="7700" width="6.75" style="4" customWidth="1"/>
    <col min="7701" max="7702" width="5.75" style="4" customWidth="1"/>
    <col min="7703" max="7936" width="9" style="4"/>
    <col min="7937" max="7937" width="7.5" style="4" customWidth="1"/>
    <col min="7938" max="7938" width="6" style="4" customWidth="1"/>
    <col min="7939" max="7939" width="5" style="4" customWidth="1"/>
    <col min="7940" max="7940" width="5.625" style="4" customWidth="1"/>
    <col min="7941" max="7942" width="6" style="4" customWidth="1"/>
    <col min="7943" max="7943" width="3.25" style="4" customWidth="1"/>
    <col min="7944" max="7944" width="6.375" style="4" customWidth="1"/>
    <col min="7945" max="7945" width="5.125" style="4" customWidth="1"/>
    <col min="7946" max="7947" width="5.75" style="4" customWidth="1"/>
    <col min="7948" max="7948" width="5.375" style="4" customWidth="1"/>
    <col min="7949" max="7949" width="5.125" style="4" customWidth="1"/>
    <col min="7950" max="7950" width="3.875" style="4" customWidth="1"/>
    <col min="7951" max="7951" width="7.125" style="4" customWidth="1"/>
    <col min="7952" max="7952" width="6.375" style="4" customWidth="1"/>
    <col min="7953" max="7953" width="7.25" style="4" customWidth="1"/>
    <col min="7954" max="7955" width="6.375" style="4" customWidth="1"/>
    <col min="7956" max="7956" width="6.75" style="4" customWidth="1"/>
    <col min="7957" max="7958" width="5.75" style="4" customWidth="1"/>
    <col min="7959" max="8192" width="9" style="4"/>
    <col min="8193" max="8193" width="7.5" style="4" customWidth="1"/>
    <col min="8194" max="8194" width="6" style="4" customWidth="1"/>
    <col min="8195" max="8195" width="5" style="4" customWidth="1"/>
    <col min="8196" max="8196" width="5.625" style="4" customWidth="1"/>
    <col min="8197" max="8198" width="6" style="4" customWidth="1"/>
    <col min="8199" max="8199" width="3.25" style="4" customWidth="1"/>
    <col min="8200" max="8200" width="6.375" style="4" customWidth="1"/>
    <col min="8201" max="8201" width="5.125" style="4" customWidth="1"/>
    <col min="8202" max="8203" width="5.75" style="4" customWidth="1"/>
    <col min="8204" max="8204" width="5.375" style="4" customWidth="1"/>
    <col min="8205" max="8205" width="5.125" style="4" customWidth="1"/>
    <col min="8206" max="8206" width="3.875" style="4" customWidth="1"/>
    <col min="8207" max="8207" width="7.125" style="4" customWidth="1"/>
    <col min="8208" max="8208" width="6.375" style="4" customWidth="1"/>
    <col min="8209" max="8209" width="7.25" style="4" customWidth="1"/>
    <col min="8210" max="8211" width="6.375" style="4" customWidth="1"/>
    <col min="8212" max="8212" width="6.75" style="4" customWidth="1"/>
    <col min="8213" max="8214" width="5.75" style="4" customWidth="1"/>
    <col min="8215" max="8448" width="9" style="4"/>
    <col min="8449" max="8449" width="7.5" style="4" customWidth="1"/>
    <col min="8450" max="8450" width="6" style="4" customWidth="1"/>
    <col min="8451" max="8451" width="5" style="4" customWidth="1"/>
    <col min="8452" max="8452" width="5.625" style="4" customWidth="1"/>
    <col min="8453" max="8454" width="6" style="4" customWidth="1"/>
    <col min="8455" max="8455" width="3.25" style="4" customWidth="1"/>
    <col min="8456" max="8456" width="6.375" style="4" customWidth="1"/>
    <col min="8457" max="8457" width="5.125" style="4" customWidth="1"/>
    <col min="8458" max="8459" width="5.75" style="4" customWidth="1"/>
    <col min="8460" max="8460" width="5.375" style="4" customWidth="1"/>
    <col min="8461" max="8461" width="5.125" style="4" customWidth="1"/>
    <col min="8462" max="8462" width="3.875" style="4" customWidth="1"/>
    <col min="8463" max="8463" width="7.125" style="4" customWidth="1"/>
    <col min="8464" max="8464" width="6.375" style="4" customWidth="1"/>
    <col min="8465" max="8465" width="7.25" style="4" customWidth="1"/>
    <col min="8466" max="8467" width="6.375" style="4" customWidth="1"/>
    <col min="8468" max="8468" width="6.75" style="4" customWidth="1"/>
    <col min="8469" max="8470" width="5.75" style="4" customWidth="1"/>
    <col min="8471" max="8704" width="9" style="4"/>
    <col min="8705" max="8705" width="7.5" style="4" customWidth="1"/>
    <col min="8706" max="8706" width="6" style="4" customWidth="1"/>
    <col min="8707" max="8707" width="5" style="4" customWidth="1"/>
    <col min="8708" max="8708" width="5.625" style="4" customWidth="1"/>
    <col min="8709" max="8710" width="6" style="4" customWidth="1"/>
    <col min="8711" max="8711" width="3.25" style="4" customWidth="1"/>
    <col min="8712" max="8712" width="6.375" style="4" customWidth="1"/>
    <col min="8713" max="8713" width="5.125" style="4" customWidth="1"/>
    <col min="8714" max="8715" width="5.75" style="4" customWidth="1"/>
    <col min="8716" max="8716" width="5.375" style="4" customWidth="1"/>
    <col min="8717" max="8717" width="5.125" style="4" customWidth="1"/>
    <col min="8718" max="8718" width="3.875" style="4" customWidth="1"/>
    <col min="8719" max="8719" width="7.125" style="4" customWidth="1"/>
    <col min="8720" max="8720" width="6.375" style="4" customWidth="1"/>
    <col min="8721" max="8721" width="7.25" style="4" customWidth="1"/>
    <col min="8722" max="8723" width="6.375" style="4" customWidth="1"/>
    <col min="8724" max="8724" width="6.75" style="4" customWidth="1"/>
    <col min="8725" max="8726" width="5.75" style="4" customWidth="1"/>
    <col min="8727" max="8960" width="9" style="4"/>
    <col min="8961" max="8961" width="7.5" style="4" customWidth="1"/>
    <col min="8962" max="8962" width="6" style="4" customWidth="1"/>
    <col min="8963" max="8963" width="5" style="4" customWidth="1"/>
    <col min="8964" max="8964" width="5.625" style="4" customWidth="1"/>
    <col min="8965" max="8966" width="6" style="4" customWidth="1"/>
    <col min="8967" max="8967" width="3.25" style="4" customWidth="1"/>
    <col min="8968" max="8968" width="6.375" style="4" customWidth="1"/>
    <col min="8969" max="8969" width="5.125" style="4" customWidth="1"/>
    <col min="8970" max="8971" width="5.75" style="4" customWidth="1"/>
    <col min="8972" max="8972" width="5.375" style="4" customWidth="1"/>
    <col min="8973" max="8973" width="5.125" style="4" customWidth="1"/>
    <col min="8974" max="8974" width="3.875" style="4" customWidth="1"/>
    <col min="8975" max="8975" width="7.125" style="4" customWidth="1"/>
    <col min="8976" max="8976" width="6.375" style="4" customWidth="1"/>
    <col min="8977" max="8977" width="7.25" style="4" customWidth="1"/>
    <col min="8978" max="8979" width="6.375" style="4" customWidth="1"/>
    <col min="8980" max="8980" width="6.75" style="4" customWidth="1"/>
    <col min="8981" max="8982" width="5.75" style="4" customWidth="1"/>
    <col min="8983" max="9216" width="9" style="4"/>
    <col min="9217" max="9217" width="7.5" style="4" customWidth="1"/>
    <col min="9218" max="9218" width="6" style="4" customWidth="1"/>
    <col min="9219" max="9219" width="5" style="4" customWidth="1"/>
    <col min="9220" max="9220" width="5.625" style="4" customWidth="1"/>
    <col min="9221" max="9222" width="6" style="4" customWidth="1"/>
    <col min="9223" max="9223" width="3.25" style="4" customWidth="1"/>
    <col min="9224" max="9224" width="6.375" style="4" customWidth="1"/>
    <col min="9225" max="9225" width="5.125" style="4" customWidth="1"/>
    <col min="9226" max="9227" width="5.75" style="4" customWidth="1"/>
    <col min="9228" max="9228" width="5.375" style="4" customWidth="1"/>
    <col min="9229" max="9229" width="5.125" style="4" customWidth="1"/>
    <col min="9230" max="9230" width="3.875" style="4" customWidth="1"/>
    <col min="9231" max="9231" width="7.125" style="4" customWidth="1"/>
    <col min="9232" max="9232" width="6.375" style="4" customWidth="1"/>
    <col min="9233" max="9233" width="7.25" style="4" customWidth="1"/>
    <col min="9234" max="9235" width="6.375" style="4" customWidth="1"/>
    <col min="9236" max="9236" width="6.75" style="4" customWidth="1"/>
    <col min="9237" max="9238" width="5.75" style="4" customWidth="1"/>
    <col min="9239" max="9472" width="9" style="4"/>
    <col min="9473" max="9473" width="7.5" style="4" customWidth="1"/>
    <col min="9474" max="9474" width="6" style="4" customWidth="1"/>
    <col min="9475" max="9475" width="5" style="4" customWidth="1"/>
    <col min="9476" max="9476" width="5.625" style="4" customWidth="1"/>
    <col min="9477" max="9478" width="6" style="4" customWidth="1"/>
    <col min="9479" max="9479" width="3.25" style="4" customWidth="1"/>
    <col min="9480" max="9480" width="6.375" style="4" customWidth="1"/>
    <col min="9481" max="9481" width="5.125" style="4" customWidth="1"/>
    <col min="9482" max="9483" width="5.75" style="4" customWidth="1"/>
    <col min="9484" max="9484" width="5.375" style="4" customWidth="1"/>
    <col min="9485" max="9485" width="5.125" style="4" customWidth="1"/>
    <col min="9486" max="9486" width="3.875" style="4" customWidth="1"/>
    <col min="9487" max="9487" width="7.125" style="4" customWidth="1"/>
    <col min="9488" max="9488" width="6.375" style="4" customWidth="1"/>
    <col min="9489" max="9489" width="7.25" style="4" customWidth="1"/>
    <col min="9490" max="9491" width="6.375" style="4" customWidth="1"/>
    <col min="9492" max="9492" width="6.75" style="4" customWidth="1"/>
    <col min="9493" max="9494" width="5.75" style="4" customWidth="1"/>
    <col min="9495" max="9728" width="9" style="4"/>
    <col min="9729" max="9729" width="7.5" style="4" customWidth="1"/>
    <col min="9730" max="9730" width="6" style="4" customWidth="1"/>
    <col min="9731" max="9731" width="5" style="4" customWidth="1"/>
    <col min="9732" max="9732" width="5.625" style="4" customWidth="1"/>
    <col min="9733" max="9734" width="6" style="4" customWidth="1"/>
    <col min="9735" max="9735" width="3.25" style="4" customWidth="1"/>
    <col min="9736" max="9736" width="6.375" style="4" customWidth="1"/>
    <col min="9737" max="9737" width="5.125" style="4" customWidth="1"/>
    <col min="9738" max="9739" width="5.75" style="4" customWidth="1"/>
    <col min="9740" max="9740" width="5.375" style="4" customWidth="1"/>
    <col min="9741" max="9741" width="5.125" style="4" customWidth="1"/>
    <col min="9742" max="9742" width="3.875" style="4" customWidth="1"/>
    <col min="9743" max="9743" width="7.125" style="4" customWidth="1"/>
    <col min="9744" max="9744" width="6.375" style="4" customWidth="1"/>
    <col min="9745" max="9745" width="7.25" style="4" customWidth="1"/>
    <col min="9746" max="9747" width="6.375" style="4" customWidth="1"/>
    <col min="9748" max="9748" width="6.75" style="4" customWidth="1"/>
    <col min="9749" max="9750" width="5.75" style="4" customWidth="1"/>
    <col min="9751" max="9984" width="9" style="4"/>
    <col min="9985" max="9985" width="7.5" style="4" customWidth="1"/>
    <col min="9986" max="9986" width="6" style="4" customWidth="1"/>
    <col min="9987" max="9987" width="5" style="4" customWidth="1"/>
    <col min="9988" max="9988" width="5.625" style="4" customWidth="1"/>
    <col min="9989" max="9990" width="6" style="4" customWidth="1"/>
    <col min="9991" max="9991" width="3.25" style="4" customWidth="1"/>
    <col min="9992" max="9992" width="6.375" style="4" customWidth="1"/>
    <col min="9993" max="9993" width="5.125" style="4" customWidth="1"/>
    <col min="9994" max="9995" width="5.75" style="4" customWidth="1"/>
    <col min="9996" max="9996" width="5.375" style="4" customWidth="1"/>
    <col min="9997" max="9997" width="5.125" style="4" customWidth="1"/>
    <col min="9998" max="9998" width="3.875" style="4" customWidth="1"/>
    <col min="9999" max="9999" width="7.125" style="4" customWidth="1"/>
    <col min="10000" max="10000" width="6.375" style="4" customWidth="1"/>
    <col min="10001" max="10001" width="7.25" style="4" customWidth="1"/>
    <col min="10002" max="10003" width="6.375" style="4" customWidth="1"/>
    <col min="10004" max="10004" width="6.75" style="4" customWidth="1"/>
    <col min="10005" max="10006" width="5.75" style="4" customWidth="1"/>
    <col min="10007" max="10240" width="9" style="4"/>
    <col min="10241" max="10241" width="7.5" style="4" customWidth="1"/>
    <col min="10242" max="10242" width="6" style="4" customWidth="1"/>
    <col min="10243" max="10243" width="5" style="4" customWidth="1"/>
    <col min="10244" max="10244" width="5.625" style="4" customWidth="1"/>
    <col min="10245" max="10246" width="6" style="4" customWidth="1"/>
    <col min="10247" max="10247" width="3.25" style="4" customWidth="1"/>
    <col min="10248" max="10248" width="6.375" style="4" customWidth="1"/>
    <col min="10249" max="10249" width="5.125" style="4" customWidth="1"/>
    <col min="10250" max="10251" width="5.75" style="4" customWidth="1"/>
    <col min="10252" max="10252" width="5.375" style="4" customWidth="1"/>
    <col min="10253" max="10253" width="5.125" style="4" customWidth="1"/>
    <col min="10254" max="10254" width="3.875" style="4" customWidth="1"/>
    <col min="10255" max="10255" width="7.125" style="4" customWidth="1"/>
    <col min="10256" max="10256" width="6.375" style="4" customWidth="1"/>
    <col min="10257" max="10257" width="7.25" style="4" customWidth="1"/>
    <col min="10258" max="10259" width="6.375" style="4" customWidth="1"/>
    <col min="10260" max="10260" width="6.75" style="4" customWidth="1"/>
    <col min="10261" max="10262" width="5.75" style="4" customWidth="1"/>
    <col min="10263" max="10496" width="9" style="4"/>
    <col min="10497" max="10497" width="7.5" style="4" customWidth="1"/>
    <col min="10498" max="10498" width="6" style="4" customWidth="1"/>
    <col min="10499" max="10499" width="5" style="4" customWidth="1"/>
    <col min="10500" max="10500" width="5.625" style="4" customWidth="1"/>
    <col min="10501" max="10502" width="6" style="4" customWidth="1"/>
    <col min="10503" max="10503" width="3.25" style="4" customWidth="1"/>
    <col min="10504" max="10504" width="6.375" style="4" customWidth="1"/>
    <col min="10505" max="10505" width="5.125" style="4" customWidth="1"/>
    <col min="10506" max="10507" width="5.75" style="4" customWidth="1"/>
    <col min="10508" max="10508" width="5.375" style="4" customWidth="1"/>
    <col min="10509" max="10509" width="5.125" style="4" customWidth="1"/>
    <col min="10510" max="10510" width="3.875" style="4" customWidth="1"/>
    <col min="10511" max="10511" width="7.125" style="4" customWidth="1"/>
    <col min="10512" max="10512" width="6.375" style="4" customWidth="1"/>
    <col min="10513" max="10513" width="7.25" style="4" customWidth="1"/>
    <col min="10514" max="10515" width="6.375" style="4" customWidth="1"/>
    <col min="10516" max="10516" width="6.75" style="4" customWidth="1"/>
    <col min="10517" max="10518" width="5.75" style="4" customWidth="1"/>
    <col min="10519" max="10752" width="9" style="4"/>
    <col min="10753" max="10753" width="7.5" style="4" customWidth="1"/>
    <col min="10754" max="10754" width="6" style="4" customWidth="1"/>
    <col min="10755" max="10755" width="5" style="4" customWidth="1"/>
    <col min="10756" max="10756" width="5.625" style="4" customWidth="1"/>
    <col min="10757" max="10758" width="6" style="4" customWidth="1"/>
    <col min="10759" max="10759" width="3.25" style="4" customWidth="1"/>
    <col min="10760" max="10760" width="6.375" style="4" customWidth="1"/>
    <col min="10761" max="10761" width="5.125" style="4" customWidth="1"/>
    <col min="10762" max="10763" width="5.75" style="4" customWidth="1"/>
    <col min="10764" max="10764" width="5.375" style="4" customWidth="1"/>
    <col min="10765" max="10765" width="5.125" style="4" customWidth="1"/>
    <col min="10766" max="10766" width="3.875" style="4" customWidth="1"/>
    <col min="10767" max="10767" width="7.125" style="4" customWidth="1"/>
    <col min="10768" max="10768" width="6.375" style="4" customWidth="1"/>
    <col min="10769" max="10769" width="7.25" style="4" customWidth="1"/>
    <col min="10770" max="10771" width="6.375" style="4" customWidth="1"/>
    <col min="10772" max="10772" width="6.75" style="4" customWidth="1"/>
    <col min="10773" max="10774" width="5.75" style="4" customWidth="1"/>
    <col min="10775" max="11008" width="9" style="4"/>
    <col min="11009" max="11009" width="7.5" style="4" customWidth="1"/>
    <col min="11010" max="11010" width="6" style="4" customWidth="1"/>
    <col min="11011" max="11011" width="5" style="4" customWidth="1"/>
    <col min="11012" max="11012" width="5.625" style="4" customWidth="1"/>
    <col min="11013" max="11014" width="6" style="4" customWidth="1"/>
    <col min="11015" max="11015" width="3.25" style="4" customWidth="1"/>
    <col min="11016" max="11016" width="6.375" style="4" customWidth="1"/>
    <col min="11017" max="11017" width="5.125" style="4" customWidth="1"/>
    <col min="11018" max="11019" width="5.75" style="4" customWidth="1"/>
    <col min="11020" max="11020" width="5.375" style="4" customWidth="1"/>
    <col min="11021" max="11021" width="5.125" style="4" customWidth="1"/>
    <col min="11022" max="11022" width="3.875" style="4" customWidth="1"/>
    <col min="11023" max="11023" width="7.125" style="4" customWidth="1"/>
    <col min="11024" max="11024" width="6.375" style="4" customWidth="1"/>
    <col min="11025" max="11025" width="7.25" style="4" customWidth="1"/>
    <col min="11026" max="11027" width="6.375" style="4" customWidth="1"/>
    <col min="11028" max="11028" width="6.75" style="4" customWidth="1"/>
    <col min="11029" max="11030" width="5.75" style="4" customWidth="1"/>
    <col min="11031" max="11264" width="9" style="4"/>
    <col min="11265" max="11265" width="7.5" style="4" customWidth="1"/>
    <col min="11266" max="11266" width="6" style="4" customWidth="1"/>
    <col min="11267" max="11267" width="5" style="4" customWidth="1"/>
    <col min="11268" max="11268" width="5.625" style="4" customWidth="1"/>
    <col min="11269" max="11270" width="6" style="4" customWidth="1"/>
    <col min="11271" max="11271" width="3.25" style="4" customWidth="1"/>
    <col min="11272" max="11272" width="6.375" style="4" customWidth="1"/>
    <col min="11273" max="11273" width="5.125" style="4" customWidth="1"/>
    <col min="11274" max="11275" width="5.75" style="4" customWidth="1"/>
    <col min="11276" max="11276" width="5.375" style="4" customWidth="1"/>
    <col min="11277" max="11277" width="5.125" style="4" customWidth="1"/>
    <col min="11278" max="11278" width="3.875" style="4" customWidth="1"/>
    <col min="11279" max="11279" width="7.125" style="4" customWidth="1"/>
    <col min="11280" max="11280" width="6.375" style="4" customWidth="1"/>
    <col min="11281" max="11281" width="7.25" style="4" customWidth="1"/>
    <col min="11282" max="11283" width="6.375" style="4" customWidth="1"/>
    <col min="11284" max="11284" width="6.75" style="4" customWidth="1"/>
    <col min="11285" max="11286" width="5.75" style="4" customWidth="1"/>
    <col min="11287" max="11520" width="9" style="4"/>
    <col min="11521" max="11521" width="7.5" style="4" customWidth="1"/>
    <col min="11522" max="11522" width="6" style="4" customWidth="1"/>
    <col min="11523" max="11523" width="5" style="4" customWidth="1"/>
    <col min="11524" max="11524" width="5.625" style="4" customWidth="1"/>
    <col min="11525" max="11526" width="6" style="4" customWidth="1"/>
    <col min="11527" max="11527" width="3.25" style="4" customWidth="1"/>
    <col min="11528" max="11528" width="6.375" style="4" customWidth="1"/>
    <col min="11529" max="11529" width="5.125" style="4" customWidth="1"/>
    <col min="11530" max="11531" width="5.75" style="4" customWidth="1"/>
    <col min="11532" max="11532" width="5.375" style="4" customWidth="1"/>
    <col min="11533" max="11533" width="5.125" style="4" customWidth="1"/>
    <col min="11534" max="11534" width="3.875" style="4" customWidth="1"/>
    <col min="11535" max="11535" width="7.125" style="4" customWidth="1"/>
    <col min="11536" max="11536" width="6.375" style="4" customWidth="1"/>
    <col min="11537" max="11537" width="7.25" style="4" customWidth="1"/>
    <col min="11538" max="11539" width="6.375" style="4" customWidth="1"/>
    <col min="11540" max="11540" width="6.75" style="4" customWidth="1"/>
    <col min="11541" max="11542" width="5.75" style="4" customWidth="1"/>
    <col min="11543" max="11776" width="9" style="4"/>
    <col min="11777" max="11777" width="7.5" style="4" customWidth="1"/>
    <col min="11778" max="11778" width="6" style="4" customWidth="1"/>
    <col min="11779" max="11779" width="5" style="4" customWidth="1"/>
    <col min="11780" max="11780" width="5.625" style="4" customWidth="1"/>
    <col min="11781" max="11782" width="6" style="4" customWidth="1"/>
    <col min="11783" max="11783" width="3.25" style="4" customWidth="1"/>
    <col min="11784" max="11784" width="6.375" style="4" customWidth="1"/>
    <col min="11785" max="11785" width="5.125" style="4" customWidth="1"/>
    <col min="11786" max="11787" width="5.75" style="4" customWidth="1"/>
    <col min="11788" max="11788" width="5.375" style="4" customWidth="1"/>
    <col min="11789" max="11789" width="5.125" style="4" customWidth="1"/>
    <col min="11790" max="11790" width="3.875" style="4" customWidth="1"/>
    <col min="11791" max="11791" width="7.125" style="4" customWidth="1"/>
    <col min="11792" max="11792" width="6.375" style="4" customWidth="1"/>
    <col min="11793" max="11793" width="7.25" style="4" customWidth="1"/>
    <col min="11794" max="11795" width="6.375" style="4" customWidth="1"/>
    <col min="11796" max="11796" width="6.75" style="4" customWidth="1"/>
    <col min="11797" max="11798" width="5.75" style="4" customWidth="1"/>
    <col min="11799" max="12032" width="9" style="4"/>
    <col min="12033" max="12033" width="7.5" style="4" customWidth="1"/>
    <col min="12034" max="12034" width="6" style="4" customWidth="1"/>
    <col min="12035" max="12035" width="5" style="4" customWidth="1"/>
    <col min="12036" max="12036" width="5.625" style="4" customWidth="1"/>
    <col min="12037" max="12038" width="6" style="4" customWidth="1"/>
    <col min="12039" max="12039" width="3.25" style="4" customWidth="1"/>
    <col min="12040" max="12040" width="6.375" style="4" customWidth="1"/>
    <col min="12041" max="12041" width="5.125" style="4" customWidth="1"/>
    <col min="12042" max="12043" width="5.75" style="4" customWidth="1"/>
    <col min="12044" max="12044" width="5.375" style="4" customWidth="1"/>
    <col min="12045" max="12045" width="5.125" style="4" customWidth="1"/>
    <col min="12046" max="12046" width="3.875" style="4" customWidth="1"/>
    <col min="12047" max="12047" width="7.125" style="4" customWidth="1"/>
    <col min="12048" max="12048" width="6.375" style="4" customWidth="1"/>
    <col min="12049" max="12049" width="7.25" style="4" customWidth="1"/>
    <col min="12050" max="12051" width="6.375" style="4" customWidth="1"/>
    <col min="12052" max="12052" width="6.75" style="4" customWidth="1"/>
    <col min="12053" max="12054" width="5.75" style="4" customWidth="1"/>
    <col min="12055" max="12288" width="9" style="4"/>
    <col min="12289" max="12289" width="7.5" style="4" customWidth="1"/>
    <col min="12290" max="12290" width="6" style="4" customWidth="1"/>
    <col min="12291" max="12291" width="5" style="4" customWidth="1"/>
    <col min="12292" max="12292" width="5.625" style="4" customWidth="1"/>
    <col min="12293" max="12294" width="6" style="4" customWidth="1"/>
    <col min="12295" max="12295" width="3.25" style="4" customWidth="1"/>
    <col min="12296" max="12296" width="6.375" style="4" customWidth="1"/>
    <col min="12297" max="12297" width="5.125" style="4" customWidth="1"/>
    <col min="12298" max="12299" width="5.75" style="4" customWidth="1"/>
    <col min="12300" max="12300" width="5.375" style="4" customWidth="1"/>
    <col min="12301" max="12301" width="5.125" style="4" customWidth="1"/>
    <col min="12302" max="12302" width="3.875" style="4" customWidth="1"/>
    <col min="12303" max="12303" width="7.125" style="4" customWidth="1"/>
    <col min="12304" max="12304" width="6.375" style="4" customWidth="1"/>
    <col min="12305" max="12305" width="7.25" style="4" customWidth="1"/>
    <col min="12306" max="12307" width="6.375" style="4" customWidth="1"/>
    <col min="12308" max="12308" width="6.75" style="4" customWidth="1"/>
    <col min="12309" max="12310" width="5.75" style="4" customWidth="1"/>
    <col min="12311" max="12544" width="9" style="4"/>
    <col min="12545" max="12545" width="7.5" style="4" customWidth="1"/>
    <col min="12546" max="12546" width="6" style="4" customWidth="1"/>
    <col min="12547" max="12547" width="5" style="4" customWidth="1"/>
    <col min="12548" max="12548" width="5.625" style="4" customWidth="1"/>
    <col min="12549" max="12550" width="6" style="4" customWidth="1"/>
    <col min="12551" max="12551" width="3.25" style="4" customWidth="1"/>
    <col min="12552" max="12552" width="6.375" style="4" customWidth="1"/>
    <col min="12553" max="12553" width="5.125" style="4" customWidth="1"/>
    <col min="12554" max="12555" width="5.75" style="4" customWidth="1"/>
    <col min="12556" max="12556" width="5.375" style="4" customWidth="1"/>
    <col min="12557" max="12557" width="5.125" style="4" customWidth="1"/>
    <col min="12558" max="12558" width="3.875" style="4" customWidth="1"/>
    <col min="12559" max="12559" width="7.125" style="4" customWidth="1"/>
    <col min="12560" max="12560" width="6.375" style="4" customWidth="1"/>
    <col min="12561" max="12561" width="7.25" style="4" customWidth="1"/>
    <col min="12562" max="12563" width="6.375" style="4" customWidth="1"/>
    <col min="12564" max="12564" width="6.75" style="4" customWidth="1"/>
    <col min="12565" max="12566" width="5.75" style="4" customWidth="1"/>
    <col min="12567" max="12800" width="9" style="4"/>
    <col min="12801" max="12801" width="7.5" style="4" customWidth="1"/>
    <col min="12802" max="12802" width="6" style="4" customWidth="1"/>
    <col min="12803" max="12803" width="5" style="4" customWidth="1"/>
    <col min="12804" max="12804" width="5.625" style="4" customWidth="1"/>
    <col min="12805" max="12806" width="6" style="4" customWidth="1"/>
    <col min="12807" max="12807" width="3.25" style="4" customWidth="1"/>
    <col min="12808" max="12808" width="6.375" style="4" customWidth="1"/>
    <col min="12809" max="12809" width="5.125" style="4" customWidth="1"/>
    <col min="12810" max="12811" width="5.75" style="4" customWidth="1"/>
    <col min="12812" max="12812" width="5.375" style="4" customWidth="1"/>
    <col min="12813" max="12813" width="5.125" style="4" customWidth="1"/>
    <col min="12814" max="12814" width="3.875" style="4" customWidth="1"/>
    <col min="12815" max="12815" width="7.125" style="4" customWidth="1"/>
    <col min="12816" max="12816" width="6.375" style="4" customWidth="1"/>
    <col min="12817" max="12817" width="7.25" style="4" customWidth="1"/>
    <col min="12818" max="12819" width="6.375" style="4" customWidth="1"/>
    <col min="12820" max="12820" width="6.75" style="4" customWidth="1"/>
    <col min="12821" max="12822" width="5.75" style="4" customWidth="1"/>
    <col min="12823" max="13056" width="9" style="4"/>
    <col min="13057" max="13057" width="7.5" style="4" customWidth="1"/>
    <col min="13058" max="13058" width="6" style="4" customWidth="1"/>
    <col min="13059" max="13059" width="5" style="4" customWidth="1"/>
    <col min="13060" max="13060" width="5.625" style="4" customWidth="1"/>
    <col min="13061" max="13062" width="6" style="4" customWidth="1"/>
    <col min="13063" max="13063" width="3.25" style="4" customWidth="1"/>
    <col min="13064" max="13064" width="6.375" style="4" customWidth="1"/>
    <col min="13065" max="13065" width="5.125" style="4" customWidth="1"/>
    <col min="13066" max="13067" width="5.75" style="4" customWidth="1"/>
    <col min="13068" max="13068" width="5.375" style="4" customWidth="1"/>
    <col min="13069" max="13069" width="5.125" style="4" customWidth="1"/>
    <col min="13070" max="13070" width="3.875" style="4" customWidth="1"/>
    <col min="13071" max="13071" width="7.125" style="4" customWidth="1"/>
    <col min="13072" max="13072" width="6.375" style="4" customWidth="1"/>
    <col min="13073" max="13073" width="7.25" style="4" customWidth="1"/>
    <col min="13074" max="13075" width="6.375" style="4" customWidth="1"/>
    <col min="13076" max="13076" width="6.75" style="4" customWidth="1"/>
    <col min="13077" max="13078" width="5.75" style="4" customWidth="1"/>
    <col min="13079" max="13312" width="9" style="4"/>
    <col min="13313" max="13313" width="7.5" style="4" customWidth="1"/>
    <col min="13314" max="13314" width="6" style="4" customWidth="1"/>
    <col min="13315" max="13315" width="5" style="4" customWidth="1"/>
    <col min="13316" max="13316" width="5.625" style="4" customWidth="1"/>
    <col min="13317" max="13318" width="6" style="4" customWidth="1"/>
    <col min="13319" max="13319" width="3.25" style="4" customWidth="1"/>
    <col min="13320" max="13320" width="6.375" style="4" customWidth="1"/>
    <col min="13321" max="13321" width="5.125" style="4" customWidth="1"/>
    <col min="13322" max="13323" width="5.75" style="4" customWidth="1"/>
    <col min="13324" max="13324" width="5.375" style="4" customWidth="1"/>
    <col min="13325" max="13325" width="5.125" style="4" customWidth="1"/>
    <col min="13326" max="13326" width="3.875" style="4" customWidth="1"/>
    <col min="13327" max="13327" width="7.125" style="4" customWidth="1"/>
    <col min="13328" max="13328" width="6.375" style="4" customWidth="1"/>
    <col min="13329" max="13329" width="7.25" style="4" customWidth="1"/>
    <col min="13330" max="13331" width="6.375" style="4" customWidth="1"/>
    <col min="13332" max="13332" width="6.75" style="4" customWidth="1"/>
    <col min="13333" max="13334" width="5.75" style="4" customWidth="1"/>
    <col min="13335" max="13568" width="9" style="4"/>
    <col min="13569" max="13569" width="7.5" style="4" customWidth="1"/>
    <col min="13570" max="13570" width="6" style="4" customWidth="1"/>
    <col min="13571" max="13571" width="5" style="4" customWidth="1"/>
    <col min="13572" max="13572" width="5.625" style="4" customWidth="1"/>
    <col min="13573" max="13574" width="6" style="4" customWidth="1"/>
    <col min="13575" max="13575" width="3.25" style="4" customWidth="1"/>
    <col min="13576" max="13576" width="6.375" style="4" customWidth="1"/>
    <col min="13577" max="13577" width="5.125" style="4" customWidth="1"/>
    <col min="13578" max="13579" width="5.75" style="4" customWidth="1"/>
    <col min="13580" max="13580" width="5.375" style="4" customWidth="1"/>
    <col min="13581" max="13581" width="5.125" style="4" customWidth="1"/>
    <col min="13582" max="13582" width="3.875" style="4" customWidth="1"/>
    <col min="13583" max="13583" width="7.125" style="4" customWidth="1"/>
    <col min="13584" max="13584" width="6.375" style="4" customWidth="1"/>
    <col min="13585" max="13585" width="7.25" style="4" customWidth="1"/>
    <col min="13586" max="13587" width="6.375" style="4" customWidth="1"/>
    <col min="13588" max="13588" width="6.75" style="4" customWidth="1"/>
    <col min="13589" max="13590" width="5.75" style="4" customWidth="1"/>
    <col min="13591" max="13824" width="9" style="4"/>
    <col min="13825" max="13825" width="7.5" style="4" customWidth="1"/>
    <col min="13826" max="13826" width="6" style="4" customWidth="1"/>
    <col min="13827" max="13827" width="5" style="4" customWidth="1"/>
    <col min="13828" max="13828" width="5.625" style="4" customWidth="1"/>
    <col min="13829" max="13830" width="6" style="4" customWidth="1"/>
    <col min="13831" max="13831" width="3.25" style="4" customWidth="1"/>
    <col min="13832" max="13832" width="6.375" style="4" customWidth="1"/>
    <col min="13833" max="13833" width="5.125" style="4" customWidth="1"/>
    <col min="13834" max="13835" width="5.75" style="4" customWidth="1"/>
    <col min="13836" max="13836" width="5.375" style="4" customWidth="1"/>
    <col min="13837" max="13837" width="5.125" style="4" customWidth="1"/>
    <col min="13838" max="13838" width="3.875" style="4" customWidth="1"/>
    <col min="13839" max="13839" width="7.125" style="4" customWidth="1"/>
    <col min="13840" max="13840" width="6.375" style="4" customWidth="1"/>
    <col min="13841" max="13841" width="7.25" style="4" customWidth="1"/>
    <col min="13842" max="13843" width="6.375" style="4" customWidth="1"/>
    <col min="13844" max="13844" width="6.75" style="4" customWidth="1"/>
    <col min="13845" max="13846" width="5.75" style="4" customWidth="1"/>
    <col min="13847" max="14080" width="9" style="4"/>
    <col min="14081" max="14081" width="7.5" style="4" customWidth="1"/>
    <col min="14082" max="14082" width="6" style="4" customWidth="1"/>
    <col min="14083" max="14083" width="5" style="4" customWidth="1"/>
    <col min="14084" max="14084" width="5.625" style="4" customWidth="1"/>
    <col min="14085" max="14086" width="6" style="4" customWidth="1"/>
    <col min="14087" max="14087" width="3.25" style="4" customWidth="1"/>
    <col min="14088" max="14088" width="6.375" style="4" customWidth="1"/>
    <col min="14089" max="14089" width="5.125" style="4" customWidth="1"/>
    <col min="14090" max="14091" width="5.75" style="4" customWidth="1"/>
    <col min="14092" max="14092" width="5.375" style="4" customWidth="1"/>
    <col min="14093" max="14093" width="5.125" style="4" customWidth="1"/>
    <col min="14094" max="14094" width="3.875" style="4" customWidth="1"/>
    <col min="14095" max="14095" width="7.125" style="4" customWidth="1"/>
    <col min="14096" max="14096" width="6.375" style="4" customWidth="1"/>
    <col min="14097" max="14097" width="7.25" style="4" customWidth="1"/>
    <col min="14098" max="14099" width="6.375" style="4" customWidth="1"/>
    <col min="14100" max="14100" width="6.75" style="4" customWidth="1"/>
    <col min="14101" max="14102" width="5.75" style="4" customWidth="1"/>
    <col min="14103" max="14336" width="9" style="4"/>
    <col min="14337" max="14337" width="7.5" style="4" customWidth="1"/>
    <col min="14338" max="14338" width="6" style="4" customWidth="1"/>
    <col min="14339" max="14339" width="5" style="4" customWidth="1"/>
    <col min="14340" max="14340" width="5.625" style="4" customWidth="1"/>
    <col min="14341" max="14342" width="6" style="4" customWidth="1"/>
    <col min="14343" max="14343" width="3.25" style="4" customWidth="1"/>
    <col min="14344" max="14344" width="6.375" style="4" customWidth="1"/>
    <col min="14345" max="14345" width="5.125" style="4" customWidth="1"/>
    <col min="14346" max="14347" width="5.75" style="4" customWidth="1"/>
    <col min="14348" max="14348" width="5.375" style="4" customWidth="1"/>
    <col min="14349" max="14349" width="5.125" style="4" customWidth="1"/>
    <col min="14350" max="14350" width="3.875" style="4" customWidth="1"/>
    <col min="14351" max="14351" width="7.125" style="4" customWidth="1"/>
    <col min="14352" max="14352" width="6.375" style="4" customWidth="1"/>
    <col min="14353" max="14353" width="7.25" style="4" customWidth="1"/>
    <col min="14354" max="14355" width="6.375" style="4" customWidth="1"/>
    <col min="14356" max="14356" width="6.75" style="4" customWidth="1"/>
    <col min="14357" max="14358" width="5.75" style="4" customWidth="1"/>
    <col min="14359" max="14592" width="9" style="4"/>
    <col min="14593" max="14593" width="7.5" style="4" customWidth="1"/>
    <col min="14594" max="14594" width="6" style="4" customWidth="1"/>
    <col min="14595" max="14595" width="5" style="4" customWidth="1"/>
    <col min="14596" max="14596" width="5.625" style="4" customWidth="1"/>
    <col min="14597" max="14598" width="6" style="4" customWidth="1"/>
    <col min="14599" max="14599" width="3.25" style="4" customWidth="1"/>
    <col min="14600" max="14600" width="6.375" style="4" customWidth="1"/>
    <col min="14601" max="14601" width="5.125" style="4" customWidth="1"/>
    <col min="14602" max="14603" width="5.75" style="4" customWidth="1"/>
    <col min="14604" max="14604" width="5.375" style="4" customWidth="1"/>
    <col min="14605" max="14605" width="5.125" style="4" customWidth="1"/>
    <col min="14606" max="14606" width="3.875" style="4" customWidth="1"/>
    <col min="14607" max="14607" width="7.125" style="4" customWidth="1"/>
    <col min="14608" max="14608" width="6.375" style="4" customWidth="1"/>
    <col min="14609" max="14609" width="7.25" style="4" customWidth="1"/>
    <col min="14610" max="14611" width="6.375" style="4" customWidth="1"/>
    <col min="14612" max="14612" width="6.75" style="4" customWidth="1"/>
    <col min="14613" max="14614" width="5.75" style="4" customWidth="1"/>
    <col min="14615" max="14848" width="9" style="4"/>
    <col min="14849" max="14849" width="7.5" style="4" customWidth="1"/>
    <col min="14850" max="14850" width="6" style="4" customWidth="1"/>
    <col min="14851" max="14851" width="5" style="4" customWidth="1"/>
    <col min="14852" max="14852" width="5.625" style="4" customWidth="1"/>
    <col min="14853" max="14854" width="6" style="4" customWidth="1"/>
    <col min="14855" max="14855" width="3.25" style="4" customWidth="1"/>
    <col min="14856" max="14856" width="6.375" style="4" customWidth="1"/>
    <col min="14857" max="14857" width="5.125" style="4" customWidth="1"/>
    <col min="14858" max="14859" width="5.75" style="4" customWidth="1"/>
    <col min="14860" max="14860" width="5.375" style="4" customWidth="1"/>
    <col min="14861" max="14861" width="5.125" style="4" customWidth="1"/>
    <col min="14862" max="14862" width="3.875" style="4" customWidth="1"/>
    <col min="14863" max="14863" width="7.125" style="4" customWidth="1"/>
    <col min="14864" max="14864" width="6.375" style="4" customWidth="1"/>
    <col min="14865" max="14865" width="7.25" style="4" customWidth="1"/>
    <col min="14866" max="14867" width="6.375" style="4" customWidth="1"/>
    <col min="14868" max="14868" width="6.75" style="4" customWidth="1"/>
    <col min="14869" max="14870" width="5.75" style="4" customWidth="1"/>
    <col min="14871" max="15104" width="9" style="4"/>
    <col min="15105" max="15105" width="7.5" style="4" customWidth="1"/>
    <col min="15106" max="15106" width="6" style="4" customWidth="1"/>
    <col min="15107" max="15107" width="5" style="4" customWidth="1"/>
    <col min="15108" max="15108" width="5.625" style="4" customWidth="1"/>
    <col min="15109" max="15110" width="6" style="4" customWidth="1"/>
    <col min="15111" max="15111" width="3.25" style="4" customWidth="1"/>
    <col min="15112" max="15112" width="6.375" style="4" customWidth="1"/>
    <col min="15113" max="15113" width="5.125" style="4" customWidth="1"/>
    <col min="15114" max="15115" width="5.75" style="4" customWidth="1"/>
    <col min="15116" max="15116" width="5.375" style="4" customWidth="1"/>
    <col min="15117" max="15117" width="5.125" style="4" customWidth="1"/>
    <col min="15118" max="15118" width="3.875" style="4" customWidth="1"/>
    <col min="15119" max="15119" width="7.125" style="4" customWidth="1"/>
    <col min="15120" max="15120" width="6.375" style="4" customWidth="1"/>
    <col min="15121" max="15121" width="7.25" style="4" customWidth="1"/>
    <col min="15122" max="15123" width="6.375" style="4" customWidth="1"/>
    <col min="15124" max="15124" width="6.75" style="4" customWidth="1"/>
    <col min="15125" max="15126" width="5.75" style="4" customWidth="1"/>
    <col min="15127" max="15360" width="9" style="4"/>
    <col min="15361" max="15361" width="7.5" style="4" customWidth="1"/>
    <col min="15362" max="15362" width="6" style="4" customWidth="1"/>
    <col min="15363" max="15363" width="5" style="4" customWidth="1"/>
    <col min="15364" max="15364" width="5.625" style="4" customWidth="1"/>
    <col min="15365" max="15366" width="6" style="4" customWidth="1"/>
    <col min="15367" max="15367" width="3.25" style="4" customWidth="1"/>
    <col min="15368" max="15368" width="6.375" style="4" customWidth="1"/>
    <col min="15369" max="15369" width="5.125" style="4" customWidth="1"/>
    <col min="15370" max="15371" width="5.75" style="4" customWidth="1"/>
    <col min="15372" max="15372" width="5.375" style="4" customWidth="1"/>
    <col min="15373" max="15373" width="5.125" style="4" customWidth="1"/>
    <col min="15374" max="15374" width="3.875" style="4" customWidth="1"/>
    <col min="15375" max="15375" width="7.125" style="4" customWidth="1"/>
    <col min="15376" max="15376" width="6.375" style="4" customWidth="1"/>
    <col min="15377" max="15377" width="7.25" style="4" customWidth="1"/>
    <col min="15378" max="15379" width="6.375" style="4" customWidth="1"/>
    <col min="15380" max="15380" width="6.75" style="4" customWidth="1"/>
    <col min="15381" max="15382" width="5.75" style="4" customWidth="1"/>
    <col min="15383" max="15616" width="9" style="4"/>
    <col min="15617" max="15617" width="7.5" style="4" customWidth="1"/>
    <col min="15618" max="15618" width="6" style="4" customWidth="1"/>
    <col min="15619" max="15619" width="5" style="4" customWidth="1"/>
    <col min="15620" max="15620" width="5.625" style="4" customWidth="1"/>
    <col min="15621" max="15622" width="6" style="4" customWidth="1"/>
    <col min="15623" max="15623" width="3.25" style="4" customWidth="1"/>
    <col min="15624" max="15624" width="6.375" style="4" customWidth="1"/>
    <col min="15625" max="15625" width="5.125" style="4" customWidth="1"/>
    <col min="15626" max="15627" width="5.75" style="4" customWidth="1"/>
    <col min="15628" max="15628" width="5.375" style="4" customWidth="1"/>
    <col min="15629" max="15629" width="5.125" style="4" customWidth="1"/>
    <col min="15630" max="15630" width="3.875" style="4" customWidth="1"/>
    <col min="15631" max="15631" width="7.125" style="4" customWidth="1"/>
    <col min="15632" max="15632" width="6.375" style="4" customWidth="1"/>
    <col min="15633" max="15633" width="7.25" style="4" customWidth="1"/>
    <col min="15634" max="15635" width="6.375" style="4" customWidth="1"/>
    <col min="15636" max="15636" width="6.75" style="4" customWidth="1"/>
    <col min="15637" max="15638" width="5.75" style="4" customWidth="1"/>
    <col min="15639" max="15872" width="9" style="4"/>
    <col min="15873" max="15873" width="7.5" style="4" customWidth="1"/>
    <col min="15874" max="15874" width="6" style="4" customWidth="1"/>
    <col min="15875" max="15875" width="5" style="4" customWidth="1"/>
    <col min="15876" max="15876" width="5.625" style="4" customWidth="1"/>
    <col min="15877" max="15878" width="6" style="4" customWidth="1"/>
    <col min="15879" max="15879" width="3.25" style="4" customWidth="1"/>
    <col min="15880" max="15880" width="6.375" style="4" customWidth="1"/>
    <col min="15881" max="15881" width="5.125" style="4" customWidth="1"/>
    <col min="15882" max="15883" width="5.75" style="4" customWidth="1"/>
    <col min="15884" max="15884" width="5.375" style="4" customWidth="1"/>
    <col min="15885" max="15885" width="5.125" style="4" customWidth="1"/>
    <col min="15886" max="15886" width="3.875" style="4" customWidth="1"/>
    <col min="15887" max="15887" width="7.125" style="4" customWidth="1"/>
    <col min="15888" max="15888" width="6.375" style="4" customWidth="1"/>
    <col min="15889" max="15889" width="7.25" style="4" customWidth="1"/>
    <col min="15890" max="15891" width="6.375" style="4" customWidth="1"/>
    <col min="15892" max="15892" width="6.75" style="4" customWidth="1"/>
    <col min="15893" max="15894" width="5.75" style="4" customWidth="1"/>
    <col min="15895" max="16128" width="9" style="4"/>
    <col min="16129" max="16129" width="7.5" style="4" customWidth="1"/>
    <col min="16130" max="16130" width="6" style="4" customWidth="1"/>
    <col min="16131" max="16131" width="5" style="4" customWidth="1"/>
    <col min="16132" max="16132" width="5.625" style="4" customWidth="1"/>
    <col min="16133" max="16134" width="6" style="4" customWidth="1"/>
    <col min="16135" max="16135" width="3.25" style="4" customWidth="1"/>
    <col min="16136" max="16136" width="6.375" style="4" customWidth="1"/>
    <col min="16137" max="16137" width="5.125" style="4" customWidth="1"/>
    <col min="16138" max="16139" width="5.75" style="4" customWidth="1"/>
    <col min="16140" max="16140" width="5.375" style="4" customWidth="1"/>
    <col min="16141" max="16141" width="5.125" style="4" customWidth="1"/>
    <col min="16142" max="16142" width="3.875" style="4" customWidth="1"/>
    <col min="16143" max="16143" width="7.125" style="4" customWidth="1"/>
    <col min="16144" max="16144" width="6.375" style="4" customWidth="1"/>
    <col min="16145" max="16145" width="7.25" style="4" customWidth="1"/>
    <col min="16146" max="16147" width="6.375" style="4" customWidth="1"/>
    <col min="16148" max="16148" width="6.75" style="4" customWidth="1"/>
    <col min="16149" max="16150" width="5.75" style="4" customWidth="1"/>
    <col min="16151" max="16384" width="9" style="4"/>
  </cols>
  <sheetData>
    <row r="1" spans="1:22" ht="24.75" customHeight="1" x14ac:dyDescent="0.2">
      <c r="A1" s="195" t="s">
        <v>127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195"/>
      <c r="N1" s="195"/>
    </row>
    <row r="2" spans="1:22" ht="18" thickBot="1" x14ac:dyDescent="0.25">
      <c r="S2" s="196" t="s">
        <v>128</v>
      </c>
      <c r="T2" s="196"/>
      <c r="U2" s="196"/>
      <c r="V2" s="196"/>
    </row>
    <row r="3" spans="1:22" ht="33.200000000000003" customHeight="1" x14ac:dyDescent="0.2">
      <c r="A3" s="197"/>
      <c r="B3" s="198"/>
      <c r="C3" s="199" t="s">
        <v>129</v>
      </c>
      <c r="D3" s="200"/>
      <c r="E3" s="201" t="s">
        <v>130</v>
      </c>
      <c r="F3" s="200"/>
      <c r="G3" s="202" t="s">
        <v>131</v>
      </c>
      <c r="H3" s="203"/>
      <c r="I3" s="203"/>
      <c r="J3" s="204"/>
      <c r="K3" s="202" t="s">
        <v>132</v>
      </c>
      <c r="L3" s="203"/>
      <c r="M3" s="203"/>
      <c r="N3" s="202" t="s">
        <v>133</v>
      </c>
      <c r="O3" s="203"/>
      <c r="P3" s="203"/>
      <c r="Q3" s="202" t="s">
        <v>134</v>
      </c>
      <c r="R3" s="203"/>
      <c r="S3" s="203"/>
      <c r="T3" s="202" t="s">
        <v>135</v>
      </c>
      <c r="U3" s="203"/>
      <c r="V3" s="203"/>
    </row>
    <row r="4" spans="1:22" ht="20.25" customHeight="1" x14ac:dyDescent="0.2">
      <c r="A4" s="205" t="s">
        <v>136</v>
      </c>
      <c r="B4" s="205"/>
      <c r="C4" s="206">
        <v>57</v>
      </c>
      <c r="D4" s="207"/>
      <c r="E4" s="207">
        <v>7638</v>
      </c>
      <c r="F4" s="207"/>
      <c r="G4" s="207">
        <v>2516007</v>
      </c>
      <c r="H4" s="207"/>
      <c r="I4" s="207"/>
      <c r="J4" s="207"/>
      <c r="K4" s="207">
        <v>36991</v>
      </c>
      <c r="L4" s="207"/>
      <c r="M4" s="207"/>
      <c r="N4" s="207">
        <v>36861</v>
      </c>
      <c r="O4" s="207"/>
      <c r="P4" s="207"/>
      <c r="Q4" s="207">
        <v>2115060</v>
      </c>
      <c r="R4" s="207"/>
      <c r="S4" s="207"/>
      <c r="T4" s="208" t="s">
        <v>137</v>
      </c>
      <c r="U4" s="209"/>
      <c r="V4" s="209"/>
    </row>
    <row r="5" spans="1:22" ht="6" customHeight="1" x14ac:dyDescent="0.2">
      <c r="A5" s="210"/>
      <c r="B5" s="210"/>
      <c r="C5" s="211"/>
      <c r="D5" s="212"/>
      <c r="E5" s="212"/>
      <c r="F5" s="212"/>
      <c r="G5" s="212"/>
      <c r="H5" s="212"/>
      <c r="I5" s="212"/>
      <c r="J5" s="212"/>
      <c r="K5" s="212"/>
      <c r="L5" s="212"/>
      <c r="M5" s="212"/>
      <c r="N5" s="212"/>
      <c r="O5" s="212"/>
      <c r="P5" s="212"/>
      <c r="Q5" s="212"/>
      <c r="R5" s="212"/>
      <c r="S5" s="212"/>
      <c r="T5" s="213"/>
      <c r="U5" s="214"/>
      <c r="V5" s="214"/>
    </row>
    <row r="6" spans="1:22" ht="20.25" customHeight="1" x14ac:dyDescent="0.2">
      <c r="A6" s="205" t="s">
        <v>138</v>
      </c>
      <c r="B6" s="205"/>
      <c r="C6" s="206">
        <v>72</v>
      </c>
      <c r="D6" s="207"/>
      <c r="E6" s="207">
        <v>9601</v>
      </c>
      <c r="F6" s="207"/>
      <c r="G6" s="207">
        <v>3000938</v>
      </c>
      <c r="H6" s="207"/>
      <c r="I6" s="207"/>
      <c r="J6" s="207"/>
      <c r="K6" s="207">
        <v>45992</v>
      </c>
      <c r="L6" s="207"/>
      <c r="M6" s="207"/>
      <c r="N6" s="207">
        <v>45509</v>
      </c>
      <c r="O6" s="207"/>
      <c r="P6" s="207"/>
      <c r="Q6" s="207">
        <v>2427978</v>
      </c>
      <c r="R6" s="207"/>
      <c r="S6" s="207"/>
      <c r="T6" s="208" t="s">
        <v>137</v>
      </c>
      <c r="U6" s="209"/>
      <c r="V6" s="209"/>
    </row>
    <row r="7" spans="1:22" ht="6" customHeight="1" x14ac:dyDescent="0.2">
      <c r="A7" s="210"/>
      <c r="B7" s="210"/>
      <c r="C7" s="211"/>
      <c r="D7" s="212"/>
      <c r="E7" s="212"/>
      <c r="F7" s="212"/>
      <c r="G7" s="212"/>
      <c r="H7" s="212"/>
      <c r="I7" s="212"/>
      <c r="J7" s="212"/>
      <c r="K7" s="212"/>
      <c r="L7" s="212"/>
      <c r="M7" s="212"/>
      <c r="N7" s="212"/>
      <c r="O7" s="212"/>
      <c r="P7" s="212"/>
      <c r="Q7" s="212"/>
      <c r="R7" s="212"/>
      <c r="S7" s="212"/>
      <c r="T7" s="213"/>
      <c r="U7" s="214"/>
      <c r="V7" s="214"/>
    </row>
    <row r="8" spans="1:22" ht="20.25" customHeight="1" x14ac:dyDescent="0.2">
      <c r="A8" s="205" t="s">
        <v>139</v>
      </c>
      <c r="B8" s="205"/>
      <c r="C8" s="206">
        <v>107</v>
      </c>
      <c r="D8" s="207"/>
      <c r="E8" s="207">
        <v>13014</v>
      </c>
      <c r="F8" s="207"/>
      <c r="G8" s="207">
        <v>3855455</v>
      </c>
      <c r="H8" s="207"/>
      <c r="I8" s="207"/>
      <c r="J8" s="207"/>
      <c r="K8" s="207">
        <v>65909</v>
      </c>
      <c r="L8" s="207"/>
      <c r="M8" s="207"/>
      <c r="N8" s="207">
        <v>65410</v>
      </c>
      <c r="O8" s="207"/>
      <c r="P8" s="207"/>
      <c r="Q8" s="207">
        <v>3458500</v>
      </c>
      <c r="R8" s="207"/>
      <c r="S8" s="207"/>
      <c r="T8" s="208" t="s">
        <v>137</v>
      </c>
      <c r="U8" s="209"/>
      <c r="V8" s="209"/>
    </row>
    <row r="9" spans="1:22" ht="6" customHeight="1" x14ac:dyDescent="0.2">
      <c r="A9" s="210"/>
      <c r="B9" s="210"/>
      <c r="C9" s="211"/>
      <c r="D9" s="212"/>
      <c r="E9" s="212"/>
      <c r="F9" s="212"/>
      <c r="G9" s="212"/>
      <c r="H9" s="212"/>
      <c r="I9" s="212"/>
      <c r="J9" s="212"/>
      <c r="K9" s="212"/>
      <c r="L9" s="212"/>
      <c r="M9" s="212"/>
      <c r="N9" s="212"/>
      <c r="O9" s="212"/>
      <c r="P9" s="212"/>
      <c r="Q9" s="212"/>
      <c r="R9" s="212"/>
      <c r="S9" s="212"/>
      <c r="T9" s="213"/>
      <c r="U9" s="214"/>
      <c r="V9" s="214"/>
    </row>
    <row r="10" spans="1:22" ht="20.25" customHeight="1" x14ac:dyDescent="0.2">
      <c r="A10" s="205" t="s">
        <v>140</v>
      </c>
      <c r="B10" s="205"/>
      <c r="C10" s="206">
        <v>107</v>
      </c>
      <c r="D10" s="207"/>
      <c r="E10" s="207">
        <v>14461</v>
      </c>
      <c r="F10" s="207"/>
      <c r="G10" s="207">
        <v>4418963</v>
      </c>
      <c r="H10" s="207"/>
      <c r="I10" s="207"/>
      <c r="J10" s="207"/>
      <c r="K10" s="207">
        <v>80204</v>
      </c>
      <c r="L10" s="207"/>
      <c r="M10" s="207"/>
      <c r="N10" s="207">
        <v>79988</v>
      </c>
      <c r="O10" s="207"/>
      <c r="P10" s="207"/>
      <c r="Q10" s="207">
        <v>3929728</v>
      </c>
      <c r="R10" s="207"/>
      <c r="S10" s="207"/>
      <c r="T10" s="208" t="s">
        <v>137</v>
      </c>
      <c r="U10" s="209"/>
      <c r="V10" s="209"/>
    </row>
    <row r="11" spans="1:22" ht="6" customHeight="1" x14ac:dyDescent="0.2">
      <c r="A11" s="210"/>
      <c r="B11" s="210"/>
      <c r="C11" s="211"/>
      <c r="D11" s="212"/>
      <c r="E11" s="212"/>
      <c r="F11" s="212"/>
      <c r="G11" s="212"/>
      <c r="H11" s="212"/>
      <c r="I11" s="212"/>
      <c r="J11" s="212"/>
      <c r="K11" s="212"/>
      <c r="L11" s="212"/>
      <c r="M11" s="212"/>
      <c r="N11" s="212"/>
      <c r="O11" s="212"/>
      <c r="P11" s="212"/>
      <c r="Q11" s="212"/>
      <c r="R11" s="212"/>
      <c r="S11" s="212"/>
      <c r="T11" s="213"/>
      <c r="U11" s="214"/>
      <c r="V11" s="214"/>
    </row>
    <row r="12" spans="1:22" ht="20.25" customHeight="1" x14ac:dyDescent="0.2">
      <c r="A12" s="205" t="s">
        <v>141</v>
      </c>
      <c r="B12" s="205"/>
      <c r="C12" s="206">
        <v>110</v>
      </c>
      <c r="D12" s="207"/>
      <c r="E12" s="207">
        <v>15543</v>
      </c>
      <c r="F12" s="207"/>
      <c r="G12" s="207">
        <v>5170346</v>
      </c>
      <c r="H12" s="207"/>
      <c r="I12" s="207"/>
      <c r="J12" s="207"/>
      <c r="K12" s="207">
        <v>95571</v>
      </c>
      <c r="L12" s="207"/>
      <c r="M12" s="207"/>
      <c r="N12" s="207">
        <v>95007</v>
      </c>
      <c r="O12" s="207"/>
      <c r="P12" s="207"/>
      <c r="Q12" s="207">
        <v>4129462</v>
      </c>
      <c r="R12" s="207"/>
      <c r="S12" s="207"/>
      <c r="T12" s="208" t="s">
        <v>137</v>
      </c>
      <c r="U12" s="209"/>
      <c r="V12" s="209"/>
    </row>
    <row r="13" spans="1:22" ht="6" customHeight="1" x14ac:dyDescent="0.2">
      <c r="A13" s="210"/>
      <c r="B13" s="210"/>
      <c r="C13" s="211"/>
      <c r="D13" s="212"/>
      <c r="E13" s="212"/>
      <c r="F13" s="212"/>
      <c r="G13" s="212"/>
      <c r="H13" s="212"/>
      <c r="I13" s="212"/>
      <c r="J13" s="212"/>
      <c r="K13" s="212"/>
      <c r="L13" s="212"/>
      <c r="M13" s="212"/>
      <c r="N13" s="212"/>
      <c r="O13" s="212"/>
      <c r="P13" s="212"/>
      <c r="Q13" s="212"/>
      <c r="R13" s="212"/>
      <c r="S13" s="212"/>
      <c r="T13" s="213"/>
      <c r="U13" s="214"/>
      <c r="V13" s="214"/>
    </row>
    <row r="14" spans="1:22" ht="20.25" customHeight="1" x14ac:dyDescent="0.2">
      <c r="A14" s="205" t="s">
        <v>142</v>
      </c>
      <c r="B14" s="205"/>
      <c r="C14" s="206">
        <v>113</v>
      </c>
      <c r="D14" s="207"/>
      <c r="E14" s="207">
        <v>19122</v>
      </c>
      <c r="F14" s="207"/>
      <c r="G14" s="207">
        <v>6099458</v>
      </c>
      <c r="H14" s="207"/>
      <c r="I14" s="207"/>
      <c r="J14" s="207"/>
      <c r="K14" s="207">
        <v>114982</v>
      </c>
      <c r="L14" s="207"/>
      <c r="M14" s="207"/>
      <c r="N14" s="207">
        <v>114493</v>
      </c>
      <c r="O14" s="207"/>
      <c r="P14" s="207"/>
      <c r="Q14" s="207">
        <v>4656221</v>
      </c>
      <c r="R14" s="207"/>
      <c r="S14" s="207"/>
      <c r="T14" s="208" t="s">
        <v>137</v>
      </c>
      <c r="U14" s="209"/>
      <c r="V14" s="209"/>
    </row>
    <row r="15" spans="1:22" ht="6" customHeight="1" x14ac:dyDescent="0.2">
      <c r="A15" s="210"/>
      <c r="B15" s="210"/>
      <c r="C15" s="211"/>
      <c r="D15" s="212"/>
      <c r="E15" s="212"/>
      <c r="F15" s="212"/>
      <c r="G15" s="212"/>
      <c r="H15" s="212"/>
      <c r="I15" s="212"/>
      <c r="J15" s="212"/>
      <c r="K15" s="212"/>
      <c r="L15" s="212"/>
      <c r="M15" s="212"/>
      <c r="N15" s="212"/>
      <c r="O15" s="212"/>
      <c r="P15" s="212"/>
      <c r="Q15" s="212"/>
      <c r="R15" s="212"/>
      <c r="S15" s="212"/>
      <c r="T15" s="213"/>
      <c r="U15" s="214"/>
      <c r="V15" s="214"/>
    </row>
    <row r="16" spans="1:22" ht="20.25" customHeight="1" x14ac:dyDescent="0.2">
      <c r="A16" s="205" t="s">
        <v>143</v>
      </c>
      <c r="B16" s="205"/>
      <c r="C16" s="206">
        <v>133</v>
      </c>
      <c r="D16" s="207"/>
      <c r="E16" s="207">
        <v>23551</v>
      </c>
      <c r="F16" s="207"/>
      <c r="G16" s="207">
        <v>7352931</v>
      </c>
      <c r="H16" s="207"/>
      <c r="I16" s="207"/>
      <c r="J16" s="207"/>
      <c r="K16" s="207">
        <v>134327</v>
      </c>
      <c r="L16" s="207"/>
      <c r="M16" s="207"/>
      <c r="N16" s="207">
        <v>134212</v>
      </c>
      <c r="O16" s="207"/>
      <c r="P16" s="207"/>
      <c r="Q16" s="207">
        <v>5914895</v>
      </c>
      <c r="R16" s="207"/>
      <c r="S16" s="207"/>
      <c r="T16" s="208">
        <v>86.3</v>
      </c>
      <c r="U16" s="209"/>
      <c r="V16" s="209"/>
    </row>
    <row r="17" spans="1:22" ht="20.25" customHeight="1" x14ac:dyDescent="0.2">
      <c r="A17" s="205" t="s">
        <v>144</v>
      </c>
      <c r="B17" s="215"/>
      <c r="C17" s="206">
        <v>129</v>
      </c>
      <c r="D17" s="207"/>
      <c r="E17" s="207">
        <v>23330</v>
      </c>
      <c r="F17" s="207"/>
      <c r="G17" s="207">
        <v>7390959</v>
      </c>
      <c r="H17" s="207"/>
      <c r="I17" s="207"/>
      <c r="J17" s="207"/>
      <c r="K17" s="207">
        <v>144499</v>
      </c>
      <c r="L17" s="207"/>
      <c r="M17" s="207"/>
      <c r="N17" s="207">
        <v>144673</v>
      </c>
      <c r="O17" s="207"/>
      <c r="P17" s="207"/>
      <c r="Q17" s="207">
        <v>6244501</v>
      </c>
      <c r="R17" s="207"/>
      <c r="S17" s="207"/>
      <c r="T17" s="208">
        <v>86.5</v>
      </c>
      <c r="U17" s="208"/>
      <c r="V17" s="208"/>
    </row>
    <row r="18" spans="1:22" ht="20.25" customHeight="1" x14ac:dyDescent="0.2">
      <c r="A18" s="205" t="s">
        <v>145</v>
      </c>
      <c r="B18" s="215"/>
      <c r="C18" s="206">
        <v>128</v>
      </c>
      <c r="D18" s="207"/>
      <c r="E18" s="207">
        <v>23272</v>
      </c>
      <c r="F18" s="207"/>
      <c r="G18" s="207">
        <v>7499836</v>
      </c>
      <c r="H18" s="207"/>
      <c r="I18" s="207"/>
      <c r="J18" s="207"/>
      <c r="K18" s="207">
        <v>149291</v>
      </c>
      <c r="L18" s="207"/>
      <c r="M18" s="207"/>
      <c r="N18" s="207">
        <v>149380</v>
      </c>
      <c r="O18" s="207"/>
      <c r="P18" s="207"/>
      <c r="Q18" s="207">
        <v>6323428</v>
      </c>
      <c r="R18" s="207"/>
      <c r="S18" s="207"/>
      <c r="T18" s="208">
        <v>88.3</v>
      </c>
      <c r="U18" s="208"/>
      <c r="V18" s="208"/>
    </row>
    <row r="19" spans="1:22" ht="20.25" customHeight="1" x14ac:dyDescent="0.2">
      <c r="A19" s="205" t="s">
        <v>146</v>
      </c>
      <c r="B19" s="215"/>
      <c r="C19" s="206">
        <v>128</v>
      </c>
      <c r="D19" s="207"/>
      <c r="E19" s="207">
        <v>23384</v>
      </c>
      <c r="F19" s="207"/>
      <c r="G19" s="207">
        <v>7341339</v>
      </c>
      <c r="H19" s="207"/>
      <c r="I19" s="207"/>
      <c r="J19" s="207"/>
      <c r="K19" s="207">
        <v>149877</v>
      </c>
      <c r="L19" s="207"/>
      <c r="M19" s="207"/>
      <c r="N19" s="207">
        <v>149789</v>
      </c>
      <c r="O19" s="207"/>
      <c r="P19" s="207"/>
      <c r="Q19" s="207">
        <v>6455623</v>
      </c>
      <c r="R19" s="207"/>
      <c r="S19" s="207"/>
      <c r="T19" s="208">
        <v>86.2</v>
      </c>
      <c r="U19" s="208"/>
      <c r="V19" s="208"/>
    </row>
    <row r="20" spans="1:22" ht="20.25" customHeight="1" x14ac:dyDescent="0.2">
      <c r="A20" s="205" t="s">
        <v>147</v>
      </c>
      <c r="B20" s="215"/>
      <c r="C20" s="206">
        <v>126</v>
      </c>
      <c r="D20" s="207"/>
      <c r="E20" s="207">
        <v>23309</v>
      </c>
      <c r="F20" s="207"/>
      <c r="G20" s="207">
        <v>7397821</v>
      </c>
      <c r="H20" s="207"/>
      <c r="I20" s="207"/>
      <c r="J20" s="207"/>
      <c r="K20" s="207">
        <v>157924</v>
      </c>
      <c r="L20" s="207"/>
      <c r="M20" s="207"/>
      <c r="N20" s="207">
        <v>157722</v>
      </c>
      <c r="O20" s="207"/>
      <c r="P20" s="207"/>
      <c r="Q20" s="207">
        <v>6608656</v>
      </c>
      <c r="R20" s="207"/>
      <c r="S20" s="207"/>
      <c r="T20" s="208">
        <v>86.9</v>
      </c>
      <c r="U20" s="208"/>
      <c r="V20" s="208"/>
    </row>
    <row r="21" spans="1:22" ht="20.25" customHeight="1" x14ac:dyDescent="0.2">
      <c r="A21" s="205" t="s">
        <v>148</v>
      </c>
      <c r="B21" s="215"/>
      <c r="C21" s="206">
        <v>126</v>
      </c>
      <c r="D21" s="207"/>
      <c r="E21" s="207">
        <v>23231</v>
      </c>
      <c r="F21" s="207"/>
      <c r="G21" s="207">
        <v>7496779</v>
      </c>
      <c r="H21" s="207"/>
      <c r="I21" s="207"/>
      <c r="J21" s="207"/>
      <c r="K21" s="207">
        <v>160439</v>
      </c>
      <c r="L21" s="207"/>
      <c r="M21" s="207"/>
      <c r="N21" s="207">
        <v>160322</v>
      </c>
      <c r="O21" s="207"/>
      <c r="P21" s="207"/>
      <c r="Q21" s="207">
        <v>6732360</v>
      </c>
      <c r="R21" s="207"/>
      <c r="S21" s="207"/>
      <c r="T21" s="208">
        <v>88.1</v>
      </c>
      <c r="U21" s="208"/>
      <c r="V21" s="208"/>
    </row>
    <row r="22" spans="1:22" ht="20.25" customHeight="1" x14ac:dyDescent="0.2">
      <c r="A22" s="205" t="s">
        <v>149</v>
      </c>
      <c r="B22" s="215"/>
      <c r="C22" s="206">
        <v>126</v>
      </c>
      <c r="D22" s="207"/>
      <c r="E22" s="207">
        <v>23202</v>
      </c>
      <c r="F22" s="207"/>
      <c r="G22" s="207">
        <v>7404431</v>
      </c>
      <c r="H22" s="207"/>
      <c r="I22" s="207"/>
      <c r="J22" s="207"/>
      <c r="K22" s="207">
        <v>162509</v>
      </c>
      <c r="L22" s="207"/>
      <c r="M22" s="207"/>
      <c r="N22" s="207">
        <v>162860</v>
      </c>
      <c r="O22" s="207"/>
      <c r="P22" s="207"/>
      <c r="Q22" s="207">
        <v>6629504</v>
      </c>
      <c r="R22" s="207"/>
      <c r="S22" s="207"/>
      <c r="T22" s="208">
        <v>87.4</v>
      </c>
      <c r="U22" s="208"/>
      <c r="V22" s="208"/>
    </row>
    <row r="23" spans="1:22" ht="20.25" customHeight="1" x14ac:dyDescent="0.2">
      <c r="A23" s="205" t="s">
        <v>150</v>
      </c>
      <c r="B23" s="215"/>
      <c r="C23" s="206">
        <v>126</v>
      </c>
      <c r="D23" s="207"/>
      <c r="E23" s="207">
        <v>23077</v>
      </c>
      <c r="F23" s="207"/>
      <c r="G23" s="207">
        <v>7374345</v>
      </c>
      <c r="H23" s="207"/>
      <c r="I23" s="207"/>
      <c r="J23" s="207"/>
      <c r="K23" s="207">
        <v>169159</v>
      </c>
      <c r="L23" s="207"/>
      <c r="M23" s="207"/>
      <c r="N23" s="207">
        <v>169714</v>
      </c>
      <c r="O23" s="207"/>
      <c r="P23" s="207"/>
      <c r="Q23" s="207">
        <v>6777172</v>
      </c>
      <c r="R23" s="207"/>
      <c r="S23" s="207"/>
      <c r="T23" s="208">
        <v>86.9</v>
      </c>
      <c r="U23" s="208"/>
      <c r="V23" s="208"/>
    </row>
    <row r="24" spans="1:22" ht="20.25" customHeight="1" x14ac:dyDescent="0.2">
      <c r="A24" s="205" t="s">
        <v>151</v>
      </c>
      <c r="B24" s="215"/>
      <c r="C24" s="206">
        <v>124</v>
      </c>
      <c r="D24" s="207"/>
      <c r="E24" s="207">
        <v>22748</v>
      </c>
      <c r="F24" s="207"/>
      <c r="G24" s="207">
        <v>7285016</v>
      </c>
      <c r="H24" s="207"/>
      <c r="I24" s="207"/>
      <c r="J24" s="207"/>
      <c r="K24" s="207">
        <v>174860</v>
      </c>
      <c r="L24" s="207"/>
      <c r="M24" s="207"/>
      <c r="N24" s="207">
        <v>174547</v>
      </c>
      <c r="O24" s="207"/>
      <c r="P24" s="207"/>
      <c r="Q24" s="207">
        <v>6812837</v>
      </c>
      <c r="R24" s="207"/>
      <c r="S24" s="207"/>
      <c r="T24" s="208">
        <v>87.7</v>
      </c>
      <c r="U24" s="208"/>
      <c r="V24" s="208"/>
    </row>
    <row r="25" spans="1:22" ht="20.25" customHeight="1" x14ac:dyDescent="0.2">
      <c r="A25" s="205" t="s">
        <v>152</v>
      </c>
      <c r="B25" s="215"/>
      <c r="C25" s="206">
        <v>124</v>
      </c>
      <c r="D25" s="207"/>
      <c r="E25" s="207">
        <v>22732</v>
      </c>
      <c r="F25" s="207"/>
      <c r="G25" s="207">
        <v>7328492</v>
      </c>
      <c r="H25" s="207"/>
      <c r="I25" s="207"/>
      <c r="J25" s="207"/>
      <c r="K25" s="207">
        <v>179243</v>
      </c>
      <c r="L25" s="207"/>
      <c r="M25" s="207"/>
      <c r="N25" s="207">
        <v>179204</v>
      </c>
      <c r="O25" s="207"/>
      <c r="P25" s="207"/>
      <c r="Q25" s="207">
        <v>6934679</v>
      </c>
      <c r="R25" s="207"/>
      <c r="S25" s="207"/>
      <c r="T25" s="208">
        <v>88.1</v>
      </c>
      <c r="U25" s="208"/>
      <c r="V25" s="208"/>
    </row>
    <row r="26" spans="1:22" ht="20.25" customHeight="1" x14ac:dyDescent="0.2">
      <c r="A26" s="205" t="s">
        <v>153</v>
      </c>
      <c r="B26" s="215"/>
      <c r="C26" s="206">
        <v>121</v>
      </c>
      <c r="D26" s="207"/>
      <c r="E26" s="207">
        <v>22468</v>
      </c>
      <c r="F26" s="207"/>
      <c r="G26" s="207">
        <v>7257401</v>
      </c>
      <c r="H26" s="207"/>
      <c r="I26" s="207"/>
      <c r="J26" s="207"/>
      <c r="K26" s="207">
        <v>182444</v>
      </c>
      <c r="L26" s="207"/>
      <c r="M26" s="207"/>
      <c r="N26" s="207">
        <v>182516</v>
      </c>
      <c r="O26" s="207"/>
      <c r="P26" s="207"/>
      <c r="Q26" s="207">
        <v>6934261</v>
      </c>
      <c r="R26" s="207"/>
      <c r="S26" s="207"/>
      <c r="T26" s="208">
        <v>88.3</v>
      </c>
      <c r="U26" s="208"/>
      <c r="V26" s="208"/>
    </row>
    <row r="27" spans="1:22" ht="20.25" customHeight="1" x14ac:dyDescent="0.2">
      <c r="A27" s="205" t="s">
        <v>154</v>
      </c>
      <c r="B27" s="215"/>
      <c r="C27" s="206">
        <v>121</v>
      </c>
      <c r="D27" s="207"/>
      <c r="E27" s="207">
        <v>22447</v>
      </c>
      <c r="F27" s="207"/>
      <c r="G27" s="207">
        <v>7133835</v>
      </c>
      <c r="H27" s="207"/>
      <c r="I27" s="207"/>
      <c r="J27" s="207"/>
      <c r="K27" s="207">
        <v>190278</v>
      </c>
      <c r="L27" s="207"/>
      <c r="M27" s="207"/>
      <c r="N27" s="207">
        <v>190675</v>
      </c>
      <c r="O27" s="207"/>
      <c r="P27" s="207"/>
      <c r="Q27" s="207">
        <v>6768141</v>
      </c>
      <c r="R27" s="207"/>
      <c r="S27" s="207"/>
      <c r="T27" s="208">
        <v>87.1</v>
      </c>
      <c r="U27" s="208"/>
      <c r="V27" s="208"/>
    </row>
    <row r="28" spans="1:22" ht="20.25" customHeight="1" x14ac:dyDescent="0.2">
      <c r="A28" s="205" t="s">
        <v>155</v>
      </c>
      <c r="B28" s="215"/>
      <c r="C28" s="206">
        <v>121</v>
      </c>
      <c r="D28" s="207"/>
      <c r="E28" s="207">
        <v>22290</v>
      </c>
      <c r="F28" s="207"/>
      <c r="G28" s="207">
        <v>7060898</v>
      </c>
      <c r="H28" s="207"/>
      <c r="I28" s="207"/>
      <c r="J28" s="207"/>
      <c r="K28" s="207">
        <v>199941</v>
      </c>
      <c r="L28" s="207"/>
      <c r="M28" s="207"/>
      <c r="N28" s="207">
        <v>200047</v>
      </c>
      <c r="O28" s="207"/>
      <c r="P28" s="207"/>
      <c r="Q28" s="207">
        <v>6474196</v>
      </c>
      <c r="R28" s="207"/>
      <c r="S28" s="207"/>
      <c r="T28" s="208">
        <v>86.8</v>
      </c>
      <c r="U28" s="208"/>
      <c r="V28" s="208"/>
    </row>
    <row r="29" spans="1:22" ht="20.25" customHeight="1" x14ac:dyDescent="0.2">
      <c r="A29" s="205" t="s">
        <v>156</v>
      </c>
      <c r="B29" s="215"/>
      <c r="C29" s="206">
        <v>121</v>
      </c>
      <c r="D29" s="207"/>
      <c r="E29" s="207">
        <v>22240</v>
      </c>
      <c r="F29" s="207"/>
      <c r="G29" s="207">
        <v>7098093</v>
      </c>
      <c r="H29" s="207"/>
      <c r="I29" s="207"/>
      <c r="J29" s="207"/>
      <c r="K29" s="207">
        <v>203644</v>
      </c>
      <c r="L29" s="207"/>
      <c r="M29" s="207"/>
      <c r="N29" s="207">
        <v>203659</v>
      </c>
      <c r="O29" s="207"/>
      <c r="P29" s="207"/>
      <c r="Q29" s="207">
        <v>6517980</v>
      </c>
      <c r="R29" s="207"/>
      <c r="S29" s="207"/>
      <c r="T29" s="208">
        <v>87.2</v>
      </c>
      <c r="U29" s="208"/>
      <c r="V29" s="208"/>
    </row>
    <row r="30" spans="1:22" ht="20.25" customHeight="1" x14ac:dyDescent="0.2">
      <c r="A30" s="205" t="s">
        <v>157</v>
      </c>
      <c r="B30" s="215"/>
      <c r="C30" s="206">
        <v>119</v>
      </c>
      <c r="D30" s="207"/>
      <c r="E30" s="216">
        <v>22204</v>
      </c>
      <c r="F30" s="216"/>
      <c r="G30" s="216">
        <v>7113488</v>
      </c>
      <c r="H30" s="216"/>
      <c r="I30" s="216"/>
      <c r="J30" s="216"/>
      <c r="K30" s="216">
        <v>211329</v>
      </c>
      <c r="L30" s="216"/>
      <c r="M30" s="216"/>
      <c r="N30" s="216">
        <v>211371</v>
      </c>
      <c r="O30" s="216"/>
      <c r="P30" s="216"/>
      <c r="Q30" s="216">
        <v>6420095</v>
      </c>
      <c r="R30" s="216"/>
      <c r="S30" s="216"/>
      <c r="T30" s="217">
        <v>87.5</v>
      </c>
      <c r="U30" s="217"/>
      <c r="V30" s="217"/>
    </row>
    <row r="31" spans="1:22" ht="20.25" customHeight="1" x14ac:dyDescent="0.2">
      <c r="A31" s="205" t="s">
        <v>158</v>
      </c>
      <c r="B31" s="215"/>
      <c r="C31" s="206">
        <v>118</v>
      </c>
      <c r="D31" s="207"/>
      <c r="E31" s="216">
        <v>22157</v>
      </c>
      <c r="F31" s="216"/>
      <c r="G31" s="216">
        <v>6980934</v>
      </c>
      <c r="H31" s="216"/>
      <c r="I31" s="216"/>
      <c r="J31" s="216"/>
      <c r="K31" s="216">
        <v>214380</v>
      </c>
      <c r="L31" s="216"/>
      <c r="M31" s="216"/>
      <c r="N31" s="216">
        <v>214887</v>
      </c>
      <c r="O31" s="216"/>
      <c r="P31" s="216"/>
      <c r="Q31" s="218">
        <v>6333275</v>
      </c>
      <c r="R31" s="218"/>
      <c r="S31" s="218"/>
      <c r="T31" s="217">
        <f>+G31/(E31*365)*100</f>
        <v>86.31965778463902</v>
      </c>
      <c r="U31" s="217"/>
      <c r="V31" s="217"/>
    </row>
    <row r="32" spans="1:22" ht="20.25" customHeight="1" x14ac:dyDescent="0.2">
      <c r="A32" s="205" t="s">
        <v>159</v>
      </c>
      <c r="B32" s="215"/>
      <c r="C32" s="206">
        <v>115</v>
      </c>
      <c r="D32" s="207"/>
      <c r="E32" s="216">
        <v>22070</v>
      </c>
      <c r="F32" s="216"/>
      <c r="G32" s="216">
        <v>6892945</v>
      </c>
      <c r="H32" s="216"/>
      <c r="I32" s="216"/>
      <c r="J32" s="216"/>
      <c r="K32" s="219">
        <v>213834</v>
      </c>
      <c r="L32" s="219"/>
      <c r="M32" s="219"/>
      <c r="N32" s="219">
        <v>213870</v>
      </c>
      <c r="O32" s="219"/>
      <c r="P32" s="219"/>
      <c r="Q32" s="220">
        <v>6242804</v>
      </c>
      <c r="R32" s="220"/>
      <c r="S32" s="220"/>
      <c r="T32" s="208">
        <v>85.6</v>
      </c>
      <c r="U32" s="208"/>
      <c r="V32" s="208"/>
    </row>
    <row r="33" spans="1:22" ht="20.25" customHeight="1" x14ac:dyDescent="0.2">
      <c r="A33" s="205" t="s">
        <v>160</v>
      </c>
      <c r="B33" s="215"/>
      <c r="C33" s="206">
        <v>114</v>
      </c>
      <c r="D33" s="207"/>
      <c r="E33" s="216">
        <v>21881</v>
      </c>
      <c r="F33" s="216"/>
      <c r="G33" s="216">
        <v>6842135</v>
      </c>
      <c r="H33" s="216"/>
      <c r="I33" s="216"/>
      <c r="J33" s="216"/>
      <c r="K33" s="219">
        <v>214934</v>
      </c>
      <c r="L33" s="219"/>
      <c r="M33" s="219"/>
      <c r="N33" s="219">
        <v>215223</v>
      </c>
      <c r="O33" s="219"/>
      <c r="P33" s="219"/>
      <c r="Q33" s="220">
        <v>6117010</v>
      </c>
      <c r="R33" s="220"/>
      <c r="S33" s="220"/>
      <c r="T33" s="217">
        <f>+G33/(E33*366)*100</f>
        <v>85.436487927870147</v>
      </c>
      <c r="U33" s="217"/>
      <c r="V33" s="217"/>
    </row>
    <row r="34" spans="1:22" ht="23.25" customHeight="1" x14ac:dyDescent="0.2">
      <c r="A34" s="205" t="s">
        <v>161</v>
      </c>
      <c r="B34" s="215"/>
      <c r="C34" s="206">
        <v>115</v>
      </c>
      <c r="D34" s="207"/>
      <c r="E34" s="221">
        <v>21869</v>
      </c>
      <c r="F34" s="221"/>
      <c r="G34" s="207">
        <v>6847810</v>
      </c>
      <c r="H34" s="207"/>
      <c r="I34" s="207"/>
      <c r="J34" s="207"/>
      <c r="K34" s="222">
        <v>219506</v>
      </c>
      <c r="L34" s="222"/>
      <c r="M34" s="222"/>
      <c r="N34" s="222">
        <v>219221</v>
      </c>
      <c r="O34" s="222"/>
      <c r="P34" s="222"/>
      <c r="Q34" s="207">
        <v>6108921</v>
      </c>
      <c r="R34" s="207"/>
      <c r="S34" s="207"/>
      <c r="T34" s="208">
        <v>85.8</v>
      </c>
      <c r="U34" s="208"/>
      <c r="V34" s="208"/>
    </row>
    <row r="35" spans="1:22" ht="23.25" customHeight="1" x14ac:dyDescent="0.2">
      <c r="A35" s="205" t="s">
        <v>162</v>
      </c>
      <c r="B35" s="215"/>
      <c r="C35" s="206">
        <v>115</v>
      </c>
      <c r="D35" s="207"/>
      <c r="E35" s="221">
        <v>21861</v>
      </c>
      <c r="F35" s="221"/>
      <c r="G35" s="207">
        <v>6890067</v>
      </c>
      <c r="H35" s="207"/>
      <c r="I35" s="207"/>
      <c r="J35" s="207"/>
      <c r="K35" s="222">
        <v>227298</v>
      </c>
      <c r="L35" s="222"/>
      <c r="M35" s="222"/>
      <c r="N35" s="222">
        <v>227341</v>
      </c>
      <c r="O35" s="222"/>
      <c r="P35" s="222"/>
      <c r="Q35" s="207">
        <v>6165557</v>
      </c>
      <c r="R35" s="207"/>
      <c r="S35" s="207"/>
      <c r="T35" s="208">
        <v>86.34964498609834</v>
      </c>
      <c r="U35" s="208"/>
      <c r="V35" s="208"/>
    </row>
    <row r="36" spans="1:22" ht="23.25" customHeight="1" x14ac:dyDescent="0.2">
      <c r="A36" s="205" t="s">
        <v>163</v>
      </c>
      <c r="B36" s="215"/>
      <c r="C36" s="206">
        <v>115</v>
      </c>
      <c r="D36" s="207"/>
      <c r="E36" s="221">
        <v>21834</v>
      </c>
      <c r="F36" s="221"/>
      <c r="G36" s="207">
        <v>6852277</v>
      </c>
      <c r="H36" s="207"/>
      <c r="I36" s="207"/>
      <c r="J36" s="207"/>
      <c r="K36" s="222">
        <v>230634</v>
      </c>
      <c r="L36" s="222"/>
      <c r="M36" s="222"/>
      <c r="N36" s="222">
        <v>230545</v>
      </c>
      <c r="O36" s="222"/>
      <c r="P36" s="222"/>
      <c r="Q36" s="207">
        <v>6167637</v>
      </c>
      <c r="R36" s="207"/>
      <c r="S36" s="207"/>
      <c r="T36" s="208">
        <v>85.982237079030938</v>
      </c>
      <c r="U36" s="208"/>
      <c r="V36" s="208"/>
    </row>
    <row r="37" spans="1:22" ht="23.25" customHeight="1" x14ac:dyDescent="0.2">
      <c r="A37" s="205" t="s">
        <v>164</v>
      </c>
      <c r="B37" s="215"/>
      <c r="C37" s="223">
        <v>115</v>
      </c>
      <c r="D37" s="224"/>
      <c r="E37" s="225">
        <v>21764</v>
      </c>
      <c r="F37" s="225"/>
      <c r="G37" s="224">
        <v>6834641</v>
      </c>
      <c r="H37" s="224"/>
      <c r="I37" s="224"/>
      <c r="J37" s="224"/>
      <c r="K37" s="226">
        <v>238467</v>
      </c>
      <c r="L37" s="226"/>
      <c r="M37" s="226"/>
      <c r="N37" s="226">
        <v>238897</v>
      </c>
      <c r="O37" s="226"/>
      <c r="P37" s="226"/>
      <c r="Q37" s="224">
        <v>6222985</v>
      </c>
      <c r="R37" s="224"/>
      <c r="S37" s="224"/>
      <c r="T37" s="227">
        <f>+G37/(E37*365)*100</f>
        <v>86.036775572580581</v>
      </c>
      <c r="U37" s="227"/>
      <c r="V37" s="227"/>
    </row>
    <row r="38" spans="1:22" ht="23.25" customHeight="1" x14ac:dyDescent="0.2">
      <c r="A38" s="228" t="s">
        <v>165</v>
      </c>
      <c r="B38" s="228"/>
      <c r="C38" s="223">
        <v>115</v>
      </c>
      <c r="D38" s="224"/>
      <c r="E38" s="225">
        <v>21706</v>
      </c>
      <c r="F38" s="225"/>
      <c r="G38" s="224">
        <v>6738852</v>
      </c>
      <c r="H38" s="224"/>
      <c r="I38" s="224"/>
      <c r="J38" s="224"/>
      <c r="K38" s="226">
        <v>241432</v>
      </c>
      <c r="L38" s="226"/>
      <c r="M38" s="226"/>
      <c r="N38" s="226">
        <v>241800</v>
      </c>
      <c r="O38" s="226"/>
      <c r="P38" s="226"/>
      <c r="Q38" s="224">
        <v>6187058</v>
      </c>
      <c r="R38" s="224"/>
      <c r="S38" s="224"/>
      <c r="T38" s="227">
        <v>85.1</v>
      </c>
      <c r="U38" s="227"/>
      <c r="V38" s="227"/>
    </row>
    <row r="39" spans="1:22" s="47" customFormat="1" ht="23.25" customHeight="1" x14ac:dyDescent="0.2">
      <c r="A39" s="228" t="s">
        <v>166</v>
      </c>
      <c r="B39" s="228"/>
      <c r="C39" s="223">
        <v>114</v>
      </c>
      <c r="D39" s="224"/>
      <c r="E39" s="225">
        <v>21680</v>
      </c>
      <c r="F39" s="225"/>
      <c r="G39" s="224">
        <v>6699032</v>
      </c>
      <c r="H39" s="224"/>
      <c r="I39" s="224"/>
      <c r="J39" s="224"/>
      <c r="K39" s="226">
        <v>247045</v>
      </c>
      <c r="L39" s="226"/>
      <c r="M39" s="226"/>
      <c r="N39" s="226">
        <v>247068</v>
      </c>
      <c r="O39" s="226"/>
      <c r="P39" s="226"/>
      <c r="Q39" s="224">
        <v>6234186</v>
      </c>
      <c r="R39" s="224"/>
      <c r="S39" s="224"/>
      <c r="T39" s="227">
        <v>84.7</v>
      </c>
      <c r="U39" s="227"/>
      <c r="V39" s="227"/>
    </row>
    <row r="40" spans="1:22" s="47" customFormat="1" ht="23.25" customHeight="1" x14ac:dyDescent="0.2">
      <c r="A40" s="228" t="s">
        <v>167</v>
      </c>
      <c r="B40" s="228"/>
      <c r="C40" s="223">
        <v>116</v>
      </c>
      <c r="D40" s="224"/>
      <c r="E40" s="225">
        <v>21818</v>
      </c>
      <c r="F40" s="225"/>
      <c r="G40" s="224">
        <v>6685815</v>
      </c>
      <c r="H40" s="224"/>
      <c r="I40" s="224"/>
      <c r="J40" s="224"/>
      <c r="K40" s="226">
        <v>252078</v>
      </c>
      <c r="L40" s="226"/>
      <c r="M40" s="226"/>
      <c r="N40" s="229">
        <v>252451</v>
      </c>
      <c r="O40" s="229"/>
      <c r="P40" s="229"/>
      <c r="Q40" s="224">
        <v>6288433</v>
      </c>
      <c r="R40" s="224"/>
      <c r="S40" s="224"/>
      <c r="T40" s="227">
        <v>83.954997570185228</v>
      </c>
      <c r="U40" s="227"/>
      <c r="V40" s="227"/>
    </row>
    <row r="41" spans="1:22" s="47" customFormat="1" ht="23.25" customHeight="1" x14ac:dyDescent="0.2">
      <c r="A41" s="228" t="s">
        <v>168</v>
      </c>
      <c r="B41" s="228"/>
      <c r="C41" s="223">
        <v>115</v>
      </c>
      <c r="D41" s="224"/>
      <c r="E41" s="225">
        <v>21809</v>
      </c>
      <c r="F41" s="225"/>
      <c r="G41" s="224">
        <v>6672712</v>
      </c>
      <c r="H41" s="224"/>
      <c r="I41" s="224"/>
      <c r="J41" s="224"/>
      <c r="K41" s="226">
        <v>257988</v>
      </c>
      <c r="L41" s="226"/>
      <c r="M41" s="226"/>
      <c r="N41" s="226">
        <v>257764</v>
      </c>
      <c r="O41" s="226"/>
      <c r="P41" s="226"/>
      <c r="Q41" s="224">
        <v>6232468</v>
      </c>
      <c r="R41" s="224"/>
      <c r="S41" s="224"/>
      <c r="T41" s="227">
        <v>83.8</v>
      </c>
      <c r="U41" s="227"/>
      <c r="V41" s="227"/>
    </row>
    <row r="42" spans="1:22" s="47" customFormat="1" ht="23.25" customHeight="1" x14ac:dyDescent="0.2">
      <c r="A42" s="228" t="s">
        <v>169</v>
      </c>
      <c r="B42" s="228"/>
      <c r="C42" s="223">
        <v>116</v>
      </c>
      <c r="D42" s="224"/>
      <c r="E42" s="225">
        <v>21810</v>
      </c>
      <c r="F42" s="225"/>
      <c r="G42" s="224">
        <v>6665525</v>
      </c>
      <c r="H42" s="224"/>
      <c r="I42" s="224"/>
      <c r="J42" s="224"/>
      <c r="K42" s="226">
        <v>262503</v>
      </c>
      <c r="L42" s="226"/>
      <c r="M42" s="226"/>
      <c r="N42" s="226">
        <v>262049</v>
      </c>
      <c r="O42" s="226"/>
      <c r="P42" s="226"/>
      <c r="Q42" s="224">
        <v>6247317</v>
      </c>
      <c r="R42" s="224"/>
      <c r="S42" s="224"/>
      <c r="T42" s="227">
        <v>83.7</v>
      </c>
      <c r="U42" s="227"/>
      <c r="V42" s="227"/>
    </row>
    <row r="43" spans="1:22" s="47" customFormat="1" ht="23.25" customHeight="1" x14ac:dyDescent="0.2">
      <c r="A43" s="228" t="s">
        <v>170</v>
      </c>
      <c r="B43" s="228"/>
      <c r="C43" s="223">
        <v>114</v>
      </c>
      <c r="D43" s="224"/>
      <c r="E43" s="225">
        <v>21669</v>
      </c>
      <c r="F43" s="225"/>
      <c r="G43" s="224">
        <v>6657644</v>
      </c>
      <c r="H43" s="224"/>
      <c r="I43" s="224"/>
      <c r="J43" s="224"/>
      <c r="K43" s="226">
        <v>269573</v>
      </c>
      <c r="L43" s="226"/>
      <c r="M43" s="226"/>
      <c r="N43" s="226">
        <v>269422</v>
      </c>
      <c r="O43" s="226"/>
      <c r="P43" s="226"/>
      <c r="Q43" s="224">
        <v>6229276</v>
      </c>
      <c r="R43" s="224"/>
      <c r="S43" s="224"/>
      <c r="T43" s="227">
        <v>84.2</v>
      </c>
      <c r="U43" s="227"/>
      <c r="V43" s="227"/>
    </row>
    <row r="44" spans="1:22" ht="23.25" customHeight="1" x14ac:dyDescent="0.2">
      <c r="A44" s="230" t="s">
        <v>171</v>
      </c>
      <c r="B44" s="230"/>
      <c r="C44" s="231">
        <v>114</v>
      </c>
      <c r="D44" s="232"/>
      <c r="E44" s="233">
        <f>SUM(E46:F49)</f>
        <v>21331</v>
      </c>
      <c r="F44" s="233"/>
      <c r="G44" s="232">
        <f>+SUM(G46:H49)</f>
        <v>6586985</v>
      </c>
      <c r="H44" s="232"/>
      <c r="I44" s="232"/>
      <c r="J44" s="232"/>
      <c r="K44" s="234">
        <f>+SUM(K46:L49)</f>
        <v>270575</v>
      </c>
      <c r="L44" s="234"/>
      <c r="M44" s="234"/>
      <c r="N44" s="234">
        <f>+SUM(N46:O49)</f>
        <v>271284</v>
      </c>
      <c r="O44" s="234"/>
      <c r="P44" s="234"/>
      <c r="Q44" s="232">
        <v>6249382</v>
      </c>
      <c r="R44" s="232"/>
      <c r="S44" s="232"/>
      <c r="T44" s="235">
        <f>+G44/(E44*365)*100</f>
        <v>84.602382666426053</v>
      </c>
      <c r="U44" s="235"/>
      <c r="V44" s="235"/>
    </row>
    <row r="45" spans="1:22" ht="9.9499999999999993" customHeight="1" x14ac:dyDescent="0.2">
      <c r="A45" s="236"/>
      <c r="B45" s="236"/>
      <c r="C45" s="237"/>
      <c r="D45" s="238"/>
      <c r="E45" s="239"/>
      <c r="F45" s="239"/>
      <c r="G45" s="238"/>
      <c r="H45" s="238"/>
      <c r="I45" s="238"/>
      <c r="J45" s="238"/>
      <c r="K45" s="240"/>
      <c r="L45" s="240"/>
      <c r="M45" s="240"/>
      <c r="N45" s="240"/>
      <c r="O45" s="240"/>
      <c r="P45" s="240"/>
      <c r="Q45" s="238"/>
      <c r="R45" s="238"/>
      <c r="S45" s="238"/>
      <c r="T45" s="241"/>
      <c r="U45" s="242"/>
      <c r="V45" s="242"/>
    </row>
    <row r="46" spans="1:22" ht="25.5" customHeight="1" x14ac:dyDescent="0.2">
      <c r="A46" s="243" t="s">
        <v>172</v>
      </c>
      <c r="B46" s="243"/>
      <c r="C46" s="244">
        <v>13</v>
      </c>
      <c r="D46" s="245" t="s">
        <v>173</v>
      </c>
      <c r="E46" s="224">
        <v>3927</v>
      </c>
      <c r="F46" s="224"/>
      <c r="G46" s="224">
        <v>1271089</v>
      </c>
      <c r="H46" s="224"/>
      <c r="I46" s="224"/>
      <c r="J46" s="224"/>
      <c r="K46" s="224">
        <v>5433</v>
      </c>
      <c r="L46" s="224"/>
      <c r="M46" s="224"/>
      <c r="N46" s="224">
        <v>5523</v>
      </c>
      <c r="O46" s="224"/>
      <c r="P46" s="224"/>
      <c r="Q46" s="224" t="s">
        <v>174</v>
      </c>
      <c r="R46" s="224"/>
      <c r="S46" s="224"/>
      <c r="T46" s="227">
        <f>+G46/(E46*365)*100</f>
        <v>88.679287406120608</v>
      </c>
      <c r="U46" s="246"/>
      <c r="V46" s="246"/>
    </row>
    <row r="47" spans="1:22" ht="25.5" customHeight="1" x14ac:dyDescent="0.2">
      <c r="A47" s="243" t="s">
        <v>175</v>
      </c>
      <c r="B47" s="243"/>
      <c r="C47" s="247">
        <v>0</v>
      </c>
      <c r="D47" s="248" t="s">
        <v>176</v>
      </c>
      <c r="E47" s="224">
        <v>58</v>
      </c>
      <c r="F47" s="224"/>
      <c r="G47" s="249">
        <v>6602</v>
      </c>
      <c r="H47" s="249"/>
      <c r="I47" s="249"/>
      <c r="J47" s="249"/>
      <c r="K47" s="224">
        <v>78</v>
      </c>
      <c r="L47" s="224"/>
      <c r="M47" s="224"/>
      <c r="N47" s="224">
        <v>76</v>
      </c>
      <c r="O47" s="224"/>
      <c r="P47" s="224"/>
      <c r="Q47" s="224" t="s">
        <v>174</v>
      </c>
      <c r="R47" s="224"/>
      <c r="S47" s="224"/>
      <c r="T47" s="227">
        <f>+G47/(E47*365)*100</f>
        <v>31.18564005668399</v>
      </c>
      <c r="U47" s="246"/>
      <c r="V47" s="246"/>
    </row>
    <row r="48" spans="1:22" ht="24.75" customHeight="1" x14ac:dyDescent="0.2">
      <c r="A48" s="250" t="s">
        <v>177</v>
      </c>
      <c r="B48" s="250"/>
      <c r="C48" s="247">
        <v>0</v>
      </c>
      <c r="D48" s="248" t="s">
        <v>178</v>
      </c>
      <c r="E48" s="224">
        <v>8</v>
      </c>
      <c r="F48" s="224"/>
      <c r="G48" s="249">
        <v>4</v>
      </c>
      <c r="H48" s="249"/>
      <c r="I48" s="249"/>
      <c r="J48" s="249"/>
      <c r="K48" s="224">
        <v>2</v>
      </c>
      <c r="L48" s="224"/>
      <c r="M48" s="224"/>
      <c r="N48" s="224">
        <v>2</v>
      </c>
      <c r="O48" s="224"/>
      <c r="P48" s="224"/>
      <c r="Q48" s="224" t="s">
        <v>174</v>
      </c>
      <c r="R48" s="224"/>
      <c r="S48" s="224"/>
      <c r="T48" s="251">
        <f>+G48/(E48*365)*100</f>
        <v>0.13698630136986301</v>
      </c>
      <c r="U48" s="252"/>
      <c r="V48" s="252"/>
    </row>
    <row r="49" spans="1:22" ht="29.25" customHeight="1" thickBot="1" x14ac:dyDescent="0.25">
      <c r="A49" s="253" t="s">
        <v>179</v>
      </c>
      <c r="B49" s="254"/>
      <c r="C49" s="255">
        <v>88</v>
      </c>
      <c r="D49" s="256" t="s">
        <v>180</v>
      </c>
      <c r="E49" s="257">
        <v>17338</v>
      </c>
      <c r="F49" s="258"/>
      <c r="G49" s="257">
        <v>5309290</v>
      </c>
      <c r="H49" s="257"/>
      <c r="I49" s="257"/>
      <c r="J49" s="257"/>
      <c r="K49" s="257">
        <v>265062</v>
      </c>
      <c r="L49" s="257"/>
      <c r="M49" s="257"/>
      <c r="N49" s="257">
        <v>265683</v>
      </c>
      <c r="O49" s="257"/>
      <c r="P49" s="257"/>
      <c r="Q49" s="257" t="s">
        <v>174</v>
      </c>
      <c r="R49" s="257"/>
      <c r="S49" s="257"/>
      <c r="T49" s="259">
        <f>+G49/(E49*365)*100</f>
        <v>83.896643211443077</v>
      </c>
      <c r="U49" s="258"/>
      <c r="V49" s="258"/>
    </row>
    <row r="50" spans="1:22" ht="9.1999999999999993" customHeight="1" x14ac:dyDescent="0.2">
      <c r="A50" s="117"/>
      <c r="B50" s="117"/>
      <c r="C50" s="117"/>
      <c r="D50" s="117"/>
      <c r="E50" s="117"/>
      <c r="F50" s="117"/>
      <c r="G50" s="117"/>
      <c r="H50" s="117"/>
      <c r="I50" s="117"/>
      <c r="J50" s="117"/>
      <c r="K50" s="117"/>
      <c r="L50" s="117"/>
      <c r="M50" s="117"/>
      <c r="N50" s="117"/>
      <c r="O50" s="117"/>
      <c r="P50" s="117"/>
      <c r="Q50" s="117"/>
      <c r="R50" s="117"/>
      <c r="S50" s="117"/>
      <c r="T50" s="117"/>
      <c r="U50" s="117"/>
      <c r="V50" s="117"/>
    </row>
    <row r="51" spans="1:22" x14ac:dyDescent="0.2">
      <c r="A51" s="260" t="s">
        <v>181</v>
      </c>
      <c r="B51" s="260"/>
      <c r="C51" s="260"/>
      <c r="D51" s="260"/>
      <c r="E51" s="260"/>
      <c r="F51" s="260"/>
      <c r="G51" s="260"/>
      <c r="H51" s="260"/>
      <c r="I51" s="260"/>
      <c r="J51" s="260"/>
      <c r="K51" s="260"/>
      <c r="L51" s="260"/>
      <c r="M51" s="260"/>
      <c r="N51" s="260"/>
      <c r="O51" s="260"/>
      <c r="P51" s="260"/>
      <c r="Q51" s="260"/>
      <c r="R51" s="260"/>
      <c r="S51" s="260"/>
      <c r="T51" s="260"/>
      <c r="U51" s="260"/>
      <c r="V51" s="260"/>
    </row>
    <row r="52" spans="1:22" x14ac:dyDescent="0.2">
      <c r="A52" s="261" t="s">
        <v>182</v>
      </c>
      <c r="B52" s="261"/>
      <c r="C52" s="261"/>
      <c r="D52" s="261"/>
      <c r="E52" s="262" t="s">
        <v>183</v>
      </c>
      <c r="F52" s="262"/>
      <c r="G52" s="262"/>
      <c r="H52" s="262"/>
      <c r="I52" s="262"/>
      <c r="J52" s="262"/>
      <c r="K52" s="262"/>
      <c r="L52" s="262"/>
      <c r="M52" s="262"/>
      <c r="N52" s="261" t="s">
        <v>184</v>
      </c>
      <c r="O52" s="261"/>
      <c r="P52" s="117"/>
      <c r="Q52" s="117"/>
      <c r="R52" s="117"/>
      <c r="S52" s="117"/>
      <c r="T52" s="117"/>
      <c r="U52" s="117"/>
      <c r="V52" s="117"/>
    </row>
    <row r="53" spans="1:22" x14ac:dyDescent="0.2">
      <c r="A53" s="261"/>
      <c r="B53" s="261"/>
      <c r="C53" s="261"/>
      <c r="D53" s="261"/>
      <c r="E53" s="263" t="s">
        <v>185</v>
      </c>
      <c r="F53" s="263"/>
      <c r="G53" s="263"/>
      <c r="H53" s="263"/>
      <c r="I53" s="263"/>
      <c r="J53" s="263"/>
      <c r="K53" s="263"/>
      <c r="L53" s="263"/>
      <c r="M53" s="263"/>
      <c r="N53" s="261"/>
      <c r="O53" s="261"/>
      <c r="P53" s="264"/>
      <c r="Q53" s="117"/>
      <c r="R53" s="117"/>
      <c r="S53" s="117"/>
      <c r="T53" s="117"/>
      <c r="U53" s="117"/>
      <c r="V53" s="117"/>
    </row>
    <row r="54" spans="1:22" x14ac:dyDescent="0.2">
      <c r="A54" s="265" t="s">
        <v>186</v>
      </c>
      <c r="B54" s="265"/>
      <c r="C54" s="265"/>
      <c r="D54" s="265"/>
      <c r="E54" s="265"/>
      <c r="F54" s="265"/>
      <c r="G54" s="265"/>
      <c r="H54" s="265"/>
      <c r="I54" s="265"/>
      <c r="J54" s="265"/>
      <c r="K54" s="265"/>
      <c r="L54" s="265"/>
      <c r="M54" s="265"/>
      <c r="N54" s="265"/>
      <c r="O54" s="265"/>
      <c r="P54" s="265"/>
      <c r="Q54" s="265"/>
      <c r="R54" s="265"/>
      <c r="S54" s="265"/>
      <c r="T54" s="265"/>
      <c r="U54" s="265"/>
      <c r="V54" s="117"/>
    </row>
    <row r="55" spans="1:22" x14ac:dyDescent="0.2">
      <c r="A55" s="265" t="s">
        <v>187</v>
      </c>
      <c r="B55" s="265"/>
      <c r="C55" s="265"/>
      <c r="D55" s="265"/>
      <c r="E55" s="265"/>
      <c r="F55" s="265"/>
      <c r="G55" s="265"/>
      <c r="H55" s="265"/>
      <c r="I55" s="265"/>
      <c r="J55" s="265"/>
      <c r="K55" s="265"/>
      <c r="L55" s="265"/>
      <c r="M55" s="265"/>
      <c r="N55" s="265"/>
      <c r="O55" s="265"/>
      <c r="P55" s="265"/>
      <c r="Q55" s="265"/>
      <c r="R55" s="265"/>
      <c r="S55" s="265"/>
      <c r="T55" s="265"/>
      <c r="U55" s="265"/>
      <c r="V55" s="117"/>
    </row>
    <row r="56" spans="1:22" ht="15.2" customHeight="1" x14ac:dyDescent="0.2">
      <c r="A56" s="46"/>
      <c r="B56" s="46"/>
      <c r="C56" s="46"/>
      <c r="D56" s="46"/>
      <c r="E56" s="46"/>
      <c r="F56" s="46"/>
      <c r="G56" s="46"/>
      <c r="H56" s="46"/>
      <c r="I56" s="46"/>
      <c r="J56" s="46"/>
      <c r="K56" s="46"/>
      <c r="L56" s="46"/>
      <c r="M56" s="117"/>
      <c r="N56" s="117"/>
      <c r="O56" s="117"/>
      <c r="P56" s="117"/>
      <c r="Q56" s="117"/>
      <c r="R56" s="117"/>
      <c r="S56" s="266" t="s">
        <v>188</v>
      </c>
      <c r="T56" s="266"/>
      <c r="U56" s="266"/>
      <c r="V56" s="266"/>
    </row>
    <row r="57" spans="1:22" ht="3.95" customHeight="1" x14ac:dyDescent="0.2">
      <c r="A57" s="46"/>
      <c r="B57" s="46"/>
      <c r="C57" s="46"/>
      <c r="D57" s="46"/>
      <c r="E57" s="46"/>
      <c r="F57" s="46"/>
      <c r="G57" s="46"/>
      <c r="H57" s="46"/>
      <c r="I57" s="46"/>
      <c r="J57" s="46"/>
      <c r="K57" s="46"/>
      <c r="L57" s="46"/>
      <c r="M57" s="117"/>
      <c r="N57" s="117"/>
      <c r="O57" s="117"/>
      <c r="P57" s="117"/>
      <c r="Q57" s="117"/>
      <c r="R57" s="117"/>
      <c r="S57" s="267"/>
      <c r="T57" s="267"/>
      <c r="U57" s="267"/>
      <c r="V57" s="267"/>
    </row>
    <row r="58" spans="1:22" ht="18.75" x14ac:dyDescent="0.2">
      <c r="A58" s="268" t="s">
        <v>189</v>
      </c>
      <c r="B58" s="268"/>
      <c r="C58" s="268"/>
      <c r="D58" s="268"/>
      <c r="E58" s="268"/>
      <c r="F58" s="268"/>
      <c r="G58" s="268"/>
      <c r="H58" s="268"/>
      <c r="I58" s="268"/>
      <c r="J58" s="268"/>
      <c r="K58" s="268"/>
      <c r="L58" s="268"/>
      <c r="M58" s="268"/>
      <c r="N58" s="268"/>
      <c r="O58" s="268"/>
      <c r="P58" s="268"/>
      <c r="Q58" s="117"/>
      <c r="R58" s="117"/>
      <c r="S58" s="117"/>
      <c r="T58" s="117"/>
      <c r="U58" s="117"/>
      <c r="V58" s="117"/>
    </row>
    <row r="59" spans="1:22" ht="21.2" customHeight="1" thickBot="1" x14ac:dyDescent="0.25">
      <c r="A59" s="46"/>
      <c r="B59" s="117"/>
      <c r="C59" s="117"/>
      <c r="D59" s="117"/>
      <c r="E59" s="117"/>
      <c r="F59" s="117"/>
      <c r="G59" s="117"/>
      <c r="H59" s="117"/>
      <c r="I59" s="117"/>
      <c r="J59" s="117"/>
      <c r="K59" s="269" t="s">
        <v>190</v>
      </c>
      <c r="L59" s="269"/>
      <c r="M59" s="269"/>
      <c r="N59" s="269"/>
      <c r="O59" s="269"/>
      <c r="P59" s="269"/>
      <c r="Q59" s="269"/>
      <c r="R59" s="269"/>
      <c r="S59" s="269"/>
      <c r="T59" s="269"/>
      <c r="U59" s="269"/>
      <c r="V59" s="269"/>
    </row>
    <row r="60" spans="1:22" ht="57.2" customHeight="1" x14ac:dyDescent="0.2">
      <c r="A60" s="270" t="s">
        <v>191</v>
      </c>
      <c r="B60" s="271" t="s">
        <v>192</v>
      </c>
      <c r="C60" s="272" t="s">
        <v>193</v>
      </c>
      <c r="D60" s="273"/>
      <c r="E60" s="272" t="s">
        <v>194</v>
      </c>
      <c r="F60" s="273"/>
      <c r="G60" s="273"/>
      <c r="H60" s="273"/>
      <c r="I60" s="273"/>
      <c r="J60" s="273"/>
      <c r="K60" s="273"/>
      <c r="L60" s="273"/>
      <c r="M60" s="273"/>
      <c r="N60" s="274"/>
      <c r="O60" s="275" t="s">
        <v>195</v>
      </c>
      <c r="P60" s="272" t="s">
        <v>58</v>
      </c>
      <c r="Q60" s="274"/>
      <c r="R60" s="272" t="s">
        <v>59</v>
      </c>
      <c r="S60" s="274"/>
      <c r="T60" s="276" t="s">
        <v>60</v>
      </c>
      <c r="U60" s="277" t="s">
        <v>196</v>
      </c>
      <c r="V60" s="278"/>
    </row>
    <row r="61" spans="1:22" ht="32.25" customHeight="1" x14ac:dyDescent="0.2">
      <c r="A61" s="279"/>
      <c r="B61" s="280"/>
      <c r="C61" s="281"/>
      <c r="D61" s="282"/>
      <c r="E61" s="283" t="s">
        <v>131</v>
      </c>
      <c r="F61" s="284"/>
      <c r="G61" s="285"/>
      <c r="H61" s="283" t="s">
        <v>197</v>
      </c>
      <c r="I61" s="285"/>
      <c r="J61" s="283" t="s">
        <v>198</v>
      </c>
      <c r="K61" s="285"/>
      <c r="L61" s="283" t="s">
        <v>199</v>
      </c>
      <c r="M61" s="284"/>
      <c r="N61" s="285"/>
      <c r="O61" s="286"/>
      <c r="P61" s="287" t="s">
        <v>88</v>
      </c>
      <c r="Q61" s="287" t="s">
        <v>200</v>
      </c>
      <c r="R61" s="287" t="s">
        <v>88</v>
      </c>
      <c r="S61" s="287" t="s">
        <v>200</v>
      </c>
      <c r="T61" s="288"/>
      <c r="U61" s="289"/>
      <c r="V61" s="290"/>
    </row>
    <row r="62" spans="1:22" ht="30" customHeight="1" x14ac:dyDescent="0.2">
      <c r="A62" s="291" t="s">
        <v>2</v>
      </c>
      <c r="B62" s="292">
        <f>SUM(B64:B67)</f>
        <v>9</v>
      </c>
      <c r="C62" s="293">
        <f>SUM(C64:C67)</f>
        <v>4262</v>
      </c>
      <c r="D62" s="293"/>
      <c r="E62" s="294">
        <f>SUM(E64:E67)</f>
        <v>1306785</v>
      </c>
      <c r="F62" s="294"/>
      <c r="G62" s="294"/>
      <c r="H62" s="293">
        <f>SUM(H64:H67)</f>
        <v>98640</v>
      </c>
      <c r="I62" s="293"/>
      <c r="J62" s="293">
        <f>SUM(J64:J67)</f>
        <v>98864</v>
      </c>
      <c r="K62" s="293"/>
      <c r="L62" s="294">
        <f>SUM(L64:L67)</f>
        <v>1744665</v>
      </c>
      <c r="M62" s="294"/>
      <c r="N62" s="294"/>
      <c r="O62" s="295">
        <f>+E62/(C62*365)*100</f>
        <v>84.003586971194949</v>
      </c>
      <c r="P62" s="296">
        <f>SUM(P64:P67)</f>
        <v>1143</v>
      </c>
      <c r="Q62" s="295">
        <f>+SUM(Q64:Q67)</f>
        <v>337.29999999999995</v>
      </c>
      <c r="R62" s="297">
        <f>SUM(R64:R67)</f>
        <v>95</v>
      </c>
      <c r="S62" s="295">
        <f>SUM(S64:S67)</f>
        <v>65.400000000000006</v>
      </c>
      <c r="T62" s="295">
        <f>SUM(T64:T67)</f>
        <v>238</v>
      </c>
      <c r="U62" s="298">
        <f>SUM(U64:U67)</f>
        <v>4241.7</v>
      </c>
      <c r="V62" s="298"/>
    </row>
    <row r="63" spans="1:22" ht="3.95" customHeight="1" x14ac:dyDescent="0.2">
      <c r="A63" s="299"/>
      <c r="B63" s="300"/>
      <c r="C63" s="301"/>
      <c r="D63" s="302"/>
      <c r="E63" s="303"/>
      <c r="F63" s="304"/>
      <c r="G63" s="304"/>
      <c r="H63" s="301"/>
      <c r="I63" s="302"/>
      <c r="J63" s="301"/>
      <c r="K63" s="302"/>
      <c r="L63" s="303"/>
      <c r="M63" s="304"/>
      <c r="N63" s="304"/>
      <c r="O63" s="305"/>
      <c r="P63" s="306"/>
      <c r="Q63" s="305"/>
      <c r="R63" s="306"/>
      <c r="S63" s="305"/>
      <c r="T63" s="305"/>
      <c r="U63" s="307"/>
      <c r="V63" s="308"/>
    </row>
    <row r="64" spans="1:22" ht="26.25" customHeight="1" x14ac:dyDescent="0.2">
      <c r="A64" s="309" t="s">
        <v>201</v>
      </c>
      <c r="B64" s="310">
        <v>4</v>
      </c>
      <c r="C64" s="311">
        <v>2748</v>
      </c>
      <c r="D64" s="311"/>
      <c r="E64" s="303">
        <v>838324</v>
      </c>
      <c r="F64" s="303"/>
      <c r="G64" s="303"/>
      <c r="H64" s="311">
        <v>59202</v>
      </c>
      <c r="I64" s="311"/>
      <c r="J64" s="311">
        <v>59317</v>
      </c>
      <c r="K64" s="311"/>
      <c r="L64" s="303">
        <v>1180283</v>
      </c>
      <c r="M64" s="304"/>
      <c r="N64" s="304"/>
      <c r="O64" s="305">
        <f>+E64/(C64*365)*100</f>
        <v>83.57998843492652</v>
      </c>
      <c r="P64" s="306">
        <v>655</v>
      </c>
      <c r="Q64" s="305">
        <v>322.39999999999998</v>
      </c>
      <c r="R64" s="306">
        <v>91</v>
      </c>
      <c r="S64" s="305">
        <v>65.400000000000006</v>
      </c>
      <c r="T64" s="305">
        <v>155</v>
      </c>
      <c r="U64" s="312">
        <v>2532.5</v>
      </c>
      <c r="V64" s="312"/>
    </row>
    <row r="65" spans="1:22" ht="26.25" customHeight="1" x14ac:dyDescent="0.2">
      <c r="A65" s="313" t="s">
        <v>108</v>
      </c>
      <c r="B65" s="310">
        <v>2</v>
      </c>
      <c r="C65" s="311">
        <v>443</v>
      </c>
      <c r="D65" s="311"/>
      <c r="E65" s="303">
        <v>135270</v>
      </c>
      <c r="F65" s="304"/>
      <c r="G65" s="304"/>
      <c r="H65" s="311">
        <v>12057</v>
      </c>
      <c r="I65" s="311"/>
      <c r="J65" s="311">
        <v>12121</v>
      </c>
      <c r="K65" s="311"/>
      <c r="L65" s="303">
        <v>146933</v>
      </c>
      <c r="M65" s="304"/>
      <c r="N65" s="304"/>
      <c r="O65" s="305">
        <f>+E65/(C65*365)*100</f>
        <v>83.657503324159691</v>
      </c>
      <c r="P65" s="306">
        <v>172</v>
      </c>
      <c r="Q65" s="305">
        <v>6.7</v>
      </c>
      <c r="R65" s="306">
        <v>2</v>
      </c>
      <c r="S65" s="314">
        <v>0</v>
      </c>
      <c r="T65" s="305">
        <v>25</v>
      </c>
      <c r="U65" s="227">
        <v>581.9</v>
      </c>
      <c r="V65" s="227"/>
    </row>
    <row r="66" spans="1:22" ht="23.25" customHeight="1" x14ac:dyDescent="0.2">
      <c r="A66" s="315" t="s">
        <v>109</v>
      </c>
      <c r="B66" s="310">
        <v>2</v>
      </c>
      <c r="C66" s="311">
        <v>691</v>
      </c>
      <c r="D66" s="311"/>
      <c r="E66" s="303">
        <v>213263</v>
      </c>
      <c r="F66" s="304"/>
      <c r="G66" s="304"/>
      <c r="H66" s="311">
        <v>15878</v>
      </c>
      <c r="I66" s="311"/>
      <c r="J66" s="311">
        <v>15896</v>
      </c>
      <c r="K66" s="311"/>
      <c r="L66" s="303">
        <v>269594</v>
      </c>
      <c r="M66" s="304"/>
      <c r="N66" s="304"/>
      <c r="O66" s="305">
        <f>+E66/(C66*365)*100</f>
        <v>84.556033542810695</v>
      </c>
      <c r="P66" s="306">
        <v>164</v>
      </c>
      <c r="Q66" s="305">
        <v>6</v>
      </c>
      <c r="R66" s="306">
        <v>2</v>
      </c>
      <c r="S66" s="314">
        <v>0</v>
      </c>
      <c r="T66" s="305">
        <v>34</v>
      </c>
      <c r="U66" s="227">
        <v>630.79999999999995</v>
      </c>
      <c r="V66" s="227"/>
    </row>
    <row r="67" spans="1:22" ht="22.5" customHeight="1" thickBot="1" x14ac:dyDescent="0.25">
      <c r="A67" s="316" t="s">
        <v>110</v>
      </c>
      <c r="B67" s="317">
        <v>1</v>
      </c>
      <c r="C67" s="318">
        <v>380</v>
      </c>
      <c r="D67" s="318"/>
      <c r="E67" s="319">
        <v>119928</v>
      </c>
      <c r="F67" s="320"/>
      <c r="G67" s="320"/>
      <c r="H67" s="318">
        <v>11503</v>
      </c>
      <c r="I67" s="318"/>
      <c r="J67" s="318">
        <v>11530</v>
      </c>
      <c r="K67" s="318"/>
      <c r="L67" s="319">
        <v>147855</v>
      </c>
      <c r="M67" s="320"/>
      <c r="N67" s="320"/>
      <c r="O67" s="321">
        <f>+E67/(C67*365)*100</f>
        <v>86.465753424657535</v>
      </c>
      <c r="P67" s="322">
        <v>152</v>
      </c>
      <c r="Q67" s="321">
        <v>2.2000000000000002</v>
      </c>
      <c r="R67" s="323">
        <v>0</v>
      </c>
      <c r="S67" s="323">
        <v>0</v>
      </c>
      <c r="T67" s="321">
        <v>24</v>
      </c>
      <c r="U67" s="259">
        <v>496.5</v>
      </c>
      <c r="V67" s="259"/>
    </row>
    <row r="68" spans="1:22" x14ac:dyDescent="0.2">
      <c r="A68" s="327" t="s">
        <v>202</v>
      </c>
      <c r="B68" s="117"/>
      <c r="C68" s="117"/>
      <c r="D68" s="117"/>
      <c r="E68" s="117"/>
      <c r="F68" s="117"/>
      <c r="G68" s="117"/>
      <c r="H68" s="117"/>
      <c r="I68" s="117"/>
      <c r="J68" s="117"/>
      <c r="K68" s="117"/>
      <c r="L68" s="117"/>
      <c r="M68" s="117"/>
      <c r="N68" s="117"/>
      <c r="O68" s="117"/>
      <c r="P68" s="117"/>
      <c r="Q68" s="117"/>
      <c r="R68" s="117"/>
      <c r="S68" s="266"/>
      <c r="T68" s="266"/>
      <c r="U68" s="266"/>
      <c r="V68" s="266"/>
    </row>
    <row r="69" spans="1:22" x14ac:dyDescent="0.2">
      <c r="S69" s="194" t="s">
        <v>188</v>
      </c>
      <c r="T69" s="194"/>
      <c r="U69" s="194"/>
      <c r="V69" s="194"/>
    </row>
  </sheetData>
  <mergeCells count="375">
    <mergeCell ref="S68:V68"/>
    <mergeCell ref="S69:V69"/>
    <mergeCell ref="C67:D67"/>
    <mergeCell ref="E67:G67"/>
    <mergeCell ref="H67:I67"/>
    <mergeCell ref="J67:K67"/>
    <mergeCell ref="L67:N67"/>
    <mergeCell ref="U67:V67"/>
    <mergeCell ref="C66:D66"/>
    <mergeCell ref="E66:G66"/>
    <mergeCell ref="H66:I66"/>
    <mergeCell ref="J66:K66"/>
    <mergeCell ref="L66:N66"/>
    <mergeCell ref="U66:V66"/>
    <mergeCell ref="U64:V64"/>
    <mergeCell ref="C65:D65"/>
    <mergeCell ref="E65:G65"/>
    <mergeCell ref="H65:I65"/>
    <mergeCell ref="J65:K65"/>
    <mergeCell ref="L65:N65"/>
    <mergeCell ref="U65:V65"/>
    <mergeCell ref="E63:G63"/>
    <mergeCell ref="L63:N63"/>
    <mergeCell ref="C64:D64"/>
    <mergeCell ref="E64:G64"/>
    <mergeCell ref="H64:I64"/>
    <mergeCell ref="J64:K64"/>
    <mergeCell ref="L64:N64"/>
    <mergeCell ref="C62:D62"/>
    <mergeCell ref="E62:G62"/>
    <mergeCell ref="H62:I62"/>
    <mergeCell ref="J62:K62"/>
    <mergeCell ref="L62:N62"/>
    <mergeCell ref="U62:V62"/>
    <mergeCell ref="P60:Q60"/>
    <mergeCell ref="R60:S60"/>
    <mergeCell ref="T60:T61"/>
    <mergeCell ref="U60:V61"/>
    <mergeCell ref="E61:G61"/>
    <mergeCell ref="H61:I61"/>
    <mergeCell ref="J61:K61"/>
    <mergeCell ref="L61:N61"/>
    <mergeCell ref="A54:U54"/>
    <mergeCell ref="A55:U55"/>
    <mergeCell ref="S56:V56"/>
    <mergeCell ref="A58:P58"/>
    <mergeCell ref="K59:V59"/>
    <mergeCell ref="A60:A61"/>
    <mergeCell ref="B60:B61"/>
    <mergeCell ref="C60:D61"/>
    <mergeCell ref="E60:N60"/>
    <mergeCell ref="O60:O61"/>
    <mergeCell ref="T49:V49"/>
    <mergeCell ref="A51:V51"/>
    <mergeCell ref="A52:D53"/>
    <mergeCell ref="E52:M52"/>
    <mergeCell ref="N52:O53"/>
    <mergeCell ref="E53:M53"/>
    <mergeCell ref="A49:B49"/>
    <mergeCell ref="E49:F49"/>
    <mergeCell ref="G49:J49"/>
    <mergeCell ref="K49:M49"/>
    <mergeCell ref="N49:P49"/>
    <mergeCell ref="Q49:S49"/>
    <mergeCell ref="T47:V47"/>
    <mergeCell ref="A48:B48"/>
    <mergeCell ref="E48:F48"/>
    <mergeCell ref="G48:J48"/>
    <mergeCell ref="K48:M48"/>
    <mergeCell ref="N48:P48"/>
    <mergeCell ref="Q48:S48"/>
    <mergeCell ref="T48:V48"/>
    <mergeCell ref="A47:B47"/>
    <mergeCell ref="E47:F47"/>
    <mergeCell ref="G47:J47"/>
    <mergeCell ref="K47:M47"/>
    <mergeCell ref="N47:P47"/>
    <mergeCell ref="Q47:S47"/>
    <mergeCell ref="Q44:S44"/>
    <mergeCell ref="T44:V44"/>
    <mergeCell ref="A46:B46"/>
    <mergeCell ref="E46:F46"/>
    <mergeCell ref="G46:J46"/>
    <mergeCell ref="K46:M46"/>
    <mergeCell ref="N46:P46"/>
    <mergeCell ref="Q46:S46"/>
    <mergeCell ref="T46:V46"/>
    <mergeCell ref="A44:B44"/>
    <mergeCell ref="C44:D44"/>
    <mergeCell ref="E44:F44"/>
    <mergeCell ref="G44:J44"/>
    <mergeCell ref="K44:M44"/>
    <mergeCell ref="N44:P44"/>
    <mergeCell ref="Q42:S42"/>
    <mergeCell ref="T42:V42"/>
    <mergeCell ref="A43:B43"/>
    <mergeCell ref="C43:D43"/>
    <mergeCell ref="E43:F43"/>
    <mergeCell ref="G43:J43"/>
    <mergeCell ref="K43:M43"/>
    <mergeCell ref="N43:P43"/>
    <mergeCell ref="Q43:S43"/>
    <mergeCell ref="T43:V43"/>
    <mergeCell ref="A42:B42"/>
    <mergeCell ref="C42:D42"/>
    <mergeCell ref="E42:F42"/>
    <mergeCell ref="G42:J42"/>
    <mergeCell ref="K42:M42"/>
    <mergeCell ref="N42:P42"/>
    <mergeCell ref="Q40:S40"/>
    <mergeCell ref="T40:V40"/>
    <mergeCell ref="A41:B41"/>
    <mergeCell ref="C41:D41"/>
    <mergeCell ref="E41:F41"/>
    <mergeCell ref="G41:J41"/>
    <mergeCell ref="K41:M41"/>
    <mergeCell ref="N41:P41"/>
    <mergeCell ref="Q41:S41"/>
    <mergeCell ref="T41:V41"/>
    <mergeCell ref="A40:B40"/>
    <mergeCell ref="C40:D40"/>
    <mergeCell ref="E40:F40"/>
    <mergeCell ref="G40:J40"/>
    <mergeCell ref="K40:M40"/>
    <mergeCell ref="N40:P40"/>
    <mergeCell ref="Q38:S38"/>
    <mergeCell ref="T38:V38"/>
    <mergeCell ref="A39:B39"/>
    <mergeCell ref="C39:D39"/>
    <mergeCell ref="E39:F39"/>
    <mergeCell ref="G39:J39"/>
    <mergeCell ref="K39:M39"/>
    <mergeCell ref="N39:P39"/>
    <mergeCell ref="Q39:S39"/>
    <mergeCell ref="T39:V39"/>
    <mergeCell ref="A38:B38"/>
    <mergeCell ref="C38:D38"/>
    <mergeCell ref="E38:F38"/>
    <mergeCell ref="G38:J38"/>
    <mergeCell ref="K38:M38"/>
    <mergeCell ref="N38:P38"/>
    <mergeCell ref="Q36:S36"/>
    <mergeCell ref="T36:V36"/>
    <mergeCell ref="A37:B37"/>
    <mergeCell ref="C37:D37"/>
    <mergeCell ref="E37:F37"/>
    <mergeCell ref="G37:J37"/>
    <mergeCell ref="K37:M37"/>
    <mergeCell ref="N37:P37"/>
    <mergeCell ref="Q37:S37"/>
    <mergeCell ref="T37:V37"/>
    <mergeCell ref="A36:B36"/>
    <mergeCell ref="C36:D36"/>
    <mergeCell ref="E36:F36"/>
    <mergeCell ref="G36:J36"/>
    <mergeCell ref="K36:M36"/>
    <mergeCell ref="N36:P36"/>
    <mergeCell ref="Q34:S34"/>
    <mergeCell ref="T34:V34"/>
    <mergeCell ref="A35:B35"/>
    <mergeCell ref="C35:D35"/>
    <mergeCell ref="E35:F35"/>
    <mergeCell ref="G35:J35"/>
    <mergeCell ref="K35:M35"/>
    <mergeCell ref="N35:P35"/>
    <mergeCell ref="Q35:S35"/>
    <mergeCell ref="T35:V35"/>
    <mergeCell ref="A34:B34"/>
    <mergeCell ref="C34:D34"/>
    <mergeCell ref="E34:F34"/>
    <mergeCell ref="G34:J34"/>
    <mergeCell ref="K34:M34"/>
    <mergeCell ref="N34:P34"/>
    <mergeCell ref="Q32:S32"/>
    <mergeCell ref="T32:V32"/>
    <mergeCell ref="A33:B33"/>
    <mergeCell ref="C33:D33"/>
    <mergeCell ref="E33:F33"/>
    <mergeCell ref="G33:J33"/>
    <mergeCell ref="K33:M33"/>
    <mergeCell ref="N33:P33"/>
    <mergeCell ref="Q33:S33"/>
    <mergeCell ref="T33:V33"/>
    <mergeCell ref="A32:B32"/>
    <mergeCell ref="C32:D32"/>
    <mergeCell ref="E32:F32"/>
    <mergeCell ref="G32:J32"/>
    <mergeCell ref="K32:M32"/>
    <mergeCell ref="N32:P32"/>
    <mergeCell ref="Q30:S30"/>
    <mergeCell ref="T30:V30"/>
    <mergeCell ref="A31:B31"/>
    <mergeCell ref="C31:D31"/>
    <mergeCell ref="E31:F31"/>
    <mergeCell ref="G31:J31"/>
    <mergeCell ref="K31:M31"/>
    <mergeCell ref="N31:P31"/>
    <mergeCell ref="Q31:S31"/>
    <mergeCell ref="T31:V31"/>
    <mergeCell ref="A30:B30"/>
    <mergeCell ref="C30:D30"/>
    <mergeCell ref="E30:F30"/>
    <mergeCell ref="G30:J30"/>
    <mergeCell ref="K30:M30"/>
    <mergeCell ref="N30:P30"/>
    <mergeCell ref="Q28:S28"/>
    <mergeCell ref="T28:V28"/>
    <mergeCell ref="A29:B29"/>
    <mergeCell ref="C29:D29"/>
    <mergeCell ref="E29:F29"/>
    <mergeCell ref="G29:J29"/>
    <mergeCell ref="K29:M29"/>
    <mergeCell ref="N29:P29"/>
    <mergeCell ref="Q29:S29"/>
    <mergeCell ref="T29:V29"/>
    <mergeCell ref="A28:B28"/>
    <mergeCell ref="C28:D28"/>
    <mergeCell ref="E28:F28"/>
    <mergeCell ref="G28:J28"/>
    <mergeCell ref="K28:M28"/>
    <mergeCell ref="N28:P28"/>
    <mergeCell ref="Q26:S26"/>
    <mergeCell ref="T26:V26"/>
    <mergeCell ref="A27:B27"/>
    <mergeCell ref="C27:D27"/>
    <mergeCell ref="E27:F27"/>
    <mergeCell ref="G27:J27"/>
    <mergeCell ref="K27:M27"/>
    <mergeCell ref="N27:P27"/>
    <mergeCell ref="Q27:S27"/>
    <mergeCell ref="T27:V27"/>
    <mergeCell ref="A26:B26"/>
    <mergeCell ref="C26:D26"/>
    <mergeCell ref="E26:F26"/>
    <mergeCell ref="G26:J26"/>
    <mergeCell ref="K26:M26"/>
    <mergeCell ref="N26:P26"/>
    <mergeCell ref="Q24:S24"/>
    <mergeCell ref="T24:V24"/>
    <mergeCell ref="A25:B25"/>
    <mergeCell ref="C25:D25"/>
    <mergeCell ref="E25:F25"/>
    <mergeCell ref="G25:J25"/>
    <mergeCell ref="K25:M25"/>
    <mergeCell ref="N25:P25"/>
    <mergeCell ref="Q25:S25"/>
    <mergeCell ref="T25:V25"/>
    <mergeCell ref="A24:B24"/>
    <mergeCell ref="C24:D24"/>
    <mergeCell ref="E24:F24"/>
    <mergeCell ref="G24:J24"/>
    <mergeCell ref="K24:M24"/>
    <mergeCell ref="N24:P24"/>
    <mergeCell ref="Q22:S22"/>
    <mergeCell ref="T22:V22"/>
    <mergeCell ref="A23:B23"/>
    <mergeCell ref="C23:D23"/>
    <mergeCell ref="E23:F23"/>
    <mergeCell ref="G23:J23"/>
    <mergeCell ref="K23:M23"/>
    <mergeCell ref="N23:P23"/>
    <mergeCell ref="Q23:S23"/>
    <mergeCell ref="T23:V23"/>
    <mergeCell ref="A22:B22"/>
    <mergeCell ref="C22:D22"/>
    <mergeCell ref="E22:F22"/>
    <mergeCell ref="G22:J22"/>
    <mergeCell ref="K22:M22"/>
    <mergeCell ref="N22:P22"/>
    <mergeCell ref="Q20:S20"/>
    <mergeCell ref="T20:V20"/>
    <mergeCell ref="A21:B21"/>
    <mergeCell ref="C21:D21"/>
    <mergeCell ref="E21:F21"/>
    <mergeCell ref="G21:J21"/>
    <mergeCell ref="K21:M21"/>
    <mergeCell ref="N21:P21"/>
    <mergeCell ref="Q21:S21"/>
    <mergeCell ref="T21:V21"/>
    <mergeCell ref="A20:B20"/>
    <mergeCell ref="C20:D20"/>
    <mergeCell ref="E20:F20"/>
    <mergeCell ref="G20:J20"/>
    <mergeCell ref="K20:M20"/>
    <mergeCell ref="N20:P20"/>
    <mergeCell ref="Q18:S18"/>
    <mergeCell ref="T18:V18"/>
    <mergeCell ref="A19:B19"/>
    <mergeCell ref="C19:D19"/>
    <mergeCell ref="E19:F19"/>
    <mergeCell ref="G19:J19"/>
    <mergeCell ref="K19:M19"/>
    <mergeCell ref="N19:P19"/>
    <mergeCell ref="Q19:S19"/>
    <mergeCell ref="T19:V19"/>
    <mergeCell ref="A18:B18"/>
    <mergeCell ref="C18:D18"/>
    <mergeCell ref="E18:F18"/>
    <mergeCell ref="G18:J18"/>
    <mergeCell ref="K18:M18"/>
    <mergeCell ref="N18:P18"/>
    <mergeCell ref="Q16:S16"/>
    <mergeCell ref="T16:V16"/>
    <mergeCell ref="A17:B17"/>
    <mergeCell ref="C17:D17"/>
    <mergeCell ref="E17:F17"/>
    <mergeCell ref="G17:J17"/>
    <mergeCell ref="K17:M17"/>
    <mergeCell ref="N17:P17"/>
    <mergeCell ref="Q17:S17"/>
    <mergeCell ref="T17:V17"/>
    <mergeCell ref="A16:B16"/>
    <mergeCell ref="C16:D16"/>
    <mergeCell ref="E16:F16"/>
    <mergeCell ref="G16:J16"/>
    <mergeCell ref="K16:M16"/>
    <mergeCell ref="N16:P16"/>
    <mergeCell ref="Q12:S12"/>
    <mergeCell ref="T12:V12"/>
    <mergeCell ref="A14:B14"/>
    <mergeCell ref="C14:D14"/>
    <mergeCell ref="E14:F14"/>
    <mergeCell ref="G14:J14"/>
    <mergeCell ref="K14:M14"/>
    <mergeCell ref="N14:P14"/>
    <mergeCell ref="Q14:S14"/>
    <mergeCell ref="T14:V14"/>
    <mergeCell ref="A12:B12"/>
    <mergeCell ref="C12:D12"/>
    <mergeCell ref="E12:F12"/>
    <mergeCell ref="G12:J12"/>
    <mergeCell ref="K12:M12"/>
    <mergeCell ref="N12:P12"/>
    <mergeCell ref="Q8:S8"/>
    <mergeCell ref="T8:V8"/>
    <mergeCell ref="A10:B10"/>
    <mergeCell ref="C10:D10"/>
    <mergeCell ref="E10:F10"/>
    <mergeCell ref="G10:J10"/>
    <mergeCell ref="K10:M10"/>
    <mergeCell ref="N10:P10"/>
    <mergeCell ref="Q10:S10"/>
    <mergeCell ref="T10:V10"/>
    <mergeCell ref="A8:B8"/>
    <mergeCell ref="C8:D8"/>
    <mergeCell ref="E8:F8"/>
    <mergeCell ref="G8:J8"/>
    <mergeCell ref="K8:M8"/>
    <mergeCell ref="N8:P8"/>
    <mergeCell ref="Q4:S4"/>
    <mergeCell ref="T4:V4"/>
    <mergeCell ref="A6:B6"/>
    <mergeCell ref="C6:D6"/>
    <mergeCell ref="E6:F6"/>
    <mergeCell ref="G6:J6"/>
    <mergeCell ref="K6:M6"/>
    <mergeCell ref="N6:P6"/>
    <mergeCell ref="Q6:S6"/>
    <mergeCell ref="T6:V6"/>
    <mergeCell ref="A4:B4"/>
    <mergeCell ref="C4:D4"/>
    <mergeCell ref="E4:F4"/>
    <mergeCell ref="G4:J4"/>
    <mergeCell ref="K4:M4"/>
    <mergeCell ref="N4:P4"/>
    <mergeCell ref="A1:N1"/>
    <mergeCell ref="S2:V2"/>
    <mergeCell ref="A3:B3"/>
    <mergeCell ref="C3:D3"/>
    <mergeCell ref="E3:F3"/>
    <mergeCell ref="G3:J3"/>
    <mergeCell ref="K3:M3"/>
    <mergeCell ref="N3:P3"/>
    <mergeCell ref="Q3:S3"/>
    <mergeCell ref="T3:V3"/>
  </mergeCells>
  <phoneticPr fontId="3"/>
  <printOptions horizontalCentered="1"/>
  <pageMargins left="0.39370078740157483" right="0.39370078740157483" top="0.59055118110236227" bottom="0.78740157480314965" header="0.51181102362204722" footer="0.39370078740157483"/>
  <pageSetup paperSize="9" scale="5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fitToPage="1"/>
  </sheetPr>
  <dimension ref="A1:AX16"/>
  <sheetViews>
    <sheetView showGridLines="0" topLeftCell="A4" zoomScale="85" zoomScaleNormal="85" zoomScaleSheetLayoutView="100" workbookViewId="0">
      <selection activeCell="M3" sqref="M3"/>
    </sheetView>
  </sheetViews>
  <sheetFormatPr defaultColWidth="11" defaultRowHeight="17.25" x14ac:dyDescent="0.2"/>
  <cols>
    <col min="1" max="1" width="4.625" style="47" customWidth="1"/>
    <col min="2" max="2" width="2.5" style="47" customWidth="1"/>
    <col min="3" max="3" width="3.5" style="47" customWidth="1"/>
    <col min="4" max="41" width="6.125" style="47" customWidth="1"/>
    <col min="42" max="43" width="5.875" style="47" customWidth="1"/>
    <col min="44" max="44" width="6.125" style="47" customWidth="1"/>
    <col min="45" max="46" width="5.875" style="47" customWidth="1"/>
    <col min="47" max="47" width="6.125" style="47" customWidth="1"/>
    <col min="48" max="48" width="3.75" style="47" customWidth="1"/>
    <col min="49" max="49" width="2.5" style="47" customWidth="1"/>
    <col min="50" max="50" width="2.75" style="4" customWidth="1"/>
    <col min="51" max="256" width="11" style="4"/>
    <col min="257" max="257" width="4.625" style="4" customWidth="1"/>
    <col min="258" max="258" width="2.5" style="4" customWidth="1"/>
    <col min="259" max="259" width="3.5" style="4" customWidth="1"/>
    <col min="260" max="297" width="6.125" style="4" customWidth="1"/>
    <col min="298" max="299" width="5.875" style="4" customWidth="1"/>
    <col min="300" max="300" width="6.125" style="4" customWidth="1"/>
    <col min="301" max="302" width="5.875" style="4" customWidth="1"/>
    <col min="303" max="303" width="6.125" style="4" customWidth="1"/>
    <col min="304" max="304" width="3.75" style="4" customWidth="1"/>
    <col min="305" max="305" width="2.5" style="4" customWidth="1"/>
    <col min="306" max="306" width="2.75" style="4" customWidth="1"/>
    <col min="307" max="512" width="11" style="4"/>
    <col min="513" max="513" width="4.625" style="4" customWidth="1"/>
    <col min="514" max="514" width="2.5" style="4" customWidth="1"/>
    <col min="515" max="515" width="3.5" style="4" customWidth="1"/>
    <col min="516" max="553" width="6.125" style="4" customWidth="1"/>
    <col min="554" max="555" width="5.875" style="4" customWidth="1"/>
    <col min="556" max="556" width="6.125" style="4" customWidth="1"/>
    <col min="557" max="558" width="5.875" style="4" customWidth="1"/>
    <col min="559" max="559" width="6.125" style="4" customWidth="1"/>
    <col min="560" max="560" width="3.75" style="4" customWidth="1"/>
    <col min="561" max="561" width="2.5" style="4" customWidth="1"/>
    <col min="562" max="562" width="2.75" style="4" customWidth="1"/>
    <col min="563" max="768" width="11" style="4"/>
    <col min="769" max="769" width="4.625" style="4" customWidth="1"/>
    <col min="770" max="770" width="2.5" style="4" customWidth="1"/>
    <col min="771" max="771" width="3.5" style="4" customWidth="1"/>
    <col min="772" max="809" width="6.125" style="4" customWidth="1"/>
    <col min="810" max="811" width="5.875" style="4" customWidth="1"/>
    <col min="812" max="812" width="6.125" style="4" customWidth="1"/>
    <col min="813" max="814" width="5.875" style="4" customWidth="1"/>
    <col min="815" max="815" width="6.125" style="4" customWidth="1"/>
    <col min="816" max="816" width="3.75" style="4" customWidth="1"/>
    <col min="817" max="817" width="2.5" style="4" customWidth="1"/>
    <col min="818" max="818" width="2.75" style="4" customWidth="1"/>
    <col min="819" max="1024" width="11" style="4"/>
    <col min="1025" max="1025" width="4.625" style="4" customWidth="1"/>
    <col min="1026" max="1026" width="2.5" style="4" customWidth="1"/>
    <col min="1027" max="1027" width="3.5" style="4" customWidth="1"/>
    <col min="1028" max="1065" width="6.125" style="4" customWidth="1"/>
    <col min="1066" max="1067" width="5.875" style="4" customWidth="1"/>
    <col min="1068" max="1068" width="6.125" style="4" customWidth="1"/>
    <col min="1069" max="1070" width="5.875" style="4" customWidth="1"/>
    <col min="1071" max="1071" width="6.125" style="4" customWidth="1"/>
    <col min="1072" max="1072" width="3.75" style="4" customWidth="1"/>
    <col min="1073" max="1073" width="2.5" style="4" customWidth="1"/>
    <col min="1074" max="1074" width="2.75" style="4" customWidth="1"/>
    <col min="1075" max="1280" width="11" style="4"/>
    <col min="1281" max="1281" width="4.625" style="4" customWidth="1"/>
    <col min="1282" max="1282" width="2.5" style="4" customWidth="1"/>
    <col min="1283" max="1283" width="3.5" style="4" customWidth="1"/>
    <col min="1284" max="1321" width="6.125" style="4" customWidth="1"/>
    <col min="1322" max="1323" width="5.875" style="4" customWidth="1"/>
    <col min="1324" max="1324" width="6.125" style="4" customWidth="1"/>
    <col min="1325" max="1326" width="5.875" style="4" customWidth="1"/>
    <col min="1327" max="1327" width="6.125" style="4" customWidth="1"/>
    <col min="1328" max="1328" width="3.75" style="4" customWidth="1"/>
    <col min="1329" max="1329" width="2.5" style="4" customWidth="1"/>
    <col min="1330" max="1330" width="2.75" style="4" customWidth="1"/>
    <col min="1331" max="1536" width="11" style="4"/>
    <col min="1537" max="1537" width="4.625" style="4" customWidth="1"/>
    <col min="1538" max="1538" width="2.5" style="4" customWidth="1"/>
    <col min="1539" max="1539" width="3.5" style="4" customWidth="1"/>
    <col min="1540" max="1577" width="6.125" style="4" customWidth="1"/>
    <col min="1578" max="1579" width="5.875" style="4" customWidth="1"/>
    <col min="1580" max="1580" width="6.125" style="4" customWidth="1"/>
    <col min="1581" max="1582" width="5.875" style="4" customWidth="1"/>
    <col min="1583" max="1583" width="6.125" style="4" customWidth="1"/>
    <col min="1584" max="1584" width="3.75" style="4" customWidth="1"/>
    <col min="1585" max="1585" width="2.5" style="4" customWidth="1"/>
    <col min="1586" max="1586" width="2.75" style="4" customWidth="1"/>
    <col min="1587" max="1792" width="11" style="4"/>
    <col min="1793" max="1793" width="4.625" style="4" customWidth="1"/>
    <col min="1794" max="1794" width="2.5" style="4" customWidth="1"/>
    <col min="1795" max="1795" width="3.5" style="4" customWidth="1"/>
    <col min="1796" max="1833" width="6.125" style="4" customWidth="1"/>
    <col min="1834" max="1835" width="5.875" style="4" customWidth="1"/>
    <col min="1836" max="1836" width="6.125" style="4" customWidth="1"/>
    <col min="1837" max="1838" width="5.875" style="4" customWidth="1"/>
    <col min="1839" max="1839" width="6.125" style="4" customWidth="1"/>
    <col min="1840" max="1840" width="3.75" style="4" customWidth="1"/>
    <col min="1841" max="1841" width="2.5" style="4" customWidth="1"/>
    <col min="1842" max="1842" width="2.75" style="4" customWidth="1"/>
    <col min="1843" max="2048" width="11" style="4"/>
    <col min="2049" max="2049" width="4.625" style="4" customWidth="1"/>
    <col min="2050" max="2050" width="2.5" style="4" customWidth="1"/>
    <col min="2051" max="2051" width="3.5" style="4" customWidth="1"/>
    <col min="2052" max="2089" width="6.125" style="4" customWidth="1"/>
    <col min="2090" max="2091" width="5.875" style="4" customWidth="1"/>
    <col min="2092" max="2092" width="6.125" style="4" customWidth="1"/>
    <col min="2093" max="2094" width="5.875" style="4" customWidth="1"/>
    <col min="2095" max="2095" width="6.125" style="4" customWidth="1"/>
    <col min="2096" max="2096" width="3.75" style="4" customWidth="1"/>
    <col min="2097" max="2097" width="2.5" style="4" customWidth="1"/>
    <col min="2098" max="2098" width="2.75" style="4" customWidth="1"/>
    <col min="2099" max="2304" width="11" style="4"/>
    <col min="2305" max="2305" width="4.625" style="4" customWidth="1"/>
    <col min="2306" max="2306" width="2.5" style="4" customWidth="1"/>
    <col min="2307" max="2307" width="3.5" style="4" customWidth="1"/>
    <col min="2308" max="2345" width="6.125" style="4" customWidth="1"/>
    <col min="2346" max="2347" width="5.875" style="4" customWidth="1"/>
    <col min="2348" max="2348" width="6.125" style="4" customWidth="1"/>
    <col min="2349" max="2350" width="5.875" style="4" customWidth="1"/>
    <col min="2351" max="2351" width="6.125" style="4" customWidth="1"/>
    <col min="2352" max="2352" width="3.75" style="4" customWidth="1"/>
    <col min="2353" max="2353" width="2.5" style="4" customWidth="1"/>
    <col min="2354" max="2354" width="2.75" style="4" customWidth="1"/>
    <col min="2355" max="2560" width="11" style="4"/>
    <col min="2561" max="2561" width="4.625" style="4" customWidth="1"/>
    <col min="2562" max="2562" width="2.5" style="4" customWidth="1"/>
    <col min="2563" max="2563" width="3.5" style="4" customWidth="1"/>
    <col min="2564" max="2601" width="6.125" style="4" customWidth="1"/>
    <col min="2602" max="2603" width="5.875" style="4" customWidth="1"/>
    <col min="2604" max="2604" width="6.125" style="4" customWidth="1"/>
    <col min="2605" max="2606" width="5.875" style="4" customWidth="1"/>
    <col min="2607" max="2607" width="6.125" style="4" customWidth="1"/>
    <col min="2608" max="2608" width="3.75" style="4" customWidth="1"/>
    <col min="2609" max="2609" width="2.5" style="4" customWidth="1"/>
    <col min="2610" max="2610" width="2.75" style="4" customWidth="1"/>
    <col min="2611" max="2816" width="11" style="4"/>
    <col min="2817" max="2817" width="4.625" style="4" customWidth="1"/>
    <col min="2818" max="2818" width="2.5" style="4" customWidth="1"/>
    <col min="2819" max="2819" width="3.5" style="4" customWidth="1"/>
    <col min="2820" max="2857" width="6.125" style="4" customWidth="1"/>
    <col min="2858" max="2859" width="5.875" style="4" customWidth="1"/>
    <col min="2860" max="2860" width="6.125" style="4" customWidth="1"/>
    <col min="2861" max="2862" width="5.875" style="4" customWidth="1"/>
    <col min="2863" max="2863" width="6.125" style="4" customWidth="1"/>
    <col min="2864" max="2864" width="3.75" style="4" customWidth="1"/>
    <col min="2865" max="2865" width="2.5" style="4" customWidth="1"/>
    <col min="2866" max="2866" width="2.75" style="4" customWidth="1"/>
    <col min="2867" max="3072" width="11" style="4"/>
    <col min="3073" max="3073" width="4.625" style="4" customWidth="1"/>
    <col min="3074" max="3074" width="2.5" style="4" customWidth="1"/>
    <col min="3075" max="3075" width="3.5" style="4" customWidth="1"/>
    <col min="3076" max="3113" width="6.125" style="4" customWidth="1"/>
    <col min="3114" max="3115" width="5.875" style="4" customWidth="1"/>
    <col min="3116" max="3116" width="6.125" style="4" customWidth="1"/>
    <col min="3117" max="3118" width="5.875" style="4" customWidth="1"/>
    <col min="3119" max="3119" width="6.125" style="4" customWidth="1"/>
    <col min="3120" max="3120" width="3.75" style="4" customWidth="1"/>
    <col min="3121" max="3121" width="2.5" style="4" customWidth="1"/>
    <col min="3122" max="3122" width="2.75" style="4" customWidth="1"/>
    <col min="3123" max="3328" width="11" style="4"/>
    <col min="3329" max="3329" width="4.625" style="4" customWidth="1"/>
    <col min="3330" max="3330" width="2.5" style="4" customWidth="1"/>
    <col min="3331" max="3331" width="3.5" style="4" customWidth="1"/>
    <col min="3332" max="3369" width="6.125" style="4" customWidth="1"/>
    <col min="3370" max="3371" width="5.875" style="4" customWidth="1"/>
    <col min="3372" max="3372" width="6.125" style="4" customWidth="1"/>
    <col min="3373" max="3374" width="5.875" style="4" customWidth="1"/>
    <col min="3375" max="3375" width="6.125" style="4" customWidth="1"/>
    <col min="3376" max="3376" width="3.75" style="4" customWidth="1"/>
    <col min="3377" max="3377" width="2.5" style="4" customWidth="1"/>
    <col min="3378" max="3378" width="2.75" style="4" customWidth="1"/>
    <col min="3379" max="3584" width="11" style="4"/>
    <col min="3585" max="3585" width="4.625" style="4" customWidth="1"/>
    <col min="3586" max="3586" width="2.5" style="4" customWidth="1"/>
    <col min="3587" max="3587" width="3.5" style="4" customWidth="1"/>
    <col min="3588" max="3625" width="6.125" style="4" customWidth="1"/>
    <col min="3626" max="3627" width="5.875" style="4" customWidth="1"/>
    <col min="3628" max="3628" width="6.125" style="4" customWidth="1"/>
    <col min="3629" max="3630" width="5.875" style="4" customWidth="1"/>
    <col min="3631" max="3631" width="6.125" style="4" customWidth="1"/>
    <col min="3632" max="3632" width="3.75" style="4" customWidth="1"/>
    <col min="3633" max="3633" width="2.5" style="4" customWidth="1"/>
    <col min="3634" max="3634" width="2.75" style="4" customWidth="1"/>
    <col min="3635" max="3840" width="11" style="4"/>
    <col min="3841" max="3841" width="4.625" style="4" customWidth="1"/>
    <col min="3842" max="3842" width="2.5" style="4" customWidth="1"/>
    <col min="3843" max="3843" width="3.5" style="4" customWidth="1"/>
    <col min="3844" max="3881" width="6.125" style="4" customWidth="1"/>
    <col min="3882" max="3883" width="5.875" style="4" customWidth="1"/>
    <col min="3884" max="3884" width="6.125" style="4" customWidth="1"/>
    <col min="3885" max="3886" width="5.875" style="4" customWidth="1"/>
    <col min="3887" max="3887" width="6.125" style="4" customWidth="1"/>
    <col min="3888" max="3888" width="3.75" style="4" customWidth="1"/>
    <col min="3889" max="3889" width="2.5" style="4" customWidth="1"/>
    <col min="3890" max="3890" width="2.75" style="4" customWidth="1"/>
    <col min="3891" max="4096" width="11" style="4"/>
    <col min="4097" max="4097" width="4.625" style="4" customWidth="1"/>
    <col min="4098" max="4098" width="2.5" style="4" customWidth="1"/>
    <col min="4099" max="4099" width="3.5" style="4" customWidth="1"/>
    <col min="4100" max="4137" width="6.125" style="4" customWidth="1"/>
    <col min="4138" max="4139" width="5.875" style="4" customWidth="1"/>
    <col min="4140" max="4140" width="6.125" style="4" customWidth="1"/>
    <col min="4141" max="4142" width="5.875" style="4" customWidth="1"/>
    <col min="4143" max="4143" width="6.125" style="4" customWidth="1"/>
    <col min="4144" max="4144" width="3.75" style="4" customWidth="1"/>
    <col min="4145" max="4145" width="2.5" style="4" customWidth="1"/>
    <col min="4146" max="4146" width="2.75" style="4" customWidth="1"/>
    <col min="4147" max="4352" width="11" style="4"/>
    <col min="4353" max="4353" width="4.625" style="4" customWidth="1"/>
    <col min="4354" max="4354" width="2.5" style="4" customWidth="1"/>
    <col min="4355" max="4355" width="3.5" style="4" customWidth="1"/>
    <col min="4356" max="4393" width="6.125" style="4" customWidth="1"/>
    <col min="4394" max="4395" width="5.875" style="4" customWidth="1"/>
    <col min="4396" max="4396" width="6.125" style="4" customWidth="1"/>
    <col min="4397" max="4398" width="5.875" style="4" customWidth="1"/>
    <col min="4399" max="4399" width="6.125" style="4" customWidth="1"/>
    <col min="4400" max="4400" width="3.75" style="4" customWidth="1"/>
    <col min="4401" max="4401" width="2.5" style="4" customWidth="1"/>
    <col min="4402" max="4402" width="2.75" style="4" customWidth="1"/>
    <col min="4403" max="4608" width="11" style="4"/>
    <col min="4609" max="4609" width="4.625" style="4" customWidth="1"/>
    <col min="4610" max="4610" width="2.5" style="4" customWidth="1"/>
    <col min="4611" max="4611" width="3.5" style="4" customWidth="1"/>
    <col min="4612" max="4649" width="6.125" style="4" customWidth="1"/>
    <col min="4650" max="4651" width="5.875" style="4" customWidth="1"/>
    <col min="4652" max="4652" width="6.125" style="4" customWidth="1"/>
    <col min="4653" max="4654" width="5.875" style="4" customWidth="1"/>
    <col min="4655" max="4655" width="6.125" style="4" customWidth="1"/>
    <col min="4656" max="4656" width="3.75" style="4" customWidth="1"/>
    <col min="4657" max="4657" width="2.5" style="4" customWidth="1"/>
    <col min="4658" max="4658" width="2.75" style="4" customWidth="1"/>
    <col min="4659" max="4864" width="11" style="4"/>
    <col min="4865" max="4865" width="4.625" style="4" customWidth="1"/>
    <col min="4866" max="4866" width="2.5" style="4" customWidth="1"/>
    <col min="4867" max="4867" width="3.5" style="4" customWidth="1"/>
    <col min="4868" max="4905" width="6.125" style="4" customWidth="1"/>
    <col min="4906" max="4907" width="5.875" style="4" customWidth="1"/>
    <col min="4908" max="4908" width="6.125" style="4" customWidth="1"/>
    <col min="4909" max="4910" width="5.875" style="4" customWidth="1"/>
    <col min="4911" max="4911" width="6.125" style="4" customWidth="1"/>
    <col min="4912" max="4912" width="3.75" style="4" customWidth="1"/>
    <col min="4913" max="4913" width="2.5" style="4" customWidth="1"/>
    <col min="4914" max="4914" width="2.75" style="4" customWidth="1"/>
    <col min="4915" max="5120" width="11" style="4"/>
    <col min="5121" max="5121" width="4.625" style="4" customWidth="1"/>
    <col min="5122" max="5122" width="2.5" style="4" customWidth="1"/>
    <col min="5123" max="5123" width="3.5" style="4" customWidth="1"/>
    <col min="5124" max="5161" width="6.125" style="4" customWidth="1"/>
    <col min="5162" max="5163" width="5.875" style="4" customWidth="1"/>
    <col min="5164" max="5164" width="6.125" style="4" customWidth="1"/>
    <col min="5165" max="5166" width="5.875" style="4" customWidth="1"/>
    <col min="5167" max="5167" width="6.125" style="4" customWidth="1"/>
    <col min="5168" max="5168" width="3.75" style="4" customWidth="1"/>
    <col min="5169" max="5169" width="2.5" style="4" customWidth="1"/>
    <col min="5170" max="5170" width="2.75" style="4" customWidth="1"/>
    <col min="5171" max="5376" width="11" style="4"/>
    <col min="5377" max="5377" width="4.625" style="4" customWidth="1"/>
    <col min="5378" max="5378" width="2.5" style="4" customWidth="1"/>
    <col min="5379" max="5379" width="3.5" style="4" customWidth="1"/>
    <col min="5380" max="5417" width="6.125" style="4" customWidth="1"/>
    <col min="5418" max="5419" width="5.875" style="4" customWidth="1"/>
    <col min="5420" max="5420" width="6.125" style="4" customWidth="1"/>
    <col min="5421" max="5422" width="5.875" style="4" customWidth="1"/>
    <col min="5423" max="5423" width="6.125" style="4" customWidth="1"/>
    <col min="5424" max="5424" width="3.75" style="4" customWidth="1"/>
    <col min="5425" max="5425" width="2.5" style="4" customWidth="1"/>
    <col min="5426" max="5426" width="2.75" style="4" customWidth="1"/>
    <col min="5427" max="5632" width="11" style="4"/>
    <col min="5633" max="5633" width="4.625" style="4" customWidth="1"/>
    <col min="5634" max="5634" width="2.5" style="4" customWidth="1"/>
    <col min="5635" max="5635" width="3.5" style="4" customWidth="1"/>
    <col min="5636" max="5673" width="6.125" style="4" customWidth="1"/>
    <col min="5674" max="5675" width="5.875" style="4" customWidth="1"/>
    <col min="5676" max="5676" width="6.125" style="4" customWidth="1"/>
    <col min="5677" max="5678" width="5.875" style="4" customWidth="1"/>
    <col min="5679" max="5679" width="6.125" style="4" customWidth="1"/>
    <col min="5680" max="5680" width="3.75" style="4" customWidth="1"/>
    <col min="5681" max="5681" width="2.5" style="4" customWidth="1"/>
    <col min="5682" max="5682" width="2.75" style="4" customWidth="1"/>
    <col min="5683" max="5888" width="11" style="4"/>
    <col min="5889" max="5889" width="4.625" style="4" customWidth="1"/>
    <col min="5890" max="5890" width="2.5" style="4" customWidth="1"/>
    <col min="5891" max="5891" width="3.5" style="4" customWidth="1"/>
    <col min="5892" max="5929" width="6.125" style="4" customWidth="1"/>
    <col min="5930" max="5931" width="5.875" style="4" customWidth="1"/>
    <col min="5932" max="5932" width="6.125" style="4" customWidth="1"/>
    <col min="5933" max="5934" width="5.875" style="4" customWidth="1"/>
    <col min="5935" max="5935" width="6.125" style="4" customWidth="1"/>
    <col min="5936" max="5936" width="3.75" style="4" customWidth="1"/>
    <col min="5937" max="5937" width="2.5" style="4" customWidth="1"/>
    <col min="5938" max="5938" width="2.75" style="4" customWidth="1"/>
    <col min="5939" max="6144" width="11" style="4"/>
    <col min="6145" max="6145" width="4.625" style="4" customWidth="1"/>
    <col min="6146" max="6146" width="2.5" style="4" customWidth="1"/>
    <col min="6147" max="6147" width="3.5" style="4" customWidth="1"/>
    <col min="6148" max="6185" width="6.125" style="4" customWidth="1"/>
    <col min="6186" max="6187" width="5.875" style="4" customWidth="1"/>
    <col min="6188" max="6188" width="6.125" style="4" customWidth="1"/>
    <col min="6189" max="6190" width="5.875" style="4" customWidth="1"/>
    <col min="6191" max="6191" width="6.125" style="4" customWidth="1"/>
    <col min="6192" max="6192" width="3.75" style="4" customWidth="1"/>
    <col min="6193" max="6193" width="2.5" style="4" customWidth="1"/>
    <col min="6194" max="6194" width="2.75" style="4" customWidth="1"/>
    <col min="6195" max="6400" width="11" style="4"/>
    <col min="6401" max="6401" width="4.625" style="4" customWidth="1"/>
    <col min="6402" max="6402" width="2.5" style="4" customWidth="1"/>
    <col min="6403" max="6403" width="3.5" style="4" customWidth="1"/>
    <col min="6404" max="6441" width="6.125" style="4" customWidth="1"/>
    <col min="6442" max="6443" width="5.875" style="4" customWidth="1"/>
    <col min="6444" max="6444" width="6.125" style="4" customWidth="1"/>
    <col min="6445" max="6446" width="5.875" style="4" customWidth="1"/>
    <col min="6447" max="6447" width="6.125" style="4" customWidth="1"/>
    <col min="6448" max="6448" width="3.75" style="4" customWidth="1"/>
    <col min="6449" max="6449" width="2.5" style="4" customWidth="1"/>
    <col min="6450" max="6450" width="2.75" style="4" customWidth="1"/>
    <col min="6451" max="6656" width="11" style="4"/>
    <col min="6657" max="6657" width="4.625" style="4" customWidth="1"/>
    <col min="6658" max="6658" width="2.5" style="4" customWidth="1"/>
    <col min="6659" max="6659" width="3.5" style="4" customWidth="1"/>
    <col min="6660" max="6697" width="6.125" style="4" customWidth="1"/>
    <col min="6698" max="6699" width="5.875" style="4" customWidth="1"/>
    <col min="6700" max="6700" width="6.125" style="4" customWidth="1"/>
    <col min="6701" max="6702" width="5.875" style="4" customWidth="1"/>
    <col min="6703" max="6703" width="6.125" style="4" customWidth="1"/>
    <col min="6704" max="6704" width="3.75" style="4" customWidth="1"/>
    <col min="6705" max="6705" width="2.5" style="4" customWidth="1"/>
    <col min="6706" max="6706" width="2.75" style="4" customWidth="1"/>
    <col min="6707" max="6912" width="11" style="4"/>
    <col min="6913" max="6913" width="4.625" style="4" customWidth="1"/>
    <col min="6914" max="6914" width="2.5" style="4" customWidth="1"/>
    <col min="6915" max="6915" width="3.5" style="4" customWidth="1"/>
    <col min="6916" max="6953" width="6.125" style="4" customWidth="1"/>
    <col min="6954" max="6955" width="5.875" style="4" customWidth="1"/>
    <col min="6956" max="6956" width="6.125" style="4" customWidth="1"/>
    <col min="6957" max="6958" width="5.875" style="4" customWidth="1"/>
    <col min="6959" max="6959" width="6.125" style="4" customWidth="1"/>
    <col min="6960" max="6960" width="3.75" style="4" customWidth="1"/>
    <col min="6961" max="6961" width="2.5" style="4" customWidth="1"/>
    <col min="6962" max="6962" width="2.75" style="4" customWidth="1"/>
    <col min="6963" max="7168" width="11" style="4"/>
    <col min="7169" max="7169" width="4.625" style="4" customWidth="1"/>
    <col min="7170" max="7170" width="2.5" style="4" customWidth="1"/>
    <col min="7171" max="7171" width="3.5" style="4" customWidth="1"/>
    <col min="7172" max="7209" width="6.125" style="4" customWidth="1"/>
    <col min="7210" max="7211" width="5.875" style="4" customWidth="1"/>
    <col min="7212" max="7212" width="6.125" style="4" customWidth="1"/>
    <col min="7213" max="7214" width="5.875" style="4" customWidth="1"/>
    <col min="7215" max="7215" width="6.125" style="4" customWidth="1"/>
    <col min="7216" max="7216" width="3.75" style="4" customWidth="1"/>
    <col min="7217" max="7217" width="2.5" style="4" customWidth="1"/>
    <col min="7218" max="7218" width="2.75" style="4" customWidth="1"/>
    <col min="7219" max="7424" width="11" style="4"/>
    <col min="7425" max="7425" width="4.625" style="4" customWidth="1"/>
    <col min="7426" max="7426" width="2.5" style="4" customWidth="1"/>
    <col min="7427" max="7427" width="3.5" style="4" customWidth="1"/>
    <col min="7428" max="7465" width="6.125" style="4" customWidth="1"/>
    <col min="7466" max="7467" width="5.875" style="4" customWidth="1"/>
    <col min="7468" max="7468" width="6.125" style="4" customWidth="1"/>
    <col min="7469" max="7470" width="5.875" style="4" customWidth="1"/>
    <col min="7471" max="7471" width="6.125" style="4" customWidth="1"/>
    <col min="7472" max="7472" width="3.75" style="4" customWidth="1"/>
    <col min="7473" max="7473" width="2.5" style="4" customWidth="1"/>
    <col min="7474" max="7474" width="2.75" style="4" customWidth="1"/>
    <col min="7475" max="7680" width="11" style="4"/>
    <col min="7681" max="7681" width="4.625" style="4" customWidth="1"/>
    <col min="7682" max="7682" width="2.5" style="4" customWidth="1"/>
    <col min="7683" max="7683" width="3.5" style="4" customWidth="1"/>
    <col min="7684" max="7721" width="6.125" style="4" customWidth="1"/>
    <col min="7722" max="7723" width="5.875" style="4" customWidth="1"/>
    <col min="7724" max="7724" width="6.125" style="4" customWidth="1"/>
    <col min="7725" max="7726" width="5.875" style="4" customWidth="1"/>
    <col min="7727" max="7727" width="6.125" style="4" customWidth="1"/>
    <col min="7728" max="7728" width="3.75" style="4" customWidth="1"/>
    <col min="7729" max="7729" width="2.5" style="4" customWidth="1"/>
    <col min="7730" max="7730" width="2.75" style="4" customWidth="1"/>
    <col min="7731" max="7936" width="11" style="4"/>
    <col min="7937" max="7937" width="4.625" style="4" customWidth="1"/>
    <col min="7938" max="7938" width="2.5" style="4" customWidth="1"/>
    <col min="7939" max="7939" width="3.5" style="4" customWidth="1"/>
    <col min="7940" max="7977" width="6.125" style="4" customWidth="1"/>
    <col min="7978" max="7979" width="5.875" style="4" customWidth="1"/>
    <col min="7980" max="7980" width="6.125" style="4" customWidth="1"/>
    <col min="7981" max="7982" width="5.875" style="4" customWidth="1"/>
    <col min="7983" max="7983" width="6.125" style="4" customWidth="1"/>
    <col min="7984" max="7984" width="3.75" style="4" customWidth="1"/>
    <col min="7985" max="7985" width="2.5" style="4" customWidth="1"/>
    <col min="7986" max="7986" width="2.75" style="4" customWidth="1"/>
    <col min="7987" max="8192" width="11" style="4"/>
    <col min="8193" max="8193" width="4.625" style="4" customWidth="1"/>
    <col min="8194" max="8194" width="2.5" style="4" customWidth="1"/>
    <col min="8195" max="8195" width="3.5" style="4" customWidth="1"/>
    <col min="8196" max="8233" width="6.125" style="4" customWidth="1"/>
    <col min="8234" max="8235" width="5.875" style="4" customWidth="1"/>
    <col min="8236" max="8236" width="6.125" style="4" customWidth="1"/>
    <col min="8237" max="8238" width="5.875" style="4" customWidth="1"/>
    <col min="8239" max="8239" width="6.125" style="4" customWidth="1"/>
    <col min="8240" max="8240" width="3.75" style="4" customWidth="1"/>
    <col min="8241" max="8241" width="2.5" style="4" customWidth="1"/>
    <col min="8242" max="8242" width="2.75" style="4" customWidth="1"/>
    <col min="8243" max="8448" width="11" style="4"/>
    <col min="8449" max="8449" width="4.625" style="4" customWidth="1"/>
    <col min="8450" max="8450" width="2.5" style="4" customWidth="1"/>
    <col min="8451" max="8451" width="3.5" style="4" customWidth="1"/>
    <col min="8452" max="8489" width="6.125" style="4" customWidth="1"/>
    <col min="8490" max="8491" width="5.875" style="4" customWidth="1"/>
    <col min="8492" max="8492" width="6.125" style="4" customWidth="1"/>
    <col min="8493" max="8494" width="5.875" style="4" customWidth="1"/>
    <col min="8495" max="8495" width="6.125" style="4" customWidth="1"/>
    <col min="8496" max="8496" width="3.75" style="4" customWidth="1"/>
    <col min="8497" max="8497" width="2.5" style="4" customWidth="1"/>
    <col min="8498" max="8498" width="2.75" style="4" customWidth="1"/>
    <col min="8499" max="8704" width="11" style="4"/>
    <col min="8705" max="8705" width="4.625" style="4" customWidth="1"/>
    <col min="8706" max="8706" width="2.5" style="4" customWidth="1"/>
    <col min="8707" max="8707" width="3.5" style="4" customWidth="1"/>
    <col min="8708" max="8745" width="6.125" style="4" customWidth="1"/>
    <col min="8746" max="8747" width="5.875" style="4" customWidth="1"/>
    <col min="8748" max="8748" width="6.125" style="4" customWidth="1"/>
    <col min="8749" max="8750" width="5.875" style="4" customWidth="1"/>
    <col min="8751" max="8751" width="6.125" style="4" customWidth="1"/>
    <col min="8752" max="8752" width="3.75" style="4" customWidth="1"/>
    <col min="8753" max="8753" width="2.5" style="4" customWidth="1"/>
    <col min="8754" max="8754" width="2.75" style="4" customWidth="1"/>
    <col min="8755" max="8960" width="11" style="4"/>
    <col min="8961" max="8961" width="4.625" style="4" customWidth="1"/>
    <col min="8962" max="8962" width="2.5" style="4" customWidth="1"/>
    <col min="8963" max="8963" width="3.5" style="4" customWidth="1"/>
    <col min="8964" max="9001" width="6.125" style="4" customWidth="1"/>
    <col min="9002" max="9003" width="5.875" style="4" customWidth="1"/>
    <col min="9004" max="9004" width="6.125" style="4" customWidth="1"/>
    <col min="9005" max="9006" width="5.875" style="4" customWidth="1"/>
    <col min="9007" max="9007" width="6.125" style="4" customWidth="1"/>
    <col min="9008" max="9008" width="3.75" style="4" customWidth="1"/>
    <col min="9009" max="9009" width="2.5" style="4" customWidth="1"/>
    <col min="9010" max="9010" width="2.75" style="4" customWidth="1"/>
    <col min="9011" max="9216" width="11" style="4"/>
    <col min="9217" max="9217" width="4.625" style="4" customWidth="1"/>
    <col min="9218" max="9218" width="2.5" style="4" customWidth="1"/>
    <col min="9219" max="9219" width="3.5" style="4" customWidth="1"/>
    <col min="9220" max="9257" width="6.125" style="4" customWidth="1"/>
    <col min="9258" max="9259" width="5.875" style="4" customWidth="1"/>
    <col min="9260" max="9260" width="6.125" style="4" customWidth="1"/>
    <col min="9261" max="9262" width="5.875" style="4" customWidth="1"/>
    <col min="9263" max="9263" width="6.125" style="4" customWidth="1"/>
    <col min="9264" max="9264" width="3.75" style="4" customWidth="1"/>
    <col min="9265" max="9265" width="2.5" style="4" customWidth="1"/>
    <col min="9266" max="9266" width="2.75" style="4" customWidth="1"/>
    <col min="9267" max="9472" width="11" style="4"/>
    <col min="9473" max="9473" width="4.625" style="4" customWidth="1"/>
    <col min="9474" max="9474" width="2.5" style="4" customWidth="1"/>
    <col min="9475" max="9475" width="3.5" style="4" customWidth="1"/>
    <col min="9476" max="9513" width="6.125" style="4" customWidth="1"/>
    <col min="9514" max="9515" width="5.875" style="4" customWidth="1"/>
    <col min="9516" max="9516" width="6.125" style="4" customWidth="1"/>
    <col min="9517" max="9518" width="5.875" style="4" customWidth="1"/>
    <col min="9519" max="9519" width="6.125" style="4" customWidth="1"/>
    <col min="9520" max="9520" width="3.75" style="4" customWidth="1"/>
    <col min="9521" max="9521" width="2.5" style="4" customWidth="1"/>
    <col min="9522" max="9522" width="2.75" style="4" customWidth="1"/>
    <col min="9523" max="9728" width="11" style="4"/>
    <col min="9729" max="9729" width="4.625" style="4" customWidth="1"/>
    <col min="9730" max="9730" width="2.5" style="4" customWidth="1"/>
    <col min="9731" max="9731" width="3.5" style="4" customWidth="1"/>
    <col min="9732" max="9769" width="6.125" style="4" customWidth="1"/>
    <col min="9770" max="9771" width="5.875" style="4" customWidth="1"/>
    <col min="9772" max="9772" width="6.125" style="4" customWidth="1"/>
    <col min="9773" max="9774" width="5.875" style="4" customWidth="1"/>
    <col min="9775" max="9775" width="6.125" style="4" customWidth="1"/>
    <col min="9776" max="9776" width="3.75" style="4" customWidth="1"/>
    <col min="9777" max="9777" width="2.5" style="4" customWidth="1"/>
    <col min="9778" max="9778" width="2.75" style="4" customWidth="1"/>
    <col min="9779" max="9984" width="11" style="4"/>
    <col min="9985" max="9985" width="4.625" style="4" customWidth="1"/>
    <col min="9986" max="9986" width="2.5" style="4" customWidth="1"/>
    <col min="9987" max="9987" width="3.5" style="4" customWidth="1"/>
    <col min="9988" max="10025" width="6.125" style="4" customWidth="1"/>
    <col min="10026" max="10027" width="5.875" style="4" customWidth="1"/>
    <col min="10028" max="10028" width="6.125" style="4" customWidth="1"/>
    <col min="10029" max="10030" width="5.875" style="4" customWidth="1"/>
    <col min="10031" max="10031" width="6.125" style="4" customWidth="1"/>
    <col min="10032" max="10032" width="3.75" style="4" customWidth="1"/>
    <col min="10033" max="10033" width="2.5" style="4" customWidth="1"/>
    <col min="10034" max="10034" width="2.75" style="4" customWidth="1"/>
    <col min="10035" max="10240" width="11" style="4"/>
    <col min="10241" max="10241" width="4.625" style="4" customWidth="1"/>
    <col min="10242" max="10242" width="2.5" style="4" customWidth="1"/>
    <col min="10243" max="10243" width="3.5" style="4" customWidth="1"/>
    <col min="10244" max="10281" width="6.125" style="4" customWidth="1"/>
    <col min="10282" max="10283" width="5.875" style="4" customWidth="1"/>
    <col min="10284" max="10284" width="6.125" style="4" customWidth="1"/>
    <col min="10285" max="10286" width="5.875" style="4" customWidth="1"/>
    <col min="10287" max="10287" width="6.125" style="4" customWidth="1"/>
    <col min="10288" max="10288" width="3.75" style="4" customWidth="1"/>
    <col min="10289" max="10289" width="2.5" style="4" customWidth="1"/>
    <col min="10290" max="10290" width="2.75" style="4" customWidth="1"/>
    <col min="10291" max="10496" width="11" style="4"/>
    <col min="10497" max="10497" width="4.625" style="4" customWidth="1"/>
    <col min="10498" max="10498" width="2.5" style="4" customWidth="1"/>
    <col min="10499" max="10499" width="3.5" style="4" customWidth="1"/>
    <col min="10500" max="10537" width="6.125" style="4" customWidth="1"/>
    <col min="10538" max="10539" width="5.875" style="4" customWidth="1"/>
    <col min="10540" max="10540" width="6.125" style="4" customWidth="1"/>
    <col min="10541" max="10542" width="5.875" style="4" customWidth="1"/>
    <col min="10543" max="10543" width="6.125" style="4" customWidth="1"/>
    <col min="10544" max="10544" width="3.75" style="4" customWidth="1"/>
    <col min="10545" max="10545" width="2.5" style="4" customWidth="1"/>
    <col min="10546" max="10546" width="2.75" style="4" customWidth="1"/>
    <col min="10547" max="10752" width="11" style="4"/>
    <col min="10753" max="10753" width="4.625" style="4" customWidth="1"/>
    <col min="10754" max="10754" width="2.5" style="4" customWidth="1"/>
    <col min="10755" max="10755" width="3.5" style="4" customWidth="1"/>
    <col min="10756" max="10793" width="6.125" style="4" customWidth="1"/>
    <col min="10794" max="10795" width="5.875" style="4" customWidth="1"/>
    <col min="10796" max="10796" width="6.125" style="4" customWidth="1"/>
    <col min="10797" max="10798" width="5.875" style="4" customWidth="1"/>
    <col min="10799" max="10799" width="6.125" style="4" customWidth="1"/>
    <col min="10800" max="10800" width="3.75" style="4" customWidth="1"/>
    <col min="10801" max="10801" width="2.5" style="4" customWidth="1"/>
    <col min="10802" max="10802" width="2.75" style="4" customWidth="1"/>
    <col min="10803" max="11008" width="11" style="4"/>
    <col min="11009" max="11009" width="4.625" style="4" customWidth="1"/>
    <col min="11010" max="11010" width="2.5" style="4" customWidth="1"/>
    <col min="11011" max="11011" width="3.5" style="4" customWidth="1"/>
    <col min="11012" max="11049" width="6.125" style="4" customWidth="1"/>
    <col min="11050" max="11051" width="5.875" style="4" customWidth="1"/>
    <col min="11052" max="11052" width="6.125" style="4" customWidth="1"/>
    <col min="11053" max="11054" width="5.875" style="4" customWidth="1"/>
    <col min="11055" max="11055" width="6.125" style="4" customWidth="1"/>
    <col min="11056" max="11056" width="3.75" style="4" customWidth="1"/>
    <col min="11057" max="11057" width="2.5" style="4" customWidth="1"/>
    <col min="11058" max="11058" width="2.75" style="4" customWidth="1"/>
    <col min="11059" max="11264" width="11" style="4"/>
    <col min="11265" max="11265" width="4.625" style="4" customWidth="1"/>
    <col min="11266" max="11266" width="2.5" style="4" customWidth="1"/>
    <col min="11267" max="11267" width="3.5" style="4" customWidth="1"/>
    <col min="11268" max="11305" width="6.125" style="4" customWidth="1"/>
    <col min="11306" max="11307" width="5.875" style="4" customWidth="1"/>
    <col min="11308" max="11308" width="6.125" style="4" customWidth="1"/>
    <col min="11309" max="11310" width="5.875" style="4" customWidth="1"/>
    <col min="11311" max="11311" width="6.125" style="4" customWidth="1"/>
    <col min="11312" max="11312" width="3.75" style="4" customWidth="1"/>
    <col min="11313" max="11313" width="2.5" style="4" customWidth="1"/>
    <col min="11314" max="11314" width="2.75" style="4" customWidth="1"/>
    <col min="11315" max="11520" width="11" style="4"/>
    <col min="11521" max="11521" width="4.625" style="4" customWidth="1"/>
    <col min="11522" max="11522" width="2.5" style="4" customWidth="1"/>
    <col min="11523" max="11523" width="3.5" style="4" customWidth="1"/>
    <col min="11524" max="11561" width="6.125" style="4" customWidth="1"/>
    <col min="11562" max="11563" width="5.875" style="4" customWidth="1"/>
    <col min="11564" max="11564" width="6.125" style="4" customWidth="1"/>
    <col min="11565" max="11566" width="5.875" style="4" customWidth="1"/>
    <col min="11567" max="11567" width="6.125" style="4" customWidth="1"/>
    <col min="11568" max="11568" width="3.75" style="4" customWidth="1"/>
    <col min="11569" max="11569" width="2.5" style="4" customWidth="1"/>
    <col min="11570" max="11570" width="2.75" style="4" customWidth="1"/>
    <col min="11571" max="11776" width="11" style="4"/>
    <col min="11777" max="11777" width="4.625" style="4" customWidth="1"/>
    <col min="11778" max="11778" width="2.5" style="4" customWidth="1"/>
    <col min="11779" max="11779" width="3.5" style="4" customWidth="1"/>
    <col min="11780" max="11817" width="6.125" style="4" customWidth="1"/>
    <col min="11818" max="11819" width="5.875" style="4" customWidth="1"/>
    <col min="11820" max="11820" width="6.125" style="4" customWidth="1"/>
    <col min="11821" max="11822" width="5.875" style="4" customWidth="1"/>
    <col min="11823" max="11823" width="6.125" style="4" customWidth="1"/>
    <col min="11824" max="11824" width="3.75" style="4" customWidth="1"/>
    <col min="11825" max="11825" width="2.5" style="4" customWidth="1"/>
    <col min="11826" max="11826" width="2.75" style="4" customWidth="1"/>
    <col min="11827" max="12032" width="11" style="4"/>
    <col min="12033" max="12033" width="4.625" style="4" customWidth="1"/>
    <col min="12034" max="12034" width="2.5" style="4" customWidth="1"/>
    <col min="12035" max="12035" width="3.5" style="4" customWidth="1"/>
    <col min="12036" max="12073" width="6.125" style="4" customWidth="1"/>
    <col min="12074" max="12075" width="5.875" style="4" customWidth="1"/>
    <col min="12076" max="12076" width="6.125" style="4" customWidth="1"/>
    <col min="12077" max="12078" width="5.875" style="4" customWidth="1"/>
    <col min="12079" max="12079" width="6.125" style="4" customWidth="1"/>
    <col min="12080" max="12080" width="3.75" style="4" customWidth="1"/>
    <col min="12081" max="12081" width="2.5" style="4" customWidth="1"/>
    <col min="12082" max="12082" width="2.75" style="4" customWidth="1"/>
    <col min="12083" max="12288" width="11" style="4"/>
    <col min="12289" max="12289" width="4.625" style="4" customWidth="1"/>
    <col min="12290" max="12290" width="2.5" style="4" customWidth="1"/>
    <col min="12291" max="12291" width="3.5" style="4" customWidth="1"/>
    <col min="12292" max="12329" width="6.125" style="4" customWidth="1"/>
    <col min="12330" max="12331" width="5.875" style="4" customWidth="1"/>
    <col min="12332" max="12332" width="6.125" style="4" customWidth="1"/>
    <col min="12333" max="12334" width="5.875" style="4" customWidth="1"/>
    <col min="12335" max="12335" width="6.125" style="4" customWidth="1"/>
    <col min="12336" max="12336" width="3.75" style="4" customWidth="1"/>
    <col min="12337" max="12337" width="2.5" style="4" customWidth="1"/>
    <col min="12338" max="12338" width="2.75" style="4" customWidth="1"/>
    <col min="12339" max="12544" width="11" style="4"/>
    <col min="12545" max="12545" width="4.625" style="4" customWidth="1"/>
    <col min="12546" max="12546" width="2.5" style="4" customWidth="1"/>
    <col min="12547" max="12547" width="3.5" style="4" customWidth="1"/>
    <col min="12548" max="12585" width="6.125" style="4" customWidth="1"/>
    <col min="12586" max="12587" width="5.875" style="4" customWidth="1"/>
    <col min="12588" max="12588" width="6.125" style="4" customWidth="1"/>
    <col min="12589" max="12590" width="5.875" style="4" customWidth="1"/>
    <col min="12591" max="12591" width="6.125" style="4" customWidth="1"/>
    <col min="12592" max="12592" width="3.75" style="4" customWidth="1"/>
    <col min="12593" max="12593" width="2.5" style="4" customWidth="1"/>
    <col min="12594" max="12594" width="2.75" style="4" customWidth="1"/>
    <col min="12595" max="12800" width="11" style="4"/>
    <col min="12801" max="12801" width="4.625" style="4" customWidth="1"/>
    <col min="12802" max="12802" width="2.5" style="4" customWidth="1"/>
    <col min="12803" max="12803" width="3.5" style="4" customWidth="1"/>
    <col min="12804" max="12841" width="6.125" style="4" customWidth="1"/>
    <col min="12842" max="12843" width="5.875" style="4" customWidth="1"/>
    <col min="12844" max="12844" width="6.125" style="4" customWidth="1"/>
    <col min="12845" max="12846" width="5.875" style="4" customWidth="1"/>
    <col min="12847" max="12847" width="6.125" style="4" customWidth="1"/>
    <col min="12848" max="12848" width="3.75" style="4" customWidth="1"/>
    <col min="12849" max="12849" width="2.5" style="4" customWidth="1"/>
    <col min="12850" max="12850" width="2.75" style="4" customWidth="1"/>
    <col min="12851" max="13056" width="11" style="4"/>
    <col min="13057" max="13057" width="4.625" style="4" customWidth="1"/>
    <col min="13058" max="13058" width="2.5" style="4" customWidth="1"/>
    <col min="13059" max="13059" width="3.5" style="4" customWidth="1"/>
    <col min="13060" max="13097" width="6.125" style="4" customWidth="1"/>
    <col min="13098" max="13099" width="5.875" style="4" customWidth="1"/>
    <col min="13100" max="13100" width="6.125" style="4" customWidth="1"/>
    <col min="13101" max="13102" width="5.875" style="4" customWidth="1"/>
    <col min="13103" max="13103" width="6.125" style="4" customWidth="1"/>
    <col min="13104" max="13104" width="3.75" style="4" customWidth="1"/>
    <col min="13105" max="13105" width="2.5" style="4" customWidth="1"/>
    <col min="13106" max="13106" width="2.75" style="4" customWidth="1"/>
    <col min="13107" max="13312" width="11" style="4"/>
    <col min="13313" max="13313" width="4.625" style="4" customWidth="1"/>
    <col min="13314" max="13314" width="2.5" style="4" customWidth="1"/>
    <col min="13315" max="13315" width="3.5" style="4" customWidth="1"/>
    <col min="13316" max="13353" width="6.125" style="4" customWidth="1"/>
    <col min="13354" max="13355" width="5.875" style="4" customWidth="1"/>
    <col min="13356" max="13356" width="6.125" style="4" customWidth="1"/>
    <col min="13357" max="13358" width="5.875" style="4" customWidth="1"/>
    <col min="13359" max="13359" width="6.125" style="4" customWidth="1"/>
    <col min="13360" max="13360" width="3.75" style="4" customWidth="1"/>
    <col min="13361" max="13361" width="2.5" style="4" customWidth="1"/>
    <col min="13362" max="13362" width="2.75" style="4" customWidth="1"/>
    <col min="13363" max="13568" width="11" style="4"/>
    <col min="13569" max="13569" width="4.625" style="4" customWidth="1"/>
    <col min="13570" max="13570" width="2.5" style="4" customWidth="1"/>
    <col min="13571" max="13571" width="3.5" style="4" customWidth="1"/>
    <col min="13572" max="13609" width="6.125" style="4" customWidth="1"/>
    <col min="13610" max="13611" width="5.875" style="4" customWidth="1"/>
    <col min="13612" max="13612" width="6.125" style="4" customWidth="1"/>
    <col min="13613" max="13614" width="5.875" style="4" customWidth="1"/>
    <col min="13615" max="13615" width="6.125" style="4" customWidth="1"/>
    <col min="13616" max="13616" width="3.75" style="4" customWidth="1"/>
    <col min="13617" max="13617" width="2.5" style="4" customWidth="1"/>
    <col min="13618" max="13618" width="2.75" style="4" customWidth="1"/>
    <col min="13619" max="13824" width="11" style="4"/>
    <col min="13825" max="13825" width="4.625" style="4" customWidth="1"/>
    <col min="13826" max="13826" width="2.5" style="4" customWidth="1"/>
    <col min="13827" max="13827" width="3.5" style="4" customWidth="1"/>
    <col min="13828" max="13865" width="6.125" style="4" customWidth="1"/>
    <col min="13866" max="13867" width="5.875" style="4" customWidth="1"/>
    <col min="13868" max="13868" width="6.125" style="4" customWidth="1"/>
    <col min="13869" max="13870" width="5.875" style="4" customWidth="1"/>
    <col min="13871" max="13871" width="6.125" style="4" customWidth="1"/>
    <col min="13872" max="13872" width="3.75" style="4" customWidth="1"/>
    <col min="13873" max="13873" width="2.5" style="4" customWidth="1"/>
    <col min="13874" max="13874" width="2.75" style="4" customWidth="1"/>
    <col min="13875" max="14080" width="11" style="4"/>
    <col min="14081" max="14081" width="4.625" style="4" customWidth="1"/>
    <col min="14082" max="14082" width="2.5" style="4" customWidth="1"/>
    <col min="14083" max="14083" width="3.5" style="4" customWidth="1"/>
    <col min="14084" max="14121" width="6.125" style="4" customWidth="1"/>
    <col min="14122" max="14123" width="5.875" style="4" customWidth="1"/>
    <col min="14124" max="14124" width="6.125" style="4" customWidth="1"/>
    <col min="14125" max="14126" width="5.875" style="4" customWidth="1"/>
    <col min="14127" max="14127" width="6.125" style="4" customWidth="1"/>
    <col min="14128" max="14128" width="3.75" style="4" customWidth="1"/>
    <col min="14129" max="14129" width="2.5" style="4" customWidth="1"/>
    <col min="14130" max="14130" width="2.75" style="4" customWidth="1"/>
    <col min="14131" max="14336" width="11" style="4"/>
    <col min="14337" max="14337" width="4.625" style="4" customWidth="1"/>
    <col min="14338" max="14338" width="2.5" style="4" customWidth="1"/>
    <col min="14339" max="14339" width="3.5" style="4" customWidth="1"/>
    <col min="14340" max="14377" width="6.125" style="4" customWidth="1"/>
    <col min="14378" max="14379" width="5.875" style="4" customWidth="1"/>
    <col min="14380" max="14380" width="6.125" style="4" customWidth="1"/>
    <col min="14381" max="14382" width="5.875" style="4" customWidth="1"/>
    <col min="14383" max="14383" width="6.125" style="4" customWidth="1"/>
    <col min="14384" max="14384" width="3.75" style="4" customWidth="1"/>
    <col min="14385" max="14385" width="2.5" style="4" customWidth="1"/>
    <col min="14386" max="14386" width="2.75" style="4" customWidth="1"/>
    <col min="14387" max="14592" width="11" style="4"/>
    <col min="14593" max="14593" width="4.625" style="4" customWidth="1"/>
    <col min="14594" max="14594" width="2.5" style="4" customWidth="1"/>
    <col min="14595" max="14595" width="3.5" style="4" customWidth="1"/>
    <col min="14596" max="14633" width="6.125" style="4" customWidth="1"/>
    <col min="14634" max="14635" width="5.875" style="4" customWidth="1"/>
    <col min="14636" max="14636" width="6.125" style="4" customWidth="1"/>
    <col min="14637" max="14638" width="5.875" style="4" customWidth="1"/>
    <col min="14639" max="14639" width="6.125" style="4" customWidth="1"/>
    <col min="14640" max="14640" width="3.75" style="4" customWidth="1"/>
    <col min="14641" max="14641" width="2.5" style="4" customWidth="1"/>
    <col min="14642" max="14642" width="2.75" style="4" customWidth="1"/>
    <col min="14643" max="14848" width="11" style="4"/>
    <col min="14849" max="14849" width="4.625" style="4" customWidth="1"/>
    <col min="14850" max="14850" width="2.5" style="4" customWidth="1"/>
    <col min="14851" max="14851" width="3.5" style="4" customWidth="1"/>
    <col min="14852" max="14889" width="6.125" style="4" customWidth="1"/>
    <col min="14890" max="14891" width="5.875" style="4" customWidth="1"/>
    <col min="14892" max="14892" width="6.125" style="4" customWidth="1"/>
    <col min="14893" max="14894" width="5.875" style="4" customWidth="1"/>
    <col min="14895" max="14895" width="6.125" style="4" customWidth="1"/>
    <col min="14896" max="14896" width="3.75" style="4" customWidth="1"/>
    <col min="14897" max="14897" width="2.5" style="4" customWidth="1"/>
    <col min="14898" max="14898" width="2.75" style="4" customWidth="1"/>
    <col min="14899" max="15104" width="11" style="4"/>
    <col min="15105" max="15105" width="4.625" style="4" customWidth="1"/>
    <col min="15106" max="15106" width="2.5" style="4" customWidth="1"/>
    <col min="15107" max="15107" width="3.5" style="4" customWidth="1"/>
    <col min="15108" max="15145" width="6.125" style="4" customWidth="1"/>
    <col min="15146" max="15147" width="5.875" style="4" customWidth="1"/>
    <col min="15148" max="15148" width="6.125" style="4" customWidth="1"/>
    <col min="15149" max="15150" width="5.875" style="4" customWidth="1"/>
    <col min="15151" max="15151" width="6.125" style="4" customWidth="1"/>
    <col min="15152" max="15152" width="3.75" style="4" customWidth="1"/>
    <col min="15153" max="15153" width="2.5" style="4" customWidth="1"/>
    <col min="15154" max="15154" width="2.75" style="4" customWidth="1"/>
    <col min="15155" max="15360" width="11" style="4"/>
    <col min="15361" max="15361" width="4.625" style="4" customWidth="1"/>
    <col min="15362" max="15362" width="2.5" style="4" customWidth="1"/>
    <col min="15363" max="15363" width="3.5" style="4" customWidth="1"/>
    <col min="15364" max="15401" width="6.125" style="4" customWidth="1"/>
    <col min="15402" max="15403" width="5.875" style="4" customWidth="1"/>
    <col min="15404" max="15404" width="6.125" style="4" customWidth="1"/>
    <col min="15405" max="15406" width="5.875" style="4" customWidth="1"/>
    <col min="15407" max="15407" width="6.125" style="4" customWidth="1"/>
    <col min="15408" max="15408" width="3.75" style="4" customWidth="1"/>
    <col min="15409" max="15409" width="2.5" style="4" customWidth="1"/>
    <col min="15410" max="15410" width="2.75" style="4" customWidth="1"/>
    <col min="15411" max="15616" width="11" style="4"/>
    <col min="15617" max="15617" width="4.625" style="4" customWidth="1"/>
    <col min="15618" max="15618" width="2.5" style="4" customWidth="1"/>
    <col min="15619" max="15619" width="3.5" style="4" customWidth="1"/>
    <col min="15620" max="15657" width="6.125" style="4" customWidth="1"/>
    <col min="15658" max="15659" width="5.875" style="4" customWidth="1"/>
    <col min="15660" max="15660" width="6.125" style="4" customWidth="1"/>
    <col min="15661" max="15662" width="5.875" style="4" customWidth="1"/>
    <col min="15663" max="15663" width="6.125" style="4" customWidth="1"/>
    <col min="15664" max="15664" width="3.75" style="4" customWidth="1"/>
    <col min="15665" max="15665" width="2.5" style="4" customWidth="1"/>
    <col min="15666" max="15666" width="2.75" style="4" customWidth="1"/>
    <col min="15667" max="15872" width="11" style="4"/>
    <col min="15873" max="15873" width="4.625" style="4" customWidth="1"/>
    <col min="15874" max="15874" width="2.5" style="4" customWidth="1"/>
    <col min="15875" max="15875" width="3.5" style="4" customWidth="1"/>
    <col min="15876" max="15913" width="6.125" style="4" customWidth="1"/>
    <col min="15914" max="15915" width="5.875" style="4" customWidth="1"/>
    <col min="15916" max="15916" width="6.125" style="4" customWidth="1"/>
    <col min="15917" max="15918" width="5.875" style="4" customWidth="1"/>
    <col min="15919" max="15919" width="6.125" style="4" customWidth="1"/>
    <col min="15920" max="15920" width="3.75" style="4" customWidth="1"/>
    <col min="15921" max="15921" width="2.5" style="4" customWidth="1"/>
    <col min="15922" max="15922" width="2.75" style="4" customWidth="1"/>
    <col min="15923" max="16128" width="11" style="4"/>
    <col min="16129" max="16129" width="4.625" style="4" customWidth="1"/>
    <col min="16130" max="16130" width="2.5" style="4" customWidth="1"/>
    <col min="16131" max="16131" width="3.5" style="4" customWidth="1"/>
    <col min="16132" max="16169" width="6.125" style="4" customWidth="1"/>
    <col min="16170" max="16171" width="5.875" style="4" customWidth="1"/>
    <col min="16172" max="16172" width="6.125" style="4" customWidth="1"/>
    <col min="16173" max="16174" width="5.875" style="4" customWidth="1"/>
    <col min="16175" max="16175" width="6.125" style="4" customWidth="1"/>
    <col min="16176" max="16176" width="3.75" style="4" customWidth="1"/>
    <col min="16177" max="16177" width="2.5" style="4" customWidth="1"/>
    <col min="16178" max="16178" width="2.75" style="4" customWidth="1"/>
    <col min="16179" max="16384" width="11" style="4"/>
  </cols>
  <sheetData>
    <row r="1" spans="1:50" ht="30" customHeight="1" thickBo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3" t="s">
        <v>1</v>
      </c>
      <c r="AT1" s="3"/>
      <c r="AU1" s="3"/>
      <c r="AV1" s="3"/>
      <c r="AW1" s="3"/>
    </row>
    <row r="2" spans="1:50" s="16" customFormat="1" ht="264" customHeight="1" x14ac:dyDescent="0.2">
      <c r="A2" s="5"/>
      <c r="B2" s="6"/>
      <c r="C2" s="7" t="s">
        <v>2</v>
      </c>
      <c r="D2" s="8"/>
      <c r="E2" s="9" t="s">
        <v>3</v>
      </c>
      <c r="F2" s="9" t="s">
        <v>4</v>
      </c>
      <c r="G2" s="9" t="s">
        <v>5</v>
      </c>
      <c r="H2" s="10" t="s">
        <v>6</v>
      </c>
      <c r="I2" s="9" t="s">
        <v>7</v>
      </c>
      <c r="J2" s="9" t="s">
        <v>8</v>
      </c>
      <c r="K2" s="10" t="s">
        <v>9</v>
      </c>
      <c r="L2" s="9" t="s">
        <v>10</v>
      </c>
      <c r="M2" s="9" t="s">
        <v>11</v>
      </c>
      <c r="N2" s="9" t="s">
        <v>12</v>
      </c>
      <c r="O2" s="9" t="s">
        <v>13</v>
      </c>
      <c r="P2" s="9" t="s">
        <v>14</v>
      </c>
      <c r="Q2" s="9" t="s">
        <v>15</v>
      </c>
      <c r="R2" s="9" t="s">
        <v>16</v>
      </c>
      <c r="S2" s="9" t="s">
        <v>17</v>
      </c>
      <c r="T2" s="9" t="s">
        <v>18</v>
      </c>
      <c r="U2" s="11" t="s">
        <v>19</v>
      </c>
      <c r="V2" s="10" t="s">
        <v>20</v>
      </c>
      <c r="W2" s="9" t="s">
        <v>21</v>
      </c>
      <c r="X2" s="9" t="s">
        <v>22</v>
      </c>
      <c r="Y2" s="10" t="s">
        <v>23</v>
      </c>
      <c r="Z2" s="9" t="s">
        <v>24</v>
      </c>
      <c r="AA2" s="9" t="s">
        <v>25</v>
      </c>
      <c r="AB2" s="9" t="s">
        <v>26</v>
      </c>
      <c r="AC2" s="9" t="s">
        <v>27</v>
      </c>
      <c r="AD2" s="9" t="s">
        <v>28</v>
      </c>
      <c r="AE2" s="9" t="s">
        <v>29</v>
      </c>
      <c r="AF2" s="9" t="s">
        <v>30</v>
      </c>
      <c r="AG2" s="9" t="s">
        <v>31</v>
      </c>
      <c r="AH2" s="9" t="s">
        <v>32</v>
      </c>
      <c r="AI2" s="10" t="s">
        <v>33</v>
      </c>
      <c r="AJ2" s="9" t="s">
        <v>34</v>
      </c>
      <c r="AK2" s="9" t="s">
        <v>35</v>
      </c>
      <c r="AL2" s="9" t="s">
        <v>36</v>
      </c>
      <c r="AM2" s="9" t="s">
        <v>37</v>
      </c>
      <c r="AN2" s="9" t="s">
        <v>38</v>
      </c>
      <c r="AO2" s="9" t="s">
        <v>39</v>
      </c>
      <c r="AP2" s="12" t="s">
        <v>40</v>
      </c>
      <c r="AQ2" s="12" t="s">
        <v>41</v>
      </c>
      <c r="AR2" s="12" t="s">
        <v>42</v>
      </c>
      <c r="AS2" s="12" t="s">
        <v>43</v>
      </c>
      <c r="AT2" s="12" t="s">
        <v>44</v>
      </c>
      <c r="AU2" s="12" t="s">
        <v>45</v>
      </c>
      <c r="AV2" s="13"/>
      <c r="AW2" s="14"/>
      <c r="AX2" s="15"/>
    </row>
    <row r="3" spans="1:50" ht="24.95" customHeight="1" x14ac:dyDescent="0.2">
      <c r="A3" s="17" t="s">
        <v>2</v>
      </c>
      <c r="B3" s="18"/>
      <c r="C3" s="19">
        <f>SUM(E3:AU3)</f>
        <v>1115</v>
      </c>
      <c r="D3" s="20"/>
      <c r="E3" s="21">
        <f>SUM(E4:E10)</f>
        <v>98</v>
      </c>
      <c r="F3" s="21">
        <f>SUM(F4:F10)</f>
        <v>37</v>
      </c>
      <c r="G3" s="21">
        <f t="shared" ref="G3:AU3" si="0">SUM(G4:G10)</f>
        <v>61</v>
      </c>
      <c r="H3" s="21">
        <f t="shared" si="0"/>
        <v>54</v>
      </c>
      <c r="I3" s="21">
        <f t="shared" si="0"/>
        <v>19</v>
      </c>
      <c r="J3" s="21">
        <f t="shared" si="0"/>
        <v>43</v>
      </c>
      <c r="K3" s="21">
        <f t="shared" si="0"/>
        <v>35</v>
      </c>
      <c r="L3" s="21">
        <f t="shared" si="0"/>
        <v>11</v>
      </c>
      <c r="M3" s="21">
        <f t="shared" si="0"/>
        <v>30</v>
      </c>
      <c r="N3" s="21">
        <f t="shared" si="0"/>
        <v>10</v>
      </c>
      <c r="O3" s="21">
        <f t="shared" si="0"/>
        <v>29</v>
      </c>
      <c r="P3" s="21">
        <f t="shared" si="0"/>
        <v>12</v>
      </c>
      <c r="Q3" s="21">
        <f t="shared" si="0"/>
        <v>20</v>
      </c>
      <c r="R3" s="21">
        <f t="shared" si="0"/>
        <v>39</v>
      </c>
      <c r="S3" s="21">
        <f t="shared" si="0"/>
        <v>20</v>
      </c>
      <c r="T3" s="21">
        <f t="shared" si="0"/>
        <v>50</v>
      </c>
      <c r="U3" s="21">
        <f t="shared" si="0"/>
        <v>17</v>
      </c>
      <c r="V3" s="21">
        <f t="shared" si="0"/>
        <v>15</v>
      </c>
      <c r="W3" s="21">
        <f t="shared" si="0"/>
        <v>14</v>
      </c>
      <c r="X3" s="21">
        <f t="shared" si="0"/>
        <v>3</v>
      </c>
      <c r="Y3" s="21">
        <f t="shared" si="0"/>
        <v>29</v>
      </c>
      <c r="Z3" s="21">
        <f t="shared" si="0"/>
        <v>23</v>
      </c>
      <c r="AA3" s="21">
        <f t="shared" si="0"/>
        <v>19</v>
      </c>
      <c r="AB3" s="21">
        <f t="shared" si="0"/>
        <v>32</v>
      </c>
      <c r="AC3" s="21">
        <f t="shared" si="0"/>
        <v>62</v>
      </c>
      <c r="AD3" s="21">
        <f t="shared" si="0"/>
        <v>23</v>
      </c>
      <c r="AE3" s="21">
        <f t="shared" si="0"/>
        <v>2</v>
      </c>
      <c r="AF3" s="21">
        <f t="shared" si="0"/>
        <v>27</v>
      </c>
      <c r="AG3" s="21">
        <f t="shared" si="0"/>
        <v>18</v>
      </c>
      <c r="AH3" s="21">
        <f t="shared" si="0"/>
        <v>4</v>
      </c>
      <c r="AI3" s="21">
        <f t="shared" si="0"/>
        <v>4</v>
      </c>
      <c r="AJ3" s="21">
        <f t="shared" si="0"/>
        <v>7</v>
      </c>
      <c r="AK3" s="21">
        <f t="shared" si="0"/>
        <v>14</v>
      </c>
      <c r="AL3" s="21">
        <f t="shared" si="0"/>
        <v>81</v>
      </c>
      <c r="AM3" s="21">
        <f t="shared" si="0"/>
        <v>39</v>
      </c>
      <c r="AN3" s="21">
        <f t="shared" si="0"/>
        <v>42</v>
      </c>
      <c r="AO3" s="21">
        <f t="shared" si="0"/>
        <v>15</v>
      </c>
      <c r="AP3" s="21">
        <f t="shared" si="0"/>
        <v>4</v>
      </c>
      <c r="AQ3" s="21">
        <f t="shared" si="0"/>
        <v>13</v>
      </c>
      <c r="AR3" s="21">
        <f t="shared" si="0"/>
        <v>19</v>
      </c>
      <c r="AS3" s="21">
        <f t="shared" si="0"/>
        <v>3</v>
      </c>
      <c r="AT3" s="21">
        <f t="shared" si="0"/>
        <v>5</v>
      </c>
      <c r="AU3" s="21">
        <f t="shared" si="0"/>
        <v>13</v>
      </c>
      <c r="AV3" s="22" t="s">
        <v>46</v>
      </c>
      <c r="AW3" s="23"/>
      <c r="AX3" s="24"/>
    </row>
    <row r="4" spans="1:50" ht="24.95" customHeight="1" x14ac:dyDescent="0.2">
      <c r="A4" s="25" t="s">
        <v>47</v>
      </c>
      <c r="B4" s="26"/>
      <c r="C4" s="27">
        <f t="shared" ref="C4:C9" si="1">SUM(E4:AU4)</f>
        <v>211</v>
      </c>
      <c r="D4" s="28"/>
      <c r="E4" s="29">
        <v>18</v>
      </c>
      <c r="F4" s="29">
        <v>6</v>
      </c>
      <c r="G4" s="29">
        <v>11</v>
      </c>
      <c r="H4" s="29">
        <v>6</v>
      </c>
      <c r="I4" s="29">
        <v>3</v>
      </c>
      <c r="J4" s="29">
        <v>10</v>
      </c>
      <c r="K4" s="29">
        <v>3</v>
      </c>
      <c r="L4" s="29">
        <v>2</v>
      </c>
      <c r="M4" s="29">
        <v>9</v>
      </c>
      <c r="N4" s="29">
        <v>2</v>
      </c>
      <c r="O4" s="29">
        <v>6</v>
      </c>
      <c r="P4" s="29">
        <v>1</v>
      </c>
      <c r="Q4" s="29">
        <v>3</v>
      </c>
      <c r="R4" s="29">
        <v>11</v>
      </c>
      <c r="S4" s="29">
        <v>5</v>
      </c>
      <c r="T4" s="29">
        <v>9</v>
      </c>
      <c r="U4" s="29">
        <v>2</v>
      </c>
      <c r="V4" s="29">
        <v>5</v>
      </c>
      <c r="W4" s="29">
        <v>2</v>
      </c>
      <c r="X4" s="29">
        <v>1</v>
      </c>
      <c r="Y4" s="29">
        <v>4</v>
      </c>
      <c r="Z4" s="29">
        <v>4</v>
      </c>
      <c r="AA4" s="29">
        <v>2</v>
      </c>
      <c r="AB4" s="29">
        <v>8</v>
      </c>
      <c r="AC4" s="29">
        <v>10</v>
      </c>
      <c r="AD4" s="29">
        <v>5</v>
      </c>
      <c r="AE4" s="29">
        <v>0</v>
      </c>
      <c r="AF4" s="29">
        <v>6</v>
      </c>
      <c r="AG4" s="29">
        <v>3</v>
      </c>
      <c r="AH4" s="29">
        <v>2</v>
      </c>
      <c r="AI4" s="29">
        <v>1</v>
      </c>
      <c r="AJ4" s="29">
        <v>2</v>
      </c>
      <c r="AK4" s="29">
        <v>2</v>
      </c>
      <c r="AL4" s="29">
        <v>16</v>
      </c>
      <c r="AM4" s="29">
        <v>7</v>
      </c>
      <c r="AN4" s="29">
        <v>7</v>
      </c>
      <c r="AO4" s="29">
        <v>2</v>
      </c>
      <c r="AP4" s="30">
        <v>0</v>
      </c>
      <c r="AQ4" s="31">
        <v>3</v>
      </c>
      <c r="AR4" s="31">
        <v>4</v>
      </c>
      <c r="AS4" s="31">
        <v>2</v>
      </c>
      <c r="AT4" s="31">
        <v>3</v>
      </c>
      <c r="AU4" s="31">
        <v>3</v>
      </c>
      <c r="AV4" s="32" t="s">
        <v>47</v>
      </c>
      <c r="AW4" s="33"/>
      <c r="AX4" s="24"/>
    </row>
    <row r="5" spans="1:50" ht="24.95" customHeight="1" x14ac:dyDescent="0.2">
      <c r="A5" s="25" t="s">
        <v>48</v>
      </c>
      <c r="B5" s="26"/>
      <c r="C5" s="27">
        <f t="shared" si="1"/>
        <v>154</v>
      </c>
      <c r="D5" s="28"/>
      <c r="E5" s="29">
        <v>16</v>
      </c>
      <c r="F5" s="29">
        <v>4</v>
      </c>
      <c r="G5" s="29">
        <v>8</v>
      </c>
      <c r="H5" s="29">
        <v>9</v>
      </c>
      <c r="I5" s="29">
        <v>4</v>
      </c>
      <c r="J5" s="29">
        <v>5</v>
      </c>
      <c r="K5" s="29">
        <v>8</v>
      </c>
      <c r="L5" s="29">
        <v>0</v>
      </c>
      <c r="M5" s="29">
        <v>4</v>
      </c>
      <c r="N5" s="29">
        <v>1</v>
      </c>
      <c r="O5" s="29">
        <v>3</v>
      </c>
      <c r="P5" s="29">
        <v>3</v>
      </c>
      <c r="Q5" s="29">
        <v>2</v>
      </c>
      <c r="R5" s="29">
        <v>2</v>
      </c>
      <c r="S5" s="29">
        <v>0</v>
      </c>
      <c r="T5" s="29">
        <v>8</v>
      </c>
      <c r="U5" s="29">
        <v>1</v>
      </c>
      <c r="V5" s="29">
        <v>0</v>
      </c>
      <c r="W5" s="29">
        <v>1</v>
      </c>
      <c r="X5" s="29">
        <v>0</v>
      </c>
      <c r="Y5" s="29">
        <v>5</v>
      </c>
      <c r="Z5" s="29">
        <v>3</v>
      </c>
      <c r="AA5" s="29">
        <v>3</v>
      </c>
      <c r="AB5" s="29">
        <v>5</v>
      </c>
      <c r="AC5" s="29">
        <v>10</v>
      </c>
      <c r="AD5" s="29">
        <v>1</v>
      </c>
      <c r="AE5" s="29">
        <v>0</v>
      </c>
      <c r="AF5" s="29">
        <v>5</v>
      </c>
      <c r="AG5" s="29">
        <v>2</v>
      </c>
      <c r="AH5" s="29">
        <v>0</v>
      </c>
      <c r="AI5" s="29">
        <v>0</v>
      </c>
      <c r="AJ5" s="29">
        <v>1</v>
      </c>
      <c r="AK5" s="29">
        <v>2</v>
      </c>
      <c r="AL5" s="29">
        <v>14</v>
      </c>
      <c r="AM5" s="29">
        <v>8</v>
      </c>
      <c r="AN5" s="29">
        <v>8</v>
      </c>
      <c r="AO5" s="29">
        <v>2</v>
      </c>
      <c r="AP5" s="30">
        <v>1</v>
      </c>
      <c r="AQ5" s="31">
        <v>2</v>
      </c>
      <c r="AR5" s="31">
        <v>2</v>
      </c>
      <c r="AS5" s="31">
        <v>0</v>
      </c>
      <c r="AT5" s="31">
        <v>0</v>
      </c>
      <c r="AU5" s="31">
        <v>1</v>
      </c>
      <c r="AV5" s="32" t="s">
        <v>48</v>
      </c>
      <c r="AW5" s="33"/>
      <c r="AX5" s="24"/>
    </row>
    <row r="6" spans="1:50" ht="24.95" customHeight="1" x14ac:dyDescent="0.2">
      <c r="A6" s="25" t="s">
        <v>49</v>
      </c>
      <c r="B6" s="26"/>
      <c r="C6" s="27">
        <f t="shared" si="1"/>
        <v>179</v>
      </c>
      <c r="D6" s="28"/>
      <c r="E6" s="29">
        <v>12</v>
      </c>
      <c r="F6" s="29">
        <v>8</v>
      </c>
      <c r="G6" s="29">
        <v>9</v>
      </c>
      <c r="H6" s="29">
        <v>10</v>
      </c>
      <c r="I6" s="29">
        <v>1</v>
      </c>
      <c r="J6" s="29">
        <v>5</v>
      </c>
      <c r="K6" s="29">
        <v>6</v>
      </c>
      <c r="L6" s="29">
        <v>2</v>
      </c>
      <c r="M6" s="29">
        <v>4</v>
      </c>
      <c r="N6" s="29">
        <v>2</v>
      </c>
      <c r="O6" s="29">
        <v>4</v>
      </c>
      <c r="P6" s="29">
        <v>2</v>
      </c>
      <c r="Q6" s="29">
        <v>4</v>
      </c>
      <c r="R6" s="29">
        <v>4</v>
      </c>
      <c r="S6" s="29">
        <v>3</v>
      </c>
      <c r="T6" s="29">
        <v>9</v>
      </c>
      <c r="U6" s="29">
        <v>5</v>
      </c>
      <c r="V6" s="29">
        <v>2</v>
      </c>
      <c r="W6" s="29">
        <v>4</v>
      </c>
      <c r="X6" s="29">
        <v>1</v>
      </c>
      <c r="Y6" s="29">
        <v>4</v>
      </c>
      <c r="Z6" s="29">
        <v>3</v>
      </c>
      <c r="AA6" s="29">
        <v>2</v>
      </c>
      <c r="AB6" s="29">
        <v>5</v>
      </c>
      <c r="AC6" s="29">
        <v>9</v>
      </c>
      <c r="AD6" s="29">
        <v>4</v>
      </c>
      <c r="AE6" s="29">
        <v>0</v>
      </c>
      <c r="AF6" s="29">
        <v>4</v>
      </c>
      <c r="AG6" s="29">
        <v>4</v>
      </c>
      <c r="AH6" s="29">
        <v>1</v>
      </c>
      <c r="AI6" s="29">
        <v>1</v>
      </c>
      <c r="AJ6" s="29">
        <v>3</v>
      </c>
      <c r="AK6" s="29">
        <v>5</v>
      </c>
      <c r="AL6" s="29">
        <v>10</v>
      </c>
      <c r="AM6" s="29">
        <v>8</v>
      </c>
      <c r="AN6" s="29">
        <v>9</v>
      </c>
      <c r="AO6" s="29">
        <v>3</v>
      </c>
      <c r="AP6" s="30">
        <v>0</v>
      </c>
      <c r="AQ6" s="31">
        <v>3</v>
      </c>
      <c r="AR6" s="31">
        <v>2</v>
      </c>
      <c r="AS6" s="31">
        <v>0</v>
      </c>
      <c r="AT6" s="31">
        <v>0</v>
      </c>
      <c r="AU6" s="31">
        <v>2</v>
      </c>
      <c r="AV6" s="32" t="s">
        <v>49</v>
      </c>
      <c r="AW6" s="33"/>
      <c r="AX6" s="24"/>
    </row>
    <row r="7" spans="1:50" ht="24.95" customHeight="1" x14ac:dyDescent="0.2">
      <c r="A7" s="25" t="s">
        <v>50</v>
      </c>
      <c r="B7" s="26"/>
      <c r="C7" s="27">
        <f t="shared" si="1"/>
        <v>174</v>
      </c>
      <c r="D7" s="28"/>
      <c r="E7" s="29">
        <v>15</v>
      </c>
      <c r="F7" s="29">
        <v>6</v>
      </c>
      <c r="G7" s="29">
        <v>10</v>
      </c>
      <c r="H7" s="29">
        <v>9</v>
      </c>
      <c r="I7" s="29">
        <v>3</v>
      </c>
      <c r="J7" s="29">
        <v>6</v>
      </c>
      <c r="K7" s="29">
        <v>3</v>
      </c>
      <c r="L7" s="29">
        <v>3</v>
      </c>
      <c r="M7" s="29">
        <v>5</v>
      </c>
      <c r="N7" s="29">
        <v>1</v>
      </c>
      <c r="O7" s="29">
        <v>4</v>
      </c>
      <c r="P7" s="29">
        <v>2</v>
      </c>
      <c r="Q7" s="29">
        <v>4</v>
      </c>
      <c r="R7" s="29">
        <v>10</v>
      </c>
      <c r="S7" s="29">
        <v>5</v>
      </c>
      <c r="T7" s="29">
        <v>6</v>
      </c>
      <c r="U7" s="29">
        <v>3</v>
      </c>
      <c r="V7" s="29">
        <v>3</v>
      </c>
      <c r="W7" s="29">
        <v>3</v>
      </c>
      <c r="X7" s="29">
        <v>1</v>
      </c>
      <c r="Y7" s="29">
        <v>4</v>
      </c>
      <c r="Z7" s="29">
        <v>4</v>
      </c>
      <c r="AA7" s="29">
        <v>1</v>
      </c>
      <c r="AB7" s="29">
        <v>4</v>
      </c>
      <c r="AC7" s="29">
        <v>8</v>
      </c>
      <c r="AD7" s="29">
        <v>3</v>
      </c>
      <c r="AE7" s="29">
        <v>0</v>
      </c>
      <c r="AF7" s="29">
        <v>4</v>
      </c>
      <c r="AG7" s="29">
        <v>4</v>
      </c>
      <c r="AH7" s="29">
        <v>0</v>
      </c>
      <c r="AI7" s="29">
        <v>1</v>
      </c>
      <c r="AJ7" s="29">
        <v>0</v>
      </c>
      <c r="AK7" s="29">
        <v>2</v>
      </c>
      <c r="AL7" s="29">
        <v>13</v>
      </c>
      <c r="AM7" s="29">
        <v>6</v>
      </c>
      <c r="AN7" s="29">
        <v>6</v>
      </c>
      <c r="AO7" s="29">
        <v>3</v>
      </c>
      <c r="AP7" s="30">
        <v>0</v>
      </c>
      <c r="AQ7" s="31">
        <v>1</v>
      </c>
      <c r="AR7" s="31">
        <v>4</v>
      </c>
      <c r="AS7" s="31">
        <v>0</v>
      </c>
      <c r="AT7" s="31">
        <v>1</v>
      </c>
      <c r="AU7" s="31">
        <v>3</v>
      </c>
      <c r="AV7" s="32" t="s">
        <v>50</v>
      </c>
      <c r="AW7" s="33"/>
      <c r="AX7" s="24"/>
    </row>
    <row r="8" spans="1:50" ht="24.95" customHeight="1" x14ac:dyDescent="0.2">
      <c r="A8" s="25" t="s">
        <v>51</v>
      </c>
      <c r="B8" s="26"/>
      <c r="C8" s="27">
        <f t="shared" si="1"/>
        <v>86</v>
      </c>
      <c r="D8" s="28"/>
      <c r="E8" s="29">
        <v>7</v>
      </c>
      <c r="F8" s="29">
        <v>3</v>
      </c>
      <c r="G8" s="29">
        <v>5</v>
      </c>
      <c r="H8" s="29">
        <v>4</v>
      </c>
      <c r="I8" s="29">
        <v>1</v>
      </c>
      <c r="J8" s="29">
        <v>4</v>
      </c>
      <c r="K8" s="29">
        <v>3</v>
      </c>
      <c r="L8" s="29">
        <v>1</v>
      </c>
      <c r="M8" s="29">
        <v>2</v>
      </c>
      <c r="N8" s="29">
        <v>1</v>
      </c>
      <c r="O8" s="29">
        <v>4</v>
      </c>
      <c r="P8" s="29">
        <v>0</v>
      </c>
      <c r="Q8" s="29">
        <v>2</v>
      </c>
      <c r="R8" s="29">
        <v>2</v>
      </c>
      <c r="S8" s="29">
        <v>2</v>
      </c>
      <c r="T8" s="29">
        <v>4</v>
      </c>
      <c r="U8" s="29">
        <v>2</v>
      </c>
      <c r="V8" s="29">
        <v>2</v>
      </c>
      <c r="W8" s="29">
        <v>0</v>
      </c>
      <c r="X8" s="29">
        <v>0</v>
      </c>
      <c r="Y8" s="29">
        <v>3</v>
      </c>
      <c r="Z8" s="29">
        <v>1</v>
      </c>
      <c r="AA8" s="29">
        <v>1</v>
      </c>
      <c r="AB8" s="29">
        <v>3</v>
      </c>
      <c r="AC8" s="29">
        <v>7</v>
      </c>
      <c r="AD8" s="29">
        <v>3</v>
      </c>
      <c r="AE8" s="29">
        <v>1</v>
      </c>
      <c r="AF8" s="29">
        <v>1</v>
      </c>
      <c r="AG8" s="29">
        <v>1</v>
      </c>
      <c r="AH8" s="29">
        <v>1</v>
      </c>
      <c r="AI8" s="29">
        <v>1</v>
      </c>
      <c r="AJ8" s="29">
        <v>0</v>
      </c>
      <c r="AK8" s="29">
        <v>0</v>
      </c>
      <c r="AL8" s="29">
        <v>6</v>
      </c>
      <c r="AM8" s="29">
        <v>2</v>
      </c>
      <c r="AN8" s="29">
        <v>2</v>
      </c>
      <c r="AO8" s="29">
        <v>1</v>
      </c>
      <c r="AP8" s="29">
        <v>0</v>
      </c>
      <c r="AQ8" s="31">
        <v>1</v>
      </c>
      <c r="AR8" s="31">
        <v>1</v>
      </c>
      <c r="AS8" s="31">
        <v>0</v>
      </c>
      <c r="AT8" s="31">
        <v>0</v>
      </c>
      <c r="AU8" s="31">
        <v>1</v>
      </c>
      <c r="AV8" s="32" t="s">
        <v>51</v>
      </c>
      <c r="AW8" s="33"/>
      <c r="AX8" s="24"/>
    </row>
    <row r="9" spans="1:50" ht="24.95" customHeight="1" x14ac:dyDescent="0.2">
      <c r="A9" s="25" t="s">
        <v>52</v>
      </c>
      <c r="B9" s="26"/>
      <c r="C9" s="27">
        <f t="shared" si="1"/>
        <v>150</v>
      </c>
      <c r="D9" s="28"/>
      <c r="E9" s="29">
        <v>12</v>
      </c>
      <c r="F9" s="29">
        <v>5</v>
      </c>
      <c r="G9" s="29">
        <v>8</v>
      </c>
      <c r="H9" s="29">
        <v>7</v>
      </c>
      <c r="I9" s="29">
        <v>3</v>
      </c>
      <c r="J9" s="29">
        <v>6</v>
      </c>
      <c r="K9" s="29">
        <v>6</v>
      </c>
      <c r="L9" s="29">
        <v>1</v>
      </c>
      <c r="M9" s="29">
        <v>3</v>
      </c>
      <c r="N9" s="29">
        <v>1</v>
      </c>
      <c r="O9" s="29">
        <v>3</v>
      </c>
      <c r="P9" s="29">
        <v>2</v>
      </c>
      <c r="Q9" s="29">
        <v>5</v>
      </c>
      <c r="R9" s="29">
        <v>2</v>
      </c>
      <c r="S9" s="29">
        <v>2</v>
      </c>
      <c r="T9" s="29">
        <v>7</v>
      </c>
      <c r="U9" s="29">
        <v>3</v>
      </c>
      <c r="V9" s="29">
        <v>1</v>
      </c>
      <c r="W9" s="29">
        <v>3</v>
      </c>
      <c r="X9" s="29">
        <v>0</v>
      </c>
      <c r="Y9" s="29">
        <v>5</v>
      </c>
      <c r="Z9" s="29">
        <v>5</v>
      </c>
      <c r="AA9" s="29">
        <v>5</v>
      </c>
      <c r="AB9" s="29">
        <v>3</v>
      </c>
      <c r="AC9" s="31">
        <v>8</v>
      </c>
      <c r="AD9" s="29">
        <v>3</v>
      </c>
      <c r="AE9" s="29">
        <v>1</v>
      </c>
      <c r="AF9" s="29">
        <v>4</v>
      </c>
      <c r="AG9" s="29">
        <v>3</v>
      </c>
      <c r="AH9" s="29">
        <v>0</v>
      </c>
      <c r="AI9" s="29">
        <v>0</v>
      </c>
      <c r="AJ9" s="29">
        <v>1</v>
      </c>
      <c r="AK9" s="29">
        <v>2</v>
      </c>
      <c r="AL9" s="29">
        <v>8</v>
      </c>
      <c r="AM9" s="29">
        <v>5</v>
      </c>
      <c r="AN9" s="29">
        <v>5</v>
      </c>
      <c r="AO9" s="29">
        <v>3</v>
      </c>
      <c r="AP9" s="29">
        <v>2</v>
      </c>
      <c r="AQ9" s="31">
        <v>1</v>
      </c>
      <c r="AR9" s="31">
        <v>2</v>
      </c>
      <c r="AS9" s="31">
        <v>1</v>
      </c>
      <c r="AT9" s="31">
        <v>1</v>
      </c>
      <c r="AU9" s="31">
        <v>2</v>
      </c>
      <c r="AV9" s="32" t="s">
        <v>52</v>
      </c>
      <c r="AW9" s="33"/>
      <c r="AX9" s="24"/>
    </row>
    <row r="10" spans="1:50" ht="24.95" customHeight="1" thickBot="1" x14ac:dyDescent="0.25">
      <c r="A10" s="34" t="s">
        <v>53</v>
      </c>
      <c r="B10" s="35"/>
      <c r="C10" s="36">
        <f>SUM(E10:AU10)</f>
        <v>161</v>
      </c>
      <c r="D10" s="37"/>
      <c r="E10" s="38">
        <v>18</v>
      </c>
      <c r="F10" s="38">
        <v>5</v>
      </c>
      <c r="G10" s="38">
        <v>10</v>
      </c>
      <c r="H10" s="38">
        <v>9</v>
      </c>
      <c r="I10" s="38">
        <v>4</v>
      </c>
      <c r="J10" s="38">
        <v>7</v>
      </c>
      <c r="K10" s="38">
        <v>6</v>
      </c>
      <c r="L10" s="38">
        <v>2</v>
      </c>
      <c r="M10" s="38">
        <v>3</v>
      </c>
      <c r="N10" s="38">
        <v>2</v>
      </c>
      <c r="O10" s="38">
        <v>5</v>
      </c>
      <c r="P10" s="38">
        <v>2</v>
      </c>
      <c r="Q10" s="38">
        <v>0</v>
      </c>
      <c r="R10" s="38">
        <v>8</v>
      </c>
      <c r="S10" s="38">
        <v>3</v>
      </c>
      <c r="T10" s="38">
        <v>7</v>
      </c>
      <c r="U10" s="38">
        <v>1</v>
      </c>
      <c r="V10" s="38">
        <v>2</v>
      </c>
      <c r="W10" s="38">
        <v>1</v>
      </c>
      <c r="X10" s="38">
        <v>0</v>
      </c>
      <c r="Y10" s="38">
        <v>4</v>
      </c>
      <c r="Z10" s="38">
        <v>3</v>
      </c>
      <c r="AA10" s="38">
        <v>5</v>
      </c>
      <c r="AB10" s="38">
        <v>4</v>
      </c>
      <c r="AC10" s="38">
        <v>10</v>
      </c>
      <c r="AD10" s="38">
        <v>4</v>
      </c>
      <c r="AE10" s="38">
        <v>0</v>
      </c>
      <c r="AF10" s="38">
        <v>3</v>
      </c>
      <c r="AG10" s="38">
        <v>1</v>
      </c>
      <c r="AH10" s="38">
        <v>0</v>
      </c>
      <c r="AI10" s="38">
        <v>0</v>
      </c>
      <c r="AJ10" s="38">
        <v>0</v>
      </c>
      <c r="AK10" s="38">
        <v>1</v>
      </c>
      <c r="AL10" s="38">
        <v>14</v>
      </c>
      <c r="AM10" s="38">
        <v>3</v>
      </c>
      <c r="AN10" s="38">
        <v>5</v>
      </c>
      <c r="AO10" s="38">
        <v>1</v>
      </c>
      <c r="AP10" s="39">
        <v>1</v>
      </c>
      <c r="AQ10" s="40">
        <v>2</v>
      </c>
      <c r="AR10" s="40">
        <v>4</v>
      </c>
      <c r="AS10" s="40">
        <v>0</v>
      </c>
      <c r="AT10" s="40">
        <v>0</v>
      </c>
      <c r="AU10" s="40">
        <v>1</v>
      </c>
      <c r="AV10" s="41" t="s">
        <v>53</v>
      </c>
      <c r="AW10" s="42"/>
      <c r="AX10" s="24"/>
    </row>
    <row r="11" spans="1:50" x14ac:dyDescent="0.2">
      <c r="A11" s="43" t="s">
        <v>54</v>
      </c>
      <c r="B11" s="44"/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  <c r="AA11" s="44"/>
      <c r="AB11" s="44"/>
      <c r="AC11" s="44"/>
      <c r="AD11" s="44"/>
      <c r="AE11" s="44"/>
      <c r="AF11" s="44"/>
      <c r="AG11" s="44"/>
      <c r="AH11" s="44"/>
      <c r="AI11" s="44"/>
      <c r="AJ11" s="44"/>
      <c r="AK11" s="44"/>
      <c r="AL11" s="44"/>
      <c r="AM11" s="44"/>
      <c r="AN11" s="45"/>
      <c r="AO11" s="45"/>
      <c r="AP11" s="45"/>
      <c r="AQ11" s="44"/>
      <c r="AR11" s="31"/>
      <c r="AS11" s="46"/>
    </row>
    <row r="12" spans="1:50" x14ac:dyDescent="0.2">
      <c r="A12" s="43" t="s">
        <v>203</v>
      </c>
      <c r="B12" s="43"/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8"/>
      <c r="V12" s="44"/>
      <c r="W12" s="44"/>
      <c r="X12" s="44"/>
      <c r="Y12" s="44"/>
      <c r="Z12" s="44"/>
      <c r="AA12" s="44"/>
      <c r="AB12" s="44"/>
      <c r="AC12" s="44"/>
      <c r="AD12" s="44"/>
      <c r="AE12" s="44"/>
      <c r="AF12" s="44"/>
      <c r="AG12" s="44"/>
      <c r="AH12" s="44"/>
      <c r="AI12" s="44"/>
      <c r="AJ12" s="44"/>
      <c r="AK12" s="44"/>
      <c r="AL12" s="49"/>
      <c r="AM12" s="49"/>
      <c r="AN12" s="49"/>
      <c r="AO12" s="49"/>
      <c r="AP12" s="49"/>
    </row>
    <row r="13" spans="1:50" ht="33.950000000000003" customHeight="1" x14ac:dyDescent="0.2">
      <c r="A13" s="44"/>
      <c r="B13" s="44"/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  <c r="AA13" s="44"/>
      <c r="AB13" s="44"/>
      <c r="AC13" s="44"/>
      <c r="AD13" s="44"/>
      <c r="AE13" s="44"/>
      <c r="AF13" s="44"/>
      <c r="AG13" s="44"/>
      <c r="AH13" s="44"/>
      <c r="AI13" s="44"/>
      <c r="AJ13" s="44"/>
      <c r="AK13" s="44"/>
      <c r="AL13" s="44"/>
      <c r="AM13" s="44"/>
      <c r="AN13" s="44"/>
      <c r="AO13" s="44"/>
      <c r="AP13" s="44"/>
      <c r="AQ13" s="44"/>
      <c r="AR13" s="44"/>
      <c r="AS13" s="44"/>
    </row>
    <row r="14" spans="1:50" x14ac:dyDescent="0.2">
      <c r="A14" s="44"/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8"/>
      <c r="V14" s="44"/>
      <c r="W14" s="44"/>
      <c r="X14" s="44"/>
      <c r="Y14" s="44"/>
      <c r="Z14" s="44"/>
      <c r="AA14" s="44"/>
      <c r="AB14" s="44"/>
      <c r="AC14" s="44"/>
      <c r="AD14" s="44"/>
      <c r="AE14" s="44"/>
      <c r="AF14" s="44"/>
      <c r="AG14" s="44"/>
      <c r="AH14" s="44"/>
      <c r="AI14" s="44"/>
      <c r="AJ14" s="44"/>
      <c r="AK14" s="44"/>
      <c r="AL14" s="49"/>
      <c r="AM14" s="49"/>
      <c r="AN14" s="49"/>
      <c r="AO14" s="49"/>
      <c r="AP14" s="49"/>
    </row>
    <row r="15" spans="1:50" x14ac:dyDescent="0.2">
      <c r="A15" s="44"/>
      <c r="B15" s="44"/>
      <c r="C15" s="50" t="s">
        <v>55</v>
      </c>
      <c r="D15" s="50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  <c r="AA15" s="44"/>
      <c r="AB15" s="44"/>
      <c r="AC15" s="44"/>
      <c r="AD15" s="44"/>
      <c r="AE15" s="44"/>
      <c r="AF15" s="44"/>
      <c r="AG15" s="44"/>
      <c r="AH15" s="44"/>
      <c r="AI15" s="44"/>
      <c r="AJ15" s="44"/>
      <c r="AK15" s="44"/>
      <c r="AL15" s="44"/>
      <c r="AM15" s="44"/>
      <c r="AN15" s="44"/>
      <c r="AO15" s="44"/>
      <c r="AP15" s="44"/>
    </row>
    <row r="16" spans="1:50" x14ac:dyDescent="0.2">
      <c r="A16" s="44"/>
      <c r="B16" s="44"/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  <c r="AA16" s="44"/>
      <c r="AB16" s="44"/>
      <c r="AC16" s="44"/>
      <c r="AD16" s="44"/>
      <c r="AE16" s="44"/>
      <c r="AF16" s="44"/>
      <c r="AG16" s="44"/>
      <c r="AH16" s="44"/>
      <c r="AI16" s="44"/>
      <c r="AJ16" s="44"/>
      <c r="AK16" s="44"/>
      <c r="AL16" s="44"/>
      <c r="AM16" s="44"/>
      <c r="AN16" s="44"/>
      <c r="AO16" s="44"/>
      <c r="AP16" s="44"/>
    </row>
  </sheetData>
  <mergeCells count="32">
    <mergeCell ref="C15:D15"/>
    <mergeCell ref="A10:B10"/>
    <mergeCell ref="C10:D10"/>
    <mergeCell ref="AV10:AW10"/>
    <mergeCell ref="AN11:AP11"/>
    <mergeCell ref="AL12:AP12"/>
    <mergeCell ref="AL14:AP14"/>
    <mergeCell ref="A8:B8"/>
    <mergeCell ref="C8:D8"/>
    <mergeCell ref="AV8:AW8"/>
    <mergeCell ref="A9:B9"/>
    <mergeCell ref="C9:D9"/>
    <mergeCell ref="AV9:AW9"/>
    <mergeCell ref="A6:B6"/>
    <mergeCell ref="C6:D6"/>
    <mergeCell ref="AV6:AW6"/>
    <mergeCell ref="A7:B7"/>
    <mergeCell ref="C7:D7"/>
    <mergeCell ref="AV7:AW7"/>
    <mergeCell ref="A4:B4"/>
    <mergeCell ref="C4:D4"/>
    <mergeCell ref="AV4:AW4"/>
    <mergeCell ref="A5:B5"/>
    <mergeCell ref="C5:D5"/>
    <mergeCell ref="AV5:AW5"/>
    <mergeCell ref="A1:P1"/>
    <mergeCell ref="AS1:AW1"/>
    <mergeCell ref="C2:D2"/>
    <mergeCell ref="AV2:AW2"/>
    <mergeCell ref="A3:B3"/>
    <mergeCell ref="C3:D3"/>
    <mergeCell ref="AV3:AW3"/>
  </mergeCells>
  <phoneticPr fontId="3"/>
  <printOptions horizontalCentered="1"/>
  <pageMargins left="0.19685039370078741" right="0.19685039370078741" top="0.59055118110236227" bottom="0.78740157480314965" header="0.51181102362204722" footer="0.39370078740157483"/>
  <pageSetup paperSize="8" scale="65" firstPageNumber="78" orientation="landscape" useFirstPageNumber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fitToPage="1"/>
  </sheetPr>
  <dimension ref="A1:AS30"/>
  <sheetViews>
    <sheetView showGridLines="0" view="pageBreakPreview" topLeftCell="A2" zoomScaleNormal="85" workbookViewId="0">
      <pane xSplit="3" ySplit="3" topLeftCell="W20" activePane="bottomRight" state="frozen"/>
      <selection activeCell="A2" sqref="A2"/>
      <selection pane="topRight" activeCell="D2" sqref="D2"/>
      <selection pane="bottomLeft" activeCell="A5" sqref="A5"/>
      <selection pane="bottomRight" activeCell="AG39" sqref="AG39"/>
    </sheetView>
  </sheetViews>
  <sheetFormatPr defaultColWidth="11" defaultRowHeight="17.25" x14ac:dyDescent="0.2"/>
  <cols>
    <col min="1" max="1" width="4.625" style="47" customWidth="1"/>
    <col min="2" max="2" width="2.5" style="47" customWidth="1"/>
    <col min="3" max="3" width="3.5" style="47" customWidth="1"/>
    <col min="4" max="4" width="2.625" style="47" customWidth="1"/>
    <col min="5" max="5" width="6.125" style="47" customWidth="1"/>
    <col min="6" max="6" width="6.75" style="47" customWidth="1"/>
    <col min="7" max="7" width="8.5" style="47" bestFit="1" customWidth="1"/>
    <col min="8" max="12" width="6.75" style="47" customWidth="1"/>
    <col min="13" max="15" width="7.75" style="47" customWidth="1"/>
    <col min="16" max="19" width="6.75" style="47" customWidth="1"/>
    <col min="20" max="20" width="6.25" style="47" customWidth="1"/>
    <col min="21" max="21" width="9.75" style="47" customWidth="1"/>
    <col min="22" max="22" width="6.75" style="47" customWidth="1"/>
    <col min="23" max="23" width="9.875" style="47" customWidth="1"/>
    <col min="24" max="24" width="6.75" style="47" customWidth="1"/>
    <col min="25" max="25" width="9.75" style="47" customWidth="1"/>
    <col min="26" max="26" width="7.25" style="47" customWidth="1"/>
    <col min="27" max="36" width="6.75" style="47" customWidth="1"/>
    <col min="37" max="37" width="7.75" style="47" customWidth="1"/>
    <col min="38" max="38" width="6.75" style="47" customWidth="1"/>
    <col min="39" max="39" width="6" style="47" customWidth="1"/>
    <col min="40" max="40" width="5.5" style="47" customWidth="1"/>
    <col min="41" max="41" width="5" style="47" customWidth="1"/>
    <col min="42" max="44" width="10.875" style="4" customWidth="1"/>
    <col min="45" max="256" width="11" style="4"/>
    <col min="257" max="257" width="4.625" style="4" customWidth="1"/>
    <col min="258" max="258" width="2.5" style="4" customWidth="1"/>
    <col min="259" max="259" width="3.5" style="4" customWidth="1"/>
    <col min="260" max="260" width="2.625" style="4" customWidth="1"/>
    <col min="261" max="261" width="6.125" style="4" customWidth="1"/>
    <col min="262" max="262" width="6.75" style="4" customWidth="1"/>
    <col min="263" max="263" width="8.5" style="4" bestFit="1" customWidth="1"/>
    <col min="264" max="268" width="6.75" style="4" customWidth="1"/>
    <col min="269" max="271" width="7.75" style="4" customWidth="1"/>
    <col min="272" max="275" width="6.75" style="4" customWidth="1"/>
    <col min="276" max="276" width="6.25" style="4" customWidth="1"/>
    <col min="277" max="277" width="9.75" style="4" customWidth="1"/>
    <col min="278" max="278" width="6.75" style="4" customWidth="1"/>
    <col min="279" max="279" width="9.875" style="4" customWidth="1"/>
    <col min="280" max="280" width="6.75" style="4" customWidth="1"/>
    <col min="281" max="281" width="9.75" style="4" customWidth="1"/>
    <col min="282" max="282" width="7.25" style="4" customWidth="1"/>
    <col min="283" max="292" width="6.75" style="4" customWidth="1"/>
    <col min="293" max="293" width="7.75" style="4" customWidth="1"/>
    <col min="294" max="294" width="6.75" style="4" customWidth="1"/>
    <col min="295" max="295" width="6" style="4" customWidth="1"/>
    <col min="296" max="296" width="5.5" style="4" customWidth="1"/>
    <col min="297" max="297" width="5" style="4" customWidth="1"/>
    <col min="298" max="300" width="10.875" style="4" customWidth="1"/>
    <col min="301" max="512" width="11" style="4"/>
    <col min="513" max="513" width="4.625" style="4" customWidth="1"/>
    <col min="514" max="514" width="2.5" style="4" customWidth="1"/>
    <col min="515" max="515" width="3.5" style="4" customWidth="1"/>
    <col min="516" max="516" width="2.625" style="4" customWidth="1"/>
    <col min="517" max="517" width="6.125" style="4" customWidth="1"/>
    <col min="518" max="518" width="6.75" style="4" customWidth="1"/>
    <col min="519" max="519" width="8.5" style="4" bestFit="1" customWidth="1"/>
    <col min="520" max="524" width="6.75" style="4" customWidth="1"/>
    <col min="525" max="527" width="7.75" style="4" customWidth="1"/>
    <col min="528" max="531" width="6.75" style="4" customWidth="1"/>
    <col min="532" max="532" width="6.25" style="4" customWidth="1"/>
    <col min="533" max="533" width="9.75" style="4" customWidth="1"/>
    <col min="534" max="534" width="6.75" style="4" customWidth="1"/>
    <col min="535" max="535" width="9.875" style="4" customWidth="1"/>
    <col min="536" max="536" width="6.75" style="4" customWidth="1"/>
    <col min="537" max="537" width="9.75" style="4" customWidth="1"/>
    <col min="538" max="538" width="7.25" style="4" customWidth="1"/>
    <col min="539" max="548" width="6.75" style="4" customWidth="1"/>
    <col min="549" max="549" width="7.75" style="4" customWidth="1"/>
    <col min="550" max="550" width="6.75" style="4" customWidth="1"/>
    <col min="551" max="551" width="6" style="4" customWidth="1"/>
    <col min="552" max="552" width="5.5" style="4" customWidth="1"/>
    <col min="553" max="553" width="5" style="4" customWidth="1"/>
    <col min="554" max="556" width="10.875" style="4" customWidth="1"/>
    <col min="557" max="768" width="11" style="4"/>
    <col min="769" max="769" width="4.625" style="4" customWidth="1"/>
    <col min="770" max="770" width="2.5" style="4" customWidth="1"/>
    <col min="771" max="771" width="3.5" style="4" customWidth="1"/>
    <col min="772" max="772" width="2.625" style="4" customWidth="1"/>
    <col min="773" max="773" width="6.125" style="4" customWidth="1"/>
    <col min="774" max="774" width="6.75" style="4" customWidth="1"/>
    <col min="775" max="775" width="8.5" style="4" bestFit="1" customWidth="1"/>
    <col min="776" max="780" width="6.75" style="4" customWidth="1"/>
    <col min="781" max="783" width="7.75" style="4" customWidth="1"/>
    <col min="784" max="787" width="6.75" style="4" customWidth="1"/>
    <col min="788" max="788" width="6.25" style="4" customWidth="1"/>
    <col min="789" max="789" width="9.75" style="4" customWidth="1"/>
    <col min="790" max="790" width="6.75" style="4" customWidth="1"/>
    <col min="791" max="791" width="9.875" style="4" customWidth="1"/>
    <col min="792" max="792" width="6.75" style="4" customWidth="1"/>
    <col min="793" max="793" width="9.75" style="4" customWidth="1"/>
    <col min="794" max="794" width="7.25" style="4" customWidth="1"/>
    <col min="795" max="804" width="6.75" style="4" customWidth="1"/>
    <col min="805" max="805" width="7.75" style="4" customWidth="1"/>
    <col min="806" max="806" width="6.75" style="4" customWidth="1"/>
    <col min="807" max="807" width="6" style="4" customWidth="1"/>
    <col min="808" max="808" width="5.5" style="4" customWidth="1"/>
    <col min="809" max="809" width="5" style="4" customWidth="1"/>
    <col min="810" max="812" width="10.875" style="4" customWidth="1"/>
    <col min="813" max="1024" width="11" style="4"/>
    <col min="1025" max="1025" width="4.625" style="4" customWidth="1"/>
    <col min="1026" max="1026" width="2.5" style="4" customWidth="1"/>
    <col min="1027" max="1027" width="3.5" style="4" customWidth="1"/>
    <col min="1028" max="1028" width="2.625" style="4" customWidth="1"/>
    <col min="1029" max="1029" width="6.125" style="4" customWidth="1"/>
    <col min="1030" max="1030" width="6.75" style="4" customWidth="1"/>
    <col min="1031" max="1031" width="8.5" style="4" bestFit="1" customWidth="1"/>
    <col min="1032" max="1036" width="6.75" style="4" customWidth="1"/>
    <col min="1037" max="1039" width="7.75" style="4" customWidth="1"/>
    <col min="1040" max="1043" width="6.75" style="4" customWidth="1"/>
    <col min="1044" max="1044" width="6.25" style="4" customWidth="1"/>
    <col min="1045" max="1045" width="9.75" style="4" customWidth="1"/>
    <col min="1046" max="1046" width="6.75" style="4" customWidth="1"/>
    <col min="1047" max="1047" width="9.875" style="4" customWidth="1"/>
    <col min="1048" max="1048" width="6.75" style="4" customWidth="1"/>
    <col min="1049" max="1049" width="9.75" style="4" customWidth="1"/>
    <col min="1050" max="1050" width="7.25" style="4" customWidth="1"/>
    <col min="1051" max="1060" width="6.75" style="4" customWidth="1"/>
    <col min="1061" max="1061" width="7.75" style="4" customWidth="1"/>
    <col min="1062" max="1062" width="6.75" style="4" customWidth="1"/>
    <col min="1063" max="1063" width="6" style="4" customWidth="1"/>
    <col min="1064" max="1064" width="5.5" style="4" customWidth="1"/>
    <col min="1065" max="1065" width="5" style="4" customWidth="1"/>
    <col min="1066" max="1068" width="10.875" style="4" customWidth="1"/>
    <col min="1069" max="1280" width="11" style="4"/>
    <col min="1281" max="1281" width="4.625" style="4" customWidth="1"/>
    <col min="1282" max="1282" width="2.5" style="4" customWidth="1"/>
    <col min="1283" max="1283" width="3.5" style="4" customWidth="1"/>
    <col min="1284" max="1284" width="2.625" style="4" customWidth="1"/>
    <col min="1285" max="1285" width="6.125" style="4" customWidth="1"/>
    <col min="1286" max="1286" width="6.75" style="4" customWidth="1"/>
    <col min="1287" max="1287" width="8.5" style="4" bestFit="1" customWidth="1"/>
    <col min="1288" max="1292" width="6.75" style="4" customWidth="1"/>
    <col min="1293" max="1295" width="7.75" style="4" customWidth="1"/>
    <col min="1296" max="1299" width="6.75" style="4" customWidth="1"/>
    <col min="1300" max="1300" width="6.25" style="4" customWidth="1"/>
    <col min="1301" max="1301" width="9.75" style="4" customWidth="1"/>
    <col min="1302" max="1302" width="6.75" style="4" customWidth="1"/>
    <col min="1303" max="1303" width="9.875" style="4" customWidth="1"/>
    <col min="1304" max="1304" width="6.75" style="4" customWidth="1"/>
    <col min="1305" max="1305" width="9.75" style="4" customWidth="1"/>
    <col min="1306" max="1306" width="7.25" style="4" customWidth="1"/>
    <col min="1307" max="1316" width="6.75" style="4" customWidth="1"/>
    <col min="1317" max="1317" width="7.75" style="4" customWidth="1"/>
    <col min="1318" max="1318" width="6.75" style="4" customWidth="1"/>
    <col min="1319" max="1319" width="6" style="4" customWidth="1"/>
    <col min="1320" max="1320" width="5.5" style="4" customWidth="1"/>
    <col min="1321" max="1321" width="5" style="4" customWidth="1"/>
    <col min="1322" max="1324" width="10.875" style="4" customWidth="1"/>
    <col min="1325" max="1536" width="11" style="4"/>
    <col min="1537" max="1537" width="4.625" style="4" customWidth="1"/>
    <col min="1538" max="1538" width="2.5" style="4" customWidth="1"/>
    <col min="1539" max="1539" width="3.5" style="4" customWidth="1"/>
    <col min="1540" max="1540" width="2.625" style="4" customWidth="1"/>
    <col min="1541" max="1541" width="6.125" style="4" customWidth="1"/>
    <col min="1542" max="1542" width="6.75" style="4" customWidth="1"/>
    <col min="1543" max="1543" width="8.5" style="4" bestFit="1" customWidth="1"/>
    <col min="1544" max="1548" width="6.75" style="4" customWidth="1"/>
    <col min="1549" max="1551" width="7.75" style="4" customWidth="1"/>
    <col min="1552" max="1555" width="6.75" style="4" customWidth="1"/>
    <col min="1556" max="1556" width="6.25" style="4" customWidth="1"/>
    <col min="1557" max="1557" width="9.75" style="4" customWidth="1"/>
    <col min="1558" max="1558" width="6.75" style="4" customWidth="1"/>
    <col min="1559" max="1559" width="9.875" style="4" customWidth="1"/>
    <col min="1560" max="1560" width="6.75" style="4" customWidth="1"/>
    <col min="1561" max="1561" width="9.75" style="4" customWidth="1"/>
    <col min="1562" max="1562" width="7.25" style="4" customWidth="1"/>
    <col min="1563" max="1572" width="6.75" style="4" customWidth="1"/>
    <col min="1573" max="1573" width="7.75" style="4" customWidth="1"/>
    <col min="1574" max="1574" width="6.75" style="4" customWidth="1"/>
    <col min="1575" max="1575" width="6" style="4" customWidth="1"/>
    <col min="1576" max="1576" width="5.5" style="4" customWidth="1"/>
    <col min="1577" max="1577" width="5" style="4" customWidth="1"/>
    <col min="1578" max="1580" width="10.875" style="4" customWidth="1"/>
    <col min="1581" max="1792" width="11" style="4"/>
    <col min="1793" max="1793" width="4.625" style="4" customWidth="1"/>
    <col min="1794" max="1794" width="2.5" style="4" customWidth="1"/>
    <col min="1795" max="1795" width="3.5" style="4" customWidth="1"/>
    <col min="1796" max="1796" width="2.625" style="4" customWidth="1"/>
    <col min="1797" max="1797" width="6.125" style="4" customWidth="1"/>
    <col min="1798" max="1798" width="6.75" style="4" customWidth="1"/>
    <col min="1799" max="1799" width="8.5" style="4" bestFit="1" customWidth="1"/>
    <col min="1800" max="1804" width="6.75" style="4" customWidth="1"/>
    <col min="1805" max="1807" width="7.75" style="4" customWidth="1"/>
    <col min="1808" max="1811" width="6.75" style="4" customWidth="1"/>
    <col min="1812" max="1812" width="6.25" style="4" customWidth="1"/>
    <col min="1813" max="1813" width="9.75" style="4" customWidth="1"/>
    <col min="1814" max="1814" width="6.75" style="4" customWidth="1"/>
    <col min="1815" max="1815" width="9.875" style="4" customWidth="1"/>
    <col min="1816" max="1816" width="6.75" style="4" customWidth="1"/>
    <col min="1817" max="1817" width="9.75" style="4" customWidth="1"/>
    <col min="1818" max="1818" width="7.25" style="4" customWidth="1"/>
    <col min="1819" max="1828" width="6.75" style="4" customWidth="1"/>
    <col min="1829" max="1829" width="7.75" style="4" customWidth="1"/>
    <col min="1830" max="1830" width="6.75" style="4" customWidth="1"/>
    <col min="1831" max="1831" width="6" style="4" customWidth="1"/>
    <col min="1832" max="1832" width="5.5" style="4" customWidth="1"/>
    <col min="1833" max="1833" width="5" style="4" customWidth="1"/>
    <col min="1834" max="1836" width="10.875" style="4" customWidth="1"/>
    <col min="1837" max="2048" width="11" style="4"/>
    <col min="2049" max="2049" width="4.625" style="4" customWidth="1"/>
    <col min="2050" max="2050" width="2.5" style="4" customWidth="1"/>
    <col min="2051" max="2051" width="3.5" style="4" customWidth="1"/>
    <col min="2052" max="2052" width="2.625" style="4" customWidth="1"/>
    <col min="2053" max="2053" width="6.125" style="4" customWidth="1"/>
    <col min="2054" max="2054" width="6.75" style="4" customWidth="1"/>
    <col min="2055" max="2055" width="8.5" style="4" bestFit="1" customWidth="1"/>
    <col min="2056" max="2060" width="6.75" style="4" customWidth="1"/>
    <col min="2061" max="2063" width="7.75" style="4" customWidth="1"/>
    <col min="2064" max="2067" width="6.75" style="4" customWidth="1"/>
    <col min="2068" max="2068" width="6.25" style="4" customWidth="1"/>
    <col min="2069" max="2069" width="9.75" style="4" customWidth="1"/>
    <col min="2070" max="2070" width="6.75" style="4" customWidth="1"/>
    <col min="2071" max="2071" width="9.875" style="4" customWidth="1"/>
    <col min="2072" max="2072" width="6.75" style="4" customWidth="1"/>
    <col min="2073" max="2073" width="9.75" style="4" customWidth="1"/>
    <col min="2074" max="2074" width="7.25" style="4" customWidth="1"/>
    <col min="2075" max="2084" width="6.75" style="4" customWidth="1"/>
    <col min="2085" max="2085" width="7.75" style="4" customWidth="1"/>
    <col min="2086" max="2086" width="6.75" style="4" customWidth="1"/>
    <col min="2087" max="2087" width="6" style="4" customWidth="1"/>
    <col min="2088" max="2088" width="5.5" style="4" customWidth="1"/>
    <col min="2089" max="2089" width="5" style="4" customWidth="1"/>
    <col min="2090" max="2092" width="10.875" style="4" customWidth="1"/>
    <col min="2093" max="2304" width="11" style="4"/>
    <col min="2305" max="2305" width="4.625" style="4" customWidth="1"/>
    <col min="2306" max="2306" width="2.5" style="4" customWidth="1"/>
    <col min="2307" max="2307" width="3.5" style="4" customWidth="1"/>
    <col min="2308" max="2308" width="2.625" style="4" customWidth="1"/>
    <col min="2309" max="2309" width="6.125" style="4" customWidth="1"/>
    <col min="2310" max="2310" width="6.75" style="4" customWidth="1"/>
    <col min="2311" max="2311" width="8.5" style="4" bestFit="1" customWidth="1"/>
    <col min="2312" max="2316" width="6.75" style="4" customWidth="1"/>
    <col min="2317" max="2319" width="7.75" style="4" customWidth="1"/>
    <col min="2320" max="2323" width="6.75" style="4" customWidth="1"/>
    <col min="2324" max="2324" width="6.25" style="4" customWidth="1"/>
    <col min="2325" max="2325" width="9.75" style="4" customWidth="1"/>
    <col min="2326" max="2326" width="6.75" style="4" customWidth="1"/>
    <col min="2327" max="2327" width="9.875" style="4" customWidth="1"/>
    <col min="2328" max="2328" width="6.75" style="4" customWidth="1"/>
    <col min="2329" max="2329" width="9.75" style="4" customWidth="1"/>
    <col min="2330" max="2330" width="7.25" style="4" customWidth="1"/>
    <col min="2331" max="2340" width="6.75" style="4" customWidth="1"/>
    <col min="2341" max="2341" width="7.75" style="4" customWidth="1"/>
    <col min="2342" max="2342" width="6.75" style="4" customWidth="1"/>
    <col min="2343" max="2343" width="6" style="4" customWidth="1"/>
    <col min="2344" max="2344" width="5.5" style="4" customWidth="1"/>
    <col min="2345" max="2345" width="5" style="4" customWidth="1"/>
    <col min="2346" max="2348" width="10.875" style="4" customWidth="1"/>
    <col min="2349" max="2560" width="11" style="4"/>
    <col min="2561" max="2561" width="4.625" style="4" customWidth="1"/>
    <col min="2562" max="2562" width="2.5" style="4" customWidth="1"/>
    <col min="2563" max="2563" width="3.5" style="4" customWidth="1"/>
    <col min="2564" max="2564" width="2.625" style="4" customWidth="1"/>
    <col min="2565" max="2565" width="6.125" style="4" customWidth="1"/>
    <col min="2566" max="2566" width="6.75" style="4" customWidth="1"/>
    <col min="2567" max="2567" width="8.5" style="4" bestFit="1" customWidth="1"/>
    <col min="2568" max="2572" width="6.75" style="4" customWidth="1"/>
    <col min="2573" max="2575" width="7.75" style="4" customWidth="1"/>
    <col min="2576" max="2579" width="6.75" style="4" customWidth="1"/>
    <col min="2580" max="2580" width="6.25" style="4" customWidth="1"/>
    <col min="2581" max="2581" width="9.75" style="4" customWidth="1"/>
    <col min="2582" max="2582" width="6.75" style="4" customWidth="1"/>
    <col min="2583" max="2583" width="9.875" style="4" customWidth="1"/>
    <col min="2584" max="2584" width="6.75" style="4" customWidth="1"/>
    <col min="2585" max="2585" width="9.75" style="4" customWidth="1"/>
    <col min="2586" max="2586" width="7.25" style="4" customWidth="1"/>
    <col min="2587" max="2596" width="6.75" style="4" customWidth="1"/>
    <col min="2597" max="2597" width="7.75" style="4" customWidth="1"/>
    <col min="2598" max="2598" width="6.75" style="4" customWidth="1"/>
    <col min="2599" max="2599" width="6" style="4" customWidth="1"/>
    <col min="2600" max="2600" width="5.5" style="4" customWidth="1"/>
    <col min="2601" max="2601" width="5" style="4" customWidth="1"/>
    <col min="2602" max="2604" width="10.875" style="4" customWidth="1"/>
    <col min="2605" max="2816" width="11" style="4"/>
    <col min="2817" max="2817" width="4.625" style="4" customWidth="1"/>
    <col min="2818" max="2818" width="2.5" style="4" customWidth="1"/>
    <col min="2819" max="2819" width="3.5" style="4" customWidth="1"/>
    <col min="2820" max="2820" width="2.625" style="4" customWidth="1"/>
    <col min="2821" max="2821" width="6.125" style="4" customWidth="1"/>
    <col min="2822" max="2822" width="6.75" style="4" customWidth="1"/>
    <col min="2823" max="2823" width="8.5" style="4" bestFit="1" customWidth="1"/>
    <col min="2824" max="2828" width="6.75" style="4" customWidth="1"/>
    <col min="2829" max="2831" width="7.75" style="4" customWidth="1"/>
    <col min="2832" max="2835" width="6.75" style="4" customWidth="1"/>
    <col min="2836" max="2836" width="6.25" style="4" customWidth="1"/>
    <col min="2837" max="2837" width="9.75" style="4" customWidth="1"/>
    <col min="2838" max="2838" width="6.75" style="4" customWidth="1"/>
    <col min="2839" max="2839" width="9.875" style="4" customWidth="1"/>
    <col min="2840" max="2840" width="6.75" style="4" customWidth="1"/>
    <col min="2841" max="2841" width="9.75" style="4" customWidth="1"/>
    <col min="2842" max="2842" width="7.25" style="4" customWidth="1"/>
    <col min="2843" max="2852" width="6.75" style="4" customWidth="1"/>
    <col min="2853" max="2853" width="7.75" style="4" customWidth="1"/>
    <col min="2854" max="2854" width="6.75" style="4" customWidth="1"/>
    <col min="2855" max="2855" width="6" style="4" customWidth="1"/>
    <col min="2856" max="2856" width="5.5" style="4" customWidth="1"/>
    <col min="2857" max="2857" width="5" style="4" customWidth="1"/>
    <col min="2858" max="2860" width="10.875" style="4" customWidth="1"/>
    <col min="2861" max="3072" width="11" style="4"/>
    <col min="3073" max="3073" width="4.625" style="4" customWidth="1"/>
    <col min="3074" max="3074" width="2.5" style="4" customWidth="1"/>
    <col min="3075" max="3075" width="3.5" style="4" customWidth="1"/>
    <col min="3076" max="3076" width="2.625" style="4" customWidth="1"/>
    <col min="3077" max="3077" width="6.125" style="4" customWidth="1"/>
    <col min="3078" max="3078" width="6.75" style="4" customWidth="1"/>
    <col min="3079" max="3079" width="8.5" style="4" bestFit="1" customWidth="1"/>
    <col min="3080" max="3084" width="6.75" style="4" customWidth="1"/>
    <col min="3085" max="3087" width="7.75" style="4" customWidth="1"/>
    <col min="3088" max="3091" width="6.75" style="4" customWidth="1"/>
    <col min="3092" max="3092" width="6.25" style="4" customWidth="1"/>
    <col min="3093" max="3093" width="9.75" style="4" customWidth="1"/>
    <col min="3094" max="3094" width="6.75" style="4" customWidth="1"/>
    <col min="3095" max="3095" width="9.875" style="4" customWidth="1"/>
    <col min="3096" max="3096" width="6.75" style="4" customWidth="1"/>
    <col min="3097" max="3097" width="9.75" style="4" customWidth="1"/>
    <col min="3098" max="3098" width="7.25" style="4" customWidth="1"/>
    <col min="3099" max="3108" width="6.75" style="4" customWidth="1"/>
    <col min="3109" max="3109" width="7.75" style="4" customWidth="1"/>
    <col min="3110" max="3110" width="6.75" style="4" customWidth="1"/>
    <col min="3111" max="3111" width="6" style="4" customWidth="1"/>
    <col min="3112" max="3112" width="5.5" style="4" customWidth="1"/>
    <col min="3113" max="3113" width="5" style="4" customWidth="1"/>
    <col min="3114" max="3116" width="10.875" style="4" customWidth="1"/>
    <col min="3117" max="3328" width="11" style="4"/>
    <col min="3329" max="3329" width="4.625" style="4" customWidth="1"/>
    <col min="3330" max="3330" width="2.5" style="4" customWidth="1"/>
    <col min="3331" max="3331" width="3.5" style="4" customWidth="1"/>
    <col min="3332" max="3332" width="2.625" style="4" customWidth="1"/>
    <col min="3333" max="3333" width="6.125" style="4" customWidth="1"/>
    <col min="3334" max="3334" width="6.75" style="4" customWidth="1"/>
    <col min="3335" max="3335" width="8.5" style="4" bestFit="1" customWidth="1"/>
    <col min="3336" max="3340" width="6.75" style="4" customWidth="1"/>
    <col min="3341" max="3343" width="7.75" style="4" customWidth="1"/>
    <col min="3344" max="3347" width="6.75" style="4" customWidth="1"/>
    <col min="3348" max="3348" width="6.25" style="4" customWidth="1"/>
    <col min="3349" max="3349" width="9.75" style="4" customWidth="1"/>
    <col min="3350" max="3350" width="6.75" style="4" customWidth="1"/>
    <col min="3351" max="3351" width="9.875" style="4" customWidth="1"/>
    <col min="3352" max="3352" width="6.75" style="4" customWidth="1"/>
    <col min="3353" max="3353" width="9.75" style="4" customWidth="1"/>
    <col min="3354" max="3354" width="7.25" style="4" customWidth="1"/>
    <col min="3355" max="3364" width="6.75" style="4" customWidth="1"/>
    <col min="3365" max="3365" width="7.75" style="4" customWidth="1"/>
    <col min="3366" max="3366" width="6.75" style="4" customWidth="1"/>
    <col min="3367" max="3367" width="6" style="4" customWidth="1"/>
    <col min="3368" max="3368" width="5.5" style="4" customWidth="1"/>
    <col min="3369" max="3369" width="5" style="4" customWidth="1"/>
    <col min="3370" max="3372" width="10.875" style="4" customWidth="1"/>
    <col min="3373" max="3584" width="11" style="4"/>
    <col min="3585" max="3585" width="4.625" style="4" customWidth="1"/>
    <col min="3586" max="3586" width="2.5" style="4" customWidth="1"/>
    <col min="3587" max="3587" width="3.5" style="4" customWidth="1"/>
    <col min="3588" max="3588" width="2.625" style="4" customWidth="1"/>
    <col min="3589" max="3589" width="6.125" style="4" customWidth="1"/>
    <col min="3590" max="3590" width="6.75" style="4" customWidth="1"/>
    <col min="3591" max="3591" width="8.5" style="4" bestFit="1" customWidth="1"/>
    <col min="3592" max="3596" width="6.75" style="4" customWidth="1"/>
    <col min="3597" max="3599" width="7.75" style="4" customWidth="1"/>
    <col min="3600" max="3603" width="6.75" style="4" customWidth="1"/>
    <col min="3604" max="3604" width="6.25" style="4" customWidth="1"/>
    <col min="3605" max="3605" width="9.75" style="4" customWidth="1"/>
    <col min="3606" max="3606" width="6.75" style="4" customWidth="1"/>
    <col min="3607" max="3607" width="9.875" style="4" customWidth="1"/>
    <col min="3608" max="3608" width="6.75" style="4" customWidth="1"/>
    <col min="3609" max="3609" width="9.75" style="4" customWidth="1"/>
    <col min="3610" max="3610" width="7.25" style="4" customWidth="1"/>
    <col min="3611" max="3620" width="6.75" style="4" customWidth="1"/>
    <col min="3621" max="3621" width="7.75" style="4" customWidth="1"/>
    <col min="3622" max="3622" width="6.75" style="4" customWidth="1"/>
    <col min="3623" max="3623" width="6" style="4" customWidth="1"/>
    <col min="3624" max="3624" width="5.5" style="4" customWidth="1"/>
    <col min="3625" max="3625" width="5" style="4" customWidth="1"/>
    <col min="3626" max="3628" width="10.875" style="4" customWidth="1"/>
    <col min="3629" max="3840" width="11" style="4"/>
    <col min="3841" max="3841" width="4.625" style="4" customWidth="1"/>
    <col min="3842" max="3842" width="2.5" style="4" customWidth="1"/>
    <col min="3843" max="3843" width="3.5" style="4" customWidth="1"/>
    <col min="3844" max="3844" width="2.625" style="4" customWidth="1"/>
    <col min="3845" max="3845" width="6.125" style="4" customWidth="1"/>
    <col min="3846" max="3846" width="6.75" style="4" customWidth="1"/>
    <col min="3847" max="3847" width="8.5" style="4" bestFit="1" customWidth="1"/>
    <col min="3848" max="3852" width="6.75" style="4" customWidth="1"/>
    <col min="3853" max="3855" width="7.75" style="4" customWidth="1"/>
    <col min="3856" max="3859" width="6.75" style="4" customWidth="1"/>
    <col min="3860" max="3860" width="6.25" style="4" customWidth="1"/>
    <col min="3861" max="3861" width="9.75" style="4" customWidth="1"/>
    <col min="3862" max="3862" width="6.75" style="4" customWidth="1"/>
    <col min="3863" max="3863" width="9.875" style="4" customWidth="1"/>
    <col min="3864" max="3864" width="6.75" style="4" customWidth="1"/>
    <col min="3865" max="3865" width="9.75" style="4" customWidth="1"/>
    <col min="3866" max="3866" width="7.25" style="4" customWidth="1"/>
    <col min="3867" max="3876" width="6.75" style="4" customWidth="1"/>
    <col min="3877" max="3877" width="7.75" style="4" customWidth="1"/>
    <col min="3878" max="3878" width="6.75" style="4" customWidth="1"/>
    <col min="3879" max="3879" width="6" style="4" customWidth="1"/>
    <col min="3880" max="3880" width="5.5" style="4" customWidth="1"/>
    <col min="3881" max="3881" width="5" style="4" customWidth="1"/>
    <col min="3882" max="3884" width="10.875" style="4" customWidth="1"/>
    <col min="3885" max="4096" width="11" style="4"/>
    <col min="4097" max="4097" width="4.625" style="4" customWidth="1"/>
    <col min="4098" max="4098" width="2.5" style="4" customWidth="1"/>
    <col min="4099" max="4099" width="3.5" style="4" customWidth="1"/>
    <col min="4100" max="4100" width="2.625" style="4" customWidth="1"/>
    <col min="4101" max="4101" width="6.125" style="4" customWidth="1"/>
    <col min="4102" max="4102" width="6.75" style="4" customWidth="1"/>
    <col min="4103" max="4103" width="8.5" style="4" bestFit="1" customWidth="1"/>
    <col min="4104" max="4108" width="6.75" style="4" customWidth="1"/>
    <col min="4109" max="4111" width="7.75" style="4" customWidth="1"/>
    <col min="4112" max="4115" width="6.75" style="4" customWidth="1"/>
    <col min="4116" max="4116" width="6.25" style="4" customWidth="1"/>
    <col min="4117" max="4117" width="9.75" style="4" customWidth="1"/>
    <col min="4118" max="4118" width="6.75" style="4" customWidth="1"/>
    <col min="4119" max="4119" width="9.875" style="4" customWidth="1"/>
    <col min="4120" max="4120" width="6.75" style="4" customWidth="1"/>
    <col min="4121" max="4121" width="9.75" style="4" customWidth="1"/>
    <col min="4122" max="4122" width="7.25" style="4" customWidth="1"/>
    <col min="4123" max="4132" width="6.75" style="4" customWidth="1"/>
    <col min="4133" max="4133" width="7.75" style="4" customWidth="1"/>
    <col min="4134" max="4134" width="6.75" style="4" customWidth="1"/>
    <col min="4135" max="4135" width="6" style="4" customWidth="1"/>
    <col min="4136" max="4136" width="5.5" style="4" customWidth="1"/>
    <col min="4137" max="4137" width="5" style="4" customWidth="1"/>
    <col min="4138" max="4140" width="10.875" style="4" customWidth="1"/>
    <col min="4141" max="4352" width="11" style="4"/>
    <col min="4353" max="4353" width="4.625" style="4" customWidth="1"/>
    <col min="4354" max="4354" width="2.5" style="4" customWidth="1"/>
    <col min="4355" max="4355" width="3.5" style="4" customWidth="1"/>
    <col min="4356" max="4356" width="2.625" style="4" customWidth="1"/>
    <col min="4357" max="4357" width="6.125" style="4" customWidth="1"/>
    <col min="4358" max="4358" width="6.75" style="4" customWidth="1"/>
    <col min="4359" max="4359" width="8.5" style="4" bestFit="1" customWidth="1"/>
    <col min="4360" max="4364" width="6.75" style="4" customWidth="1"/>
    <col min="4365" max="4367" width="7.75" style="4" customWidth="1"/>
    <col min="4368" max="4371" width="6.75" style="4" customWidth="1"/>
    <col min="4372" max="4372" width="6.25" style="4" customWidth="1"/>
    <col min="4373" max="4373" width="9.75" style="4" customWidth="1"/>
    <col min="4374" max="4374" width="6.75" style="4" customWidth="1"/>
    <col min="4375" max="4375" width="9.875" style="4" customWidth="1"/>
    <col min="4376" max="4376" width="6.75" style="4" customWidth="1"/>
    <col min="4377" max="4377" width="9.75" style="4" customWidth="1"/>
    <col min="4378" max="4378" width="7.25" style="4" customWidth="1"/>
    <col min="4379" max="4388" width="6.75" style="4" customWidth="1"/>
    <col min="4389" max="4389" width="7.75" style="4" customWidth="1"/>
    <col min="4390" max="4390" width="6.75" style="4" customWidth="1"/>
    <col min="4391" max="4391" width="6" style="4" customWidth="1"/>
    <col min="4392" max="4392" width="5.5" style="4" customWidth="1"/>
    <col min="4393" max="4393" width="5" style="4" customWidth="1"/>
    <col min="4394" max="4396" width="10.875" style="4" customWidth="1"/>
    <col min="4397" max="4608" width="11" style="4"/>
    <col min="4609" max="4609" width="4.625" style="4" customWidth="1"/>
    <col min="4610" max="4610" width="2.5" style="4" customWidth="1"/>
    <col min="4611" max="4611" width="3.5" style="4" customWidth="1"/>
    <col min="4612" max="4612" width="2.625" style="4" customWidth="1"/>
    <col min="4613" max="4613" width="6.125" style="4" customWidth="1"/>
    <col min="4614" max="4614" width="6.75" style="4" customWidth="1"/>
    <col min="4615" max="4615" width="8.5" style="4" bestFit="1" customWidth="1"/>
    <col min="4616" max="4620" width="6.75" style="4" customWidth="1"/>
    <col min="4621" max="4623" width="7.75" style="4" customWidth="1"/>
    <col min="4624" max="4627" width="6.75" style="4" customWidth="1"/>
    <col min="4628" max="4628" width="6.25" style="4" customWidth="1"/>
    <col min="4629" max="4629" width="9.75" style="4" customWidth="1"/>
    <col min="4630" max="4630" width="6.75" style="4" customWidth="1"/>
    <col min="4631" max="4631" width="9.875" style="4" customWidth="1"/>
    <col min="4632" max="4632" width="6.75" style="4" customWidth="1"/>
    <col min="4633" max="4633" width="9.75" style="4" customWidth="1"/>
    <col min="4634" max="4634" width="7.25" style="4" customWidth="1"/>
    <col min="4635" max="4644" width="6.75" style="4" customWidth="1"/>
    <col min="4645" max="4645" width="7.75" style="4" customWidth="1"/>
    <col min="4646" max="4646" width="6.75" style="4" customWidth="1"/>
    <col min="4647" max="4647" width="6" style="4" customWidth="1"/>
    <col min="4648" max="4648" width="5.5" style="4" customWidth="1"/>
    <col min="4649" max="4649" width="5" style="4" customWidth="1"/>
    <col min="4650" max="4652" width="10.875" style="4" customWidth="1"/>
    <col min="4653" max="4864" width="11" style="4"/>
    <col min="4865" max="4865" width="4.625" style="4" customWidth="1"/>
    <col min="4866" max="4866" width="2.5" style="4" customWidth="1"/>
    <col min="4867" max="4867" width="3.5" style="4" customWidth="1"/>
    <col min="4868" max="4868" width="2.625" style="4" customWidth="1"/>
    <col min="4869" max="4869" width="6.125" style="4" customWidth="1"/>
    <col min="4870" max="4870" width="6.75" style="4" customWidth="1"/>
    <col min="4871" max="4871" width="8.5" style="4" bestFit="1" customWidth="1"/>
    <col min="4872" max="4876" width="6.75" style="4" customWidth="1"/>
    <col min="4877" max="4879" width="7.75" style="4" customWidth="1"/>
    <col min="4880" max="4883" width="6.75" style="4" customWidth="1"/>
    <col min="4884" max="4884" width="6.25" style="4" customWidth="1"/>
    <col min="4885" max="4885" width="9.75" style="4" customWidth="1"/>
    <col min="4886" max="4886" width="6.75" style="4" customWidth="1"/>
    <col min="4887" max="4887" width="9.875" style="4" customWidth="1"/>
    <col min="4888" max="4888" width="6.75" style="4" customWidth="1"/>
    <col min="4889" max="4889" width="9.75" style="4" customWidth="1"/>
    <col min="4890" max="4890" width="7.25" style="4" customWidth="1"/>
    <col min="4891" max="4900" width="6.75" style="4" customWidth="1"/>
    <col min="4901" max="4901" width="7.75" style="4" customWidth="1"/>
    <col min="4902" max="4902" width="6.75" style="4" customWidth="1"/>
    <col min="4903" max="4903" width="6" style="4" customWidth="1"/>
    <col min="4904" max="4904" width="5.5" style="4" customWidth="1"/>
    <col min="4905" max="4905" width="5" style="4" customWidth="1"/>
    <col min="4906" max="4908" width="10.875" style="4" customWidth="1"/>
    <col min="4909" max="5120" width="11" style="4"/>
    <col min="5121" max="5121" width="4.625" style="4" customWidth="1"/>
    <col min="5122" max="5122" width="2.5" style="4" customWidth="1"/>
    <col min="5123" max="5123" width="3.5" style="4" customWidth="1"/>
    <col min="5124" max="5124" width="2.625" style="4" customWidth="1"/>
    <col min="5125" max="5125" width="6.125" style="4" customWidth="1"/>
    <col min="5126" max="5126" width="6.75" style="4" customWidth="1"/>
    <col min="5127" max="5127" width="8.5" style="4" bestFit="1" customWidth="1"/>
    <col min="5128" max="5132" width="6.75" style="4" customWidth="1"/>
    <col min="5133" max="5135" width="7.75" style="4" customWidth="1"/>
    <col min="5136" max="5139" width="6.75" style="4" customWidth="1"/>
    <col min="5140" max="5140" width="6.25" style="4" customWidth="1"/>
    <col min="5141" max="5141" width="9.75" style="4" customWidth="1"/>
    <col min="5142" max="5142" width="6.75" style="4" customWidth="1"/>
    <col min="5143" max="5143" width="9.875" style="4" customWidth="1"/>
    <col min="5144" max="5144" width="6.75" style="4" customWidth="1"/>
    <col min="5145" max="5145" width="9.75" style="4" customWidth="1"/>
    <col min="5146" max="5146" width="7.25" style="4" customWidth="1"/>
    <col min="5147" max="5156" width="6.75" style="4" customWidth="1"/>
    <col min="5157" max="5157" width="7.75" style="4" customWidth="1"/>
    <col min="5158" max="5158" width="6.75" style="4" customWidth="1"/>
    <col min="5159" max="5159" width="6" style="4" customWidth="1"/>
    <col min="5160" max="5160" width="5.5" style="4" customWidth="1"/>
    <col min="5161" max="5161" width="5" style="4" customWidth="1"/>
    <col min="5162" max="5164" width="10.875" style="4" customWidth="1"/>
    <col min="5165" max="5376" width="11" style="4"/>
    <col min="5377" max="5377" width="4.625" style="4" customWidth="1"/>
    <col min="5378" max="5378" width="2.5" style="4" customWidth="1"/>
    <col min="5379" max="5379" width="3.5" style="4" customWidth="1"/>
    <col min="5380" max="5380" width="2.625" style="4" customWidth="1"/>
    <col min="5381" max="5381" width="6.125" style="4" customWidth="1"/>
    <col min="5382" max="5382" width="6.75" style="4" customWidth="1"/>
    <col min="5383" max="5383" width="8.5" style="4" bestFit="1" customWidth="1"/>
    <col min="5384" max="5388" width="6.75" style="4" customWidth="1"/>
    <col min="5389" max="5391" width="7.75" style="4" customWidth="1"/>
    <col min="5392" max="5395" width="6.75" style="4" customWidth="1"/>
    <col min="5396" max="5396" width="6.25" style="4" customWidth="1"/>
    <col min="5397" max="5397" width="9.75" style="4" customWidth="1"/>
    <col min="5398" max="5398" width="6.75" style="4" customWidth="1"/>
    <col min="5399" max="5399" width="9.875" style="4" customWidth="1"/>
    <col min="5400" max="5400" width="6.75" style="4" customWidth="1"/>
    <col min="5401" max="5401" width="9.75" style="4" customWidth="1"/>
    <col min="5402" max="5402" width="7.25" style="4" customWidth="1"/>
    <col min="5403" max="5412" width="6.75" style="4" customWidth="1"/>
    <col min="5413" max="5413" width="7.75" style="4" customWidth="1"/>
    <col min="5414" max="5414" width="6.75" style="4" customWidth="1"/>
    <col min="5415" max="5415" width="6" style="4" customWidth="1"/>
    <col min="5416" max="5416" width="5.5" style="4" customWidth="1"/>
    <col min="5417" max="5417" width="5" style="4" customWidth="1"/>
    <col min="5418" max="5420" width="10.875" style="4" customWidth="1"/>
    <col min="5421" max="5632" width="11" style="4"/>
    <col min="5633" max="5633" width="4.625" style="4" customWidth="1"/>
    <col min="5634" max="5634" width="2.5" style="4" customWidth="1"/>
    <col min="5635" max="5635" width="3.5" style="4" customWidth="1"/>
    <col min="5636" max="5636" width="2.625" style="4" customWidth="1"/>
    <col min="5637" max="5637" width="6.125" style="4" customWidth="1"/>
    <col min="5638" max="5638" width="6.75" style="4" customWidth="1"/>
    <col min="5639" max="5639" width="8.5" style="4" bestFit="1" customWidth="1"/>
    <col min="5640" max="5644" width="6.75" style="4" customWidth="1"/>
    <col min="5645" max="5647" width="7.75" style="4" customWidth="1"/>
    <col min="5648" max="5651" width="6.75" style="4" customWidth="1"/>
    <col min="5652" max="5652" width="6.25" style="4" customWidth="1"/>
    <col min="5653" max="5653" width="9.75" style="4" customWidth="1"/>
    <col min="5654" max="5654" width="6.75" style="4" customWidth="1"/>
    <col min="5655" max="5655" width="9.875" style="4" customWidth="1"/>
    <col min="5656" max="5656" width="6.75" style="4" customWidth="1"/>
    <col min="5657" max="5657" width="9.75" style="4" customWidth="1"/>
    <col min="5658" max="5658" width="7.25" style="4" customWidth="1"/>
    <col min="5659" max="5668" width="6.75" style="4" customWidth="1"/>
    <col min="5669" max="5669" width="7.75" style="4" customWidth="1"/>
    <col min="5670" max="5670" width="6.75" style="4" customWidth="1"/>
    <col min="5671" max="5671" width="6" style="4" customWidth="1"/>
    <col min="5672" max="5672" width="5.5" style="4" customWidth="1"/>
    <col min="5673" max="5673" width="5" style="4" customWidth="1"/>
    <col min="5674" max="5676" width="10.875" style="4" customWidth="1"/>
    <col min="5677" max="5888" width="11" style="4"/>
    <col min="5889" max="5889" width="4.625" style="4" customWidth="1"/>
    <col min="5890" max="5890" width="2.5" style="4" customWidth="1"/>
    <col min="5891" max="5891" width="3.5" style="4" customWidth="1"/>
    <col min="5892" max="5892" width="2.625" style="4" customWidth="1"/>
    <col min="5893" max="5893" width="6.125" style="4" customWidth="1"/>
    <col min="5894" max="5894" width="6.75" style="4" customWidth="1"/>
    <col min="5895" max="5895" width="8.5" style="4" bestFit="1" customWidth="1"/>
    <col min="5896" max="5900" width="6.75" style="4" customWidth="1"/>
    <col min="5901" max="5903" width="7.75" style="4" customWidth="1"/>
    <col min="5904" max="5907" width="6.75" style="4" customWidth="1"/>
    <col min="5908" max="5908" width="6.25" style="4" customWidth="1"/>
    <col min="5909" max="5909" width="9.75" style="4" customWidth="1"/>
    <col min="5910" max="5910" width="6.75" style="4" customWidth="1"/>
    <col min="5911" max="5911" width="9.875" style="4" customWidth="1"/>
    <col min="5912" max="5912" width="6.75" style="4" customWidth="1"/>
    <col min="5913" max="5913" width="9.75" style="4" customWidth="1"/>
    <col min="5914" max="5914" width="7.25" style="4" customWidth="1"/>
    <col min="5915" max="5924" width="6.75" style="4" customWidth="1"/>
    <col min="5925" max="5925" width="7.75" style="4" customWidth="1"/>
    <col min="5926" max="5926" width="6.75" style="4" customWidth="1"/>
    <col min="5927" max="5927" width="6" style="4" customWidth="1"/>
    <col min="5928" max="5928" width="5.5" style="4" customWidth="1"/>
    <col min="5929" max="5929" width="5" style="4" customWidth="1"/>
    <col min="5930" max="5932" width="10.875" style="4" customWidth="1"/>
    <col min="5933" max="6144" width="11" style="4"/>
    <col min="6145" max="6145" width="4.625" style="4" customWidth="1"/>
    <col min="6146" max="6146" width="2.5" style="4" customWidth="1"/>
    <col min="6147" max="6147" width="3.5" style="4" customWidth="1"/>
    <col min="6148" max="6148" width="2.625" style="4" customWidth="1"/>
    <col min="6149" max="6149" width="6.125" style="4" customWidth="1"/>
    <col min="6150" max="6150" width="6.75" style="4" customWidth="1"/>
    <col min="6151" max="6151" width="8.5" style="4" bestFit="1" customWidth="1"/>
    <col min="6152" max="6156" width="6.75" style="4" customWidth="1"/>
    <col min="6157" max="6159" width="7.75" style="4" customWidth="1"/>
    <col min="6160" max="6163" width="6.75" style="4" customWidth="1"/>
    <col min="6164" max="6164" width="6.25" style="4" customWidth="1"/>
    <col min="6165" max="6165" width="9.75" style="4" customWidth="1"/>
    <col min="6166" max="6166" width="6.75" style="4" customWidth="1"/>
    <col min="6167" max="6167" width="9.875" style="4" customWidth="1"/>
    <col min="6168" max="6168" width="6.75" style="4" customWidth="1"/>
    <col min="6169" max="6169" width="9.75" style="4" customWidth="1"/>
    <col min="6170" max="6170" width="7.25" style="4" customWidth="1"/>
    <col min="6171" max="6180" width="6.75" style="4" customWidth="1"/>
    <col min="6181" max="6181" width="7.75" style="4" customWidth="1"/>
    <col min="6182" max="6182" width="6.75" style="4" customWidth="1"/>
    <col min="6183" max="6183" width="6" style="4" customWidth="1"/>
    <col min="6184" max="6184" width="5.5" style="4" customWidth="1"/>
    <col min="6185" max="6185" width="5" style="4" customWidth="1"/>
    <col min="6186" max="6188" width="10.875" style="4" customWidth="1"/>
    <col min="6189" max="6400" width="11" style="4"/>
    <col min="6401" max="6401" width="4.625" style="4" customWidth="1"/>
    <col min="6402" max="6402" width="2.5" style="4" customWidth="1"/>
    <col min="6403" max="6403" width="3.5" style="4" customWidth="1"/>
    <col min="6404" max="6404" width="2.625" style="4" customWidth="1"/>
    <col min="6405" max="6405" width="6.125" style="4" customWidth="1"/>
    <col min="6406" max="6406" width="6.75" style="4" customWidth="1"/>
    <col min="6407" max="6407" width="8.5" style="4" bestFit="1" customWidth="1"/>
    <col min="6408" max="6412" width="6.75" style="4" customWidth="1"/>
    <col min="6413" max="6415" width="7.75" style="4" customWidth="1"/>
    <col min="6416" max="6419" width="6.75" style="4" customWidth="1"/>
    <col min="6420" max="6420" width="6.25" style="4" customWidth="1"/>
    <col min="6421" max="6421" width="9.75" style="4" customWidth="1"/>
    <col min="6422" max="6422" width="6.75" style="4" customWidth="1"/>
    <col min="6423" max="6423" width="9.875" style="4" customWidth="1"/>
    <col min="6424" max="6424" width="6.75" style="4" customWidth="1"/>
    <col min="6425" max="6425" width="9.75" style="4" customWidth="1"/>
    <col min="6426" max="6426" width="7.25" style="4" customWidth="1"/>
    <col min="6427" max="6436" width="6.75" style="4" customWidth="1"/>
    <col min="6437" max="6437" width="7.75" style="4" customWidth="1"/>
    <col min="6438" max="6438" width="6.75" style="4" customWidth="1"/>
    <col min="6439" max="6439" width="6" style="4" customWidth="1"/>
    <col min="6440" max="6440" width="5.5" style="4" customWidth="1"/>
    <col min="6441" max="6441" width="5" style="4" customWidth="1"/>
    <col min="6442" max="6444" width="10.875" style="4" customWidth="1"/>
    <col min="6445" max="6656" width="11" style="4"/>
    <col min="6657" max="6657" width="4.625" style="4" customWidth="1"/>
    <col min="6658" max="6658" width="2.5" style="4" customWidth="1"/>
    <col min="6659" max="6659" width="3.5" style="4" customWidth="1"/>
    <col min="6660" max="6660" width="2.625" style="4" customWidth="1"/>
    <col min="6661" max="6661" width="6.125" style="4" customWidth="1"/>
    <col min="6662" max="6662" width="6.75" style="4" customWidth="1"/>
    <col min="6663" max="6663" width="8.5" style="4" bestFit="1" customWidth="1"/>
    <col min="6664" max="6668" width="6.75" style="4" customWidth="1"/>
    <col min="6669" max="6671" width="7.75" style="4" customWidth="1"/>
    <col min="6672" max="6675" width="6.75" style="4" customWidth="1"/>
    <col min="6676" max="6676" width="6.25" style="4" customWidth="1"/>
    <col min="6677" max="6677" width="9.75" style="4" customWidth="1"/>
    <col min="6678" max="6678" width="6.75" style="4" customWidth="1"/>
    <col min="6679" max="6679" width="9.875" style="4" customWidth="1"/>
    <col min="6680" max="6680" width="6.75" style="4" customWidth="1"/>
    <col min="6681" max="6681" width="9.75" style="4" customWidth="1"/>
    <col min="6682" max="6682" width="7.25" style="4" customWidth="1"/>
    <col min="6683" max="6692" width="6.75" style="4" customWidth="1"/>
    <col min="6693" max="6693" width="7.75" style="4" customWidth="1"/>
    <col min="6694" max="6694" width="6.75" style="4" customWidth="1"/>
    <col min="6695" max="6695" width="6" style="4" customWidth="1"/>
    <col min="6696" max="6696" width="5.5" style="4" customWidth="1"/>
    <col min="6697" max="6697" width="5" style="4" customWidth="1"/>
    <col min="6698" max="6700" width="10.875" style="4" customWidth="1"/>
    <col min="6701" max="6912" width="11" style="4"/>
    <col min="6913" max="6913" width="4.625" style="4" customWidth="1"/>
    <col min="6914" max="6914" width="2.5" style="4" customWidth="1"/>
    <col min="6915" max="6915" width="3.5" style="4" customWidth="1"/>
    <col min="6916" max="6916" width="2.625" style="4" customWidth="1"/>
    <col min="6917" max="6917" width="6.125" style="4" customWidth="1"/>
    <col min="6918" max="6918" width="6.75" style="4" customWidth="1"/>
    <col min="6919" max="6919" width="8.5" style="4" bestFit="1" customWidth="1"/>
    <col min="6920" max="6924" width="6.75" style="4" customWidth="1"/>
    <col min="6925" max="6927" width="7.75" style="4" customWidth="1"/>
    <col min="6928" max="6931" width="6.75" style="4" customWidth="1"/>
    <col min="6932" max="6932" width="6.25" style="4" customWidth="1"/>
    <col min="6933" max="6933" width="9.75" style="4" customWidth="1"/>
    <col min="6934" max="6934" width="6.75" style="4" customWidth="1"/>
    <col min="6935" max="6935" width="9.875" style="4" customWidth="1"/>
    <col min="6936" max="6936" width="6.75" style="4" customWidth="1"/>
    <col min="6937" max="6937" width="9.75" style="4" customWidth="1"/>
    <col min="6938" max="6938" width="7.25" style="4" customWidth="1"/>
    <col min="6939" max="6948" width="6.75" style="4" customWidth="1"/>
    <col min="6949" max="6949" width="7.75" style="4" customWidth="1"/>
    <col min="6950" max="6950" width="6.75" style="4" customWidth="1"/>
    <col min="6951" max="6951" width="6" style="4" customWidth="1"/>
    <col min="6952" max="6952" width="5.5" style="4" customWidth="1"/>
    <col min="6953" max="6953" width="5" style="4" customWidth="1"/>
    <col min="6954" max="6956" width="10.875" style="4" customWidth="1"/>
    <col min="6957" max="7168" width="11" style="4"/>
    <col min="7169" max="7169" width="4.625" style="4" customWidth="1"/>
    <col min="7170" max="7170" width="2.5" style="4" customWidth="1"/>
    <col min="7171" max="7171" width="3.5" style="4" customWidth="1"/>
    <col min="7172" max="7172" width="2.625" style="4" customWidth="1"/>
    <col min="7173" max="7173" width="6.125" style="4" customWidth="1"/>
    <col min="7174" max="7174" width="6.75" style="4" customWidth="1"/>
    <col min="7175" max="7175" width="8.5" style="4" bestFit="1" customWidth="1"/>
    <col min="7176" max="7180" width="6.75" style="4" customWidth="1"/>
    <col min="7181" max="7183" width="7.75" style="4" customWidth="1"/>
    <col min="7184" max="7187" width="6.75" style="4" customWidth="1"/>
    <col min="7188" max="7188" width="6.25" style="4" customWidth="1"/>
    <col min="7189" max="7189" width="9.75" style="4" customWidth="1"/>
    <col min="7190" max="7190" width="6.75" style="4" customWidth="1"/>
    <col min="7191" max="7191" width="9.875" style="4" customWidth="1"/>
    <col min="7192" max="7192" width="6.75" style="4" customWidth="1"/>
    <col min="7193" max="7193" width="9.75" style="4" customWidth="1"/>
    <col min="7194" max="7194" width="7.25" style="4" customWidth="1"/>
    <col min="7195" max="7204" width="6.75" style="4" customWidth="1"/>
    <col min="7205" max="7205" width="7.75" style="4" customWidth="1"/>
    <col min="7206" max="7206" width="6.75" style="4" customWidth="1"/>
    <col min="7207" max="7207" width="6" style="4" customWidth="1"/>
    <col min="7208" max="7208" width="5.5" style="4" customWidth="1"/>
    <col min="7209" max="7209" width="5" style="4" customWidth="1"/>
    <col min="7210" max="7212" width="10.875" style="4" customWidth="1"/>
    <col min="7213" max="7424" width="11" style="4"/>
    <col min="7425" max="7425" width="4.625" style="4" customWidth="1"/>
    <col min="7426" max="7426" width="2.5" style="4" customWidth="1"/>
    <col min="7427" max="7427" width="3.5" style="4" customWidth="1"/>
    <col min="7428" max="7428" width="2.625" style="4" customWidth="1"/>
    <col min="7429" max="7429" width="6.125" style="4" customWidth="1"/>
    <col min="7430" max="7430" width="6.75" style="4" customWidth="1"/>
    <col min="7431" max="7431" width="8.5" style="4" bestFit="1" customWidth="1"/>
    <col min="7432" max="7436" width="6.75" style="4" customWidth="1"/>
    <col min="7437" max="7439" width="7.75" style="4" customWidth="1"/>
    <col min="7440" max="7443" width="6.75" style="4" customWidth="1"/>
    <col min="7444" max="7444" width="6.25" style="4" customWidth="1"/>
    <col min="7445" max="7445" width="9.75" style="4" customWidth="1"/>
    <col min="7446" max="7446" width="6.75" style="4" customWidth="1"/>
    <col min="7447" max="7447" width="9.875" style="4" customWidth="1"/>
    <col min="7448" max="7448" width="6.75" style="4" customWidth="1"/>
    <col min="7449" max="7449" width="9.75" style="4" customWidth="1"/>
    <col min="7450" max="7450" width="7.25" style="4" customWidth="1"/>
    <col min="7451" max="7460" width="6.75" style="4" customWidth="1"/>
    <col min="7461" max="7461" width="7.75" style="4" customWidth="1"/>
    <col min="7462" max="7462" width="6.75" style="4" customWidth="1"/>
    <col min="7463" max="7463" width="6" style="4" customWidth="1"/>
    <col min="7464" max="7464" width="5.5" style="4" customWidth="1"/>
    <col min="7465" max="7465" width="5" style="4" customWidth="1"/>
    <col min="7466" max="7468" width="10.875" style="4" customWidth="1"/>
    <col min="7469" max="7680" width="11" style="4"/>
    <col min="7681" max="7681" width="4.625" style="4" customWidth="1"/>
    <col min="7682" max="7682" width="2.5" style="4" customWidth="1"/>
    <col min="7683" max="7683" width="3.5" style="4" customWidth="1"/>
    <col min="7684" max="7684" width="2.625" style="4" customWidth="1"/>
    <col min="7685" max="7685" width="6.125" style="4" customWidth="1"/>
    <col min="7686" max="7686" width="6.75" style="4" customWidth="1"/>
    <col min="7687" max="7687" width="8.5" style="4" bestFit="1" customWidth="1"/>
    <col min="7688" max="7692" width="6.75" style="4" customWidth="1"/>
    <col min="7693" max="7695" width="7.75" style="4" customWidth="1"/>
    <col min="7696" max="7699" width="6.75" style="4" customWidth="1"/>
    <col min="7700" max="7700" width="6.25" style="4" customWidth="1"/>
    <col min="7701" max="7701" width="9.75" style="4" customWidth="1"/>
    <col min="7702" max="7702" width="6.75" style="4" customWidth="1"/>
    <col min="7703" max="7703" width="9.875" style="4" customWidth="1"/>
    <col min="7704" max="7704" width="6.75" style="4" customWidth="1"/>
    <col min="7705" max="7705" width="9.75" style="4" customWidth="1"/>
    <col min="7706" max="7706" width="7.25" style="4" customWidth="1"/>
    <col min="7707" max="7716" width="6.75" style="4" customWidth="1"/>
    <col min="7717" max="7717" width="7.75" style="4" customWidth="1"/>
    <col min="7718" max="7718" width="6.75" style="4" customWidth="1"/>
    <col min="7719" max="7719" width="6" style="4" customWidth="1"/>
    <col min="7720" max="7720" width="5.5" style="4" customWidth="1"/>
    <col min="7721" max="7721" width="5" style="4" customWidth="1"/>
    <col min="7722" max="7724" width="10.875" style="4" customWidth="1"/>
    <col min="7725" max="7936" width="11" style="4"/>
    <col min="7937" max="7937" width="4.625" style="4" customWidth="1"/>
    <col min="7938" max="7938" width="2.5" style="4" customWidth="1"/>
    <col min="7939" max="7939" width="3.5" style="4" customWidth="1"/>
    <col min="7940" max="7940" width="2.625" style="4" customWidth="1"/>
    <col min="7941" max="7941" width="6.125" style="4" customWidth="1"/>
    <col min="7942" max="7942" width="6.75" style="4" customWidth="1"/>
    <col min="7943" max="7943" width="8.5" style="4" bestFit="1" customWidth="1"/>
    <col min="7944" max="7948" width="6.75" style="4" customWidth="1"/>
    <col min="7949" max="7951" width="7.75" style="4" customWidth="1"/>
    <col min="7952" max="7955" width="6.75" style="4" customWidth="1"/>
    <col min="7956" max="7956" width="6.25" style="4" customWidth="1"/>
    <col min="7957" max="7957" width="9.75" style="4" customWidth="1"/>
    <col min="7958" max="7958" width="6.75" style="4" customWidth="1"/>
    <col min="7959" max="7959" width="9.875" style="4" customWidth="1"/>
    <col min="7960" max="7960" width="6.75" style="4" customWidth="1"/>
    <col min="7961" max="7961" width="9.75" style="4" customWidth="1"/>
    <col min="7962" max="7962" width="7.25" style="4" customWidth="1"/>
    <col min="7963" max="7972" width="6.75" style="4" customWidth="1"/>
    <col min="7973" max="7973" width="7.75" style="4" customWidth="1"/>
    <col min="7974" max="7974" width="6.75" style="4" customWidth="1"/>
    <col min="7975" max="7975" width="6" style="4" customWidth="1"/>
    <col min="7976" max="7976" width="5.5" style="4" customWidth="1"/>
    <col min="7977" max="7977" width="5" style="4" customWidth="1"/>
    <col min="7978" max="7980" width="10.875" style="4" customWidth="1"/>
    <col min="7981" max="8192" width="11" style="4"/>
    <col min="8193" max="8193" width="4.625" style="4" customWidth="1"/>
    <col min="8194" max="8194" width="2.5" style="4" customWidth="1"/>
    <col min="8195" max="8195" width="3.5" style="4" customWidth="1"/>
    <col min="8196" max="8196" width="2.625" style="4" customWidth="1"/>
    <col min="8197" max="8197" width="6.125" style="4" customWidth="1"/>
    <col min="8198" max="8198" width="6.75" style="4" customWidth="1"/>
    <col min="8199" max="8199" width="8.5" style="4" bestFit="1" customWidth="1"/>
    <col min="8200" max="8204" width="6.75" style="4" customWidth="1"/>
    <col min="8205" max="8207" width="7.75" style="4" customWidth="1"/>
    <col min="8208" max="8211" width="6.75" style="4" customWidth="1"/>
    <col min="8212" max="8212" width="6.25" style="4" customWidth="1"/>
    <col min="8213" max="8213" width="9.75" style="4" customWidth="1"/>
    <col min="8214" max="8214" width="6.75" style="4" customWidth="1"/>
    <col min="8215" max="8215" width="9.875" style="4" customWidth="1"/>
    <col min="8216" max="8216" width="6.75" style="4" customWidth="1"/>
    <col min="8217" max="8217" width="9.75" style="4" customWidth="1"/>
    <col min="8218" max="8218" width="7.25" style="4" customWidth="1"/>
    <col min="8219" max="8228" width="6.75" style="4" customWidth="1"/>
    <col min="8229" max="8229" width="7.75" style="4" customWidth="1"/>
    <col min="8230" max="8230" width="6.75" style="4" customWidth="1"/>
    <col min="8231" max="8231" width="6" style="4" customWidth="1"/>
    <col min="8232" max="8232" width="5.5" style="4" customWidth="1"/>
    <col min="8233" max="8233" width="5" style="4" customWidth="1"/>
    <col min="8234" max="8236" width="10.875" style="4" customWidth="1"/>
    <col min="8237" max="8448" width="11" style="4"/>
    <col min="8449" max="8449" width="4.625" style="4" customWidth="1"/>
    <col min="8450" max="8450" width="2.5" style="4" customWidth="1"/>
    <col min="8451" max="8451" width="3.5" style="4" customWidth="1"/>
    <col min="8452" max="8452" width="2.625" style="4" customWidth="1"/>
    <col min="8453" max="8453" width="6.125" style="4" customWidth="1"/>
    <col min="8454" max="8454" width="6.75" style="4" customWidth="1"/>
    <col min="8455" max="8455" width="8.5" style="4" bestFit="1" customWidth="1"/>
    <col min="8456" max="8460" width="6.75" style="4" customWidth="1"/>
    <col min="8461" max="8463" width="7.75" style="4" customWidth="1"/>
    <col min="8464" max="8467" width="6.75" style="4" customWidth="1"/>
    <col min="8468" max="8468" width="6.25" style="4" customWidth="1"/>
    <col min="8469" max="8469" width="9.75" style="4" customWidth="1"/>
    <col min="8470" max="8470" width="6.75" style="4" customWidth="1"/>
    <col min="8471" max="8471" width="9.875" style="4" customWidth="1"/>
    <col min="8472" max="8472" width="6.75" style="4" customWidth="1"/>
    <col min="8473" max="8473" width="9.75" style="4" customWidth="1"/>
    <col min="8474" max="8474" width="7.25" style="4" customWidth="1"/>
    <col min="8475" max="8484" width="6.75" style="4" customWidth="1"/>
    <col min="8485" max="8485" width="7.75" style="4" customWidth="1"/>
    <col min="8486" max="8486" width="6.75" style="4" customWidth="1"/>
    <col min="8487" max="8487" width="6" style="4" customWidth="1"/>
    <col min="8488" max="8488" width="5.5" style="4" customWidth="1"/>
    <col min="8489" max="8489" width="5" style="4" customWidth="1"/>
    <col min="8490" max="8492" width="10.875" style="4" customWidth="1"/>
    <col min="8493" max="8704" width="11" style="4"/>
    <col min="8705" max="8705" width="4.625" style="4" customWidth="1"/>
    <col min="8706" max="8706" width="2.5" style="4" customWidth="1"/>
    <col min="8707" max="8707" width="3.5" style="4" customWidth="1"/>
    <col min="8708" max="8708" width="2.625" style="4" customWidth="1"/>
    <col min="8709" max="8709" width="6.125" style="4" customWidth="1"/>
    <col min="8710" max="8710" width="6.75" style="4" customWidth="1"/>
    <col min="8711" max="8711" width="8.5" style="4" bestFit="1" customWidth="1"/>
    <col min="8712" max="8716" width="6.75" style="4" customWidth="1"/>
    <col min="8717" max="8719" width="7.75" style="4" customWidth="1"/>
    <col min="8720" max="8723" width="6.75" style="4" customWidth="1"/>
    <col min="8724" max="8724" width="6.25" style="4" customWidth="1"/>
    <col min="8725" max="8725" width="9.75" style="4" customWidth="1"/>
    <col min="8726" max="8726" width="6.75" style="4" customWidth="1"/>
    <col min="8727" max="8727" width="9.875" style="4" customWidth="1"/>
    <col min="8728" max="8728" width="6.75" style="4" customWidth="1"/>
    <col min="8729" max="8729" width="9.75" style="4" customWidth="1"/>
    <col min="8730" max="8730" width="7.25" style="4" customWidth="1"/>
    <col min="8731" max="8740" width="6.75" style="4" customWidth="1"/>
    <col min="8741" max="8741" width="7.75" style="4" customWidth="1"/>
    <col min="8742" max="8742" width="6.75" style="4" customWidth="1"/>
    <col min="8743" max="8743" width="6" style="4" customWidth="1"/>
    <col min="8744" max="8744" width="5.5" style="4" customWidth="1"/>
    <col min="8745" max="8745" width="5" style="4" customWidth="1"/>
    <col min="8746" max="8748" width="10.875" style="4" customWidth="1"/>
    <col min="8749" max="8960" width="11" style="4"/>
    <col min="8961" max="8961" width="4.625" style="4" customWidth="1"/>
    <col min="8962" max="8962" width="2.5" style="4" customWidth="1"/>
    <col min="8963" max="8963" width="3.5" style="4" customWidth="1"/>
    <col min="8964" max="8964" width="2.625" style="4" customWidth="1"/>
    <col min="8965" max="8965" width="6.125" style="4" customWidth="1"/>
    <col min="8966" max="8966" width="6.75" style="4" customWidth="1"/>
    <col min="8967" max="8967" width="8.5" style="4" bestFit="1" customWidth="1"/>
    <col min="8968" max="8972" width="6.75" style="4" customWidth="1"/>
    <col min="8973" max="8975" width="7.75" style="4" customWidth="1"/>
    <col min="8976" max="8979" width="6.75" style="4" customWidth="1"/>
    <col min="8980" max="8980" width="6.25" style="4" customWidth="1"/>
    <col min="8981" max="8981" width="9.75" style="4" customWidth="1"/>
    <col min="8982" max="8982" width="6.75" style="4" customWidth="1"/>
    <col min="8983" max="8983" width="9.875" style="4" customWidth="1"/>
    <col min="8984" max="8984" width="6.75" style="4" customWidth="1"/>
    <col min="8985" max="8985" width="9.75" style="4" customWidth="1"/>
    <col min="8986" max="8986" width="7.25" style="4" customWidth="1"/>
    <col min="8987" max="8996" width="6.75" style="4" customWidth="1"/>
    <col min="8997" max="8997" width="7.75" style="4" customWidth="1"/>
    <col min="8998" max="8998" width="6.75" style="4" customWidth="1"/>
    <col min="8999" max="8999" width="6" style="4" customWidth="1"/>
    <col min="9000" max="9000" width="5.5" style="4" customWidth="1"/>
    <col min="9001" max="9001" width="5" style="4" customWidth="1"/>
    <col min="9002" max="9004" width="10.875" style="4" customWidth="1"/>
    <col min="9005" max="9216" width="11" style="4"/>
    <col min="9217" max="9217" width="4.625" style="4" customWidth="1"/>
    <col min="9218" max="9218" width="2.5" style="4" customWidth="1"/>
    <col min="9219" max="9219" width="3.5" style="4" customWidth="1"/>
    <col min="9220" max="9220" width="2.625" style="4" customWidth="1"/>
    <col min="9221" max="9221" width="6.125" style="4" customWidth="1"/>
    <col min="9222" max="9222" width="6.75" style="4" customWidth="1"/>
    <col min="9223" max="9223" width="8.5" style="4" bestFit="1" customWidth="1"/>
    <col min="9224" max="9228" width="6.75" style="4" customWidth="1"/>
    <col min="9229" max="9231" width="7.75" style="4" customWidth="1"/>
    <col min="9232" max="9235" width="6.75" style="4" customWidth="1"/>
    <col min="9236" max="9236" width="6.25" style="4" customWidth="1"/>
    <col min="9237" max="9237" width="9.75" style="4" customWidth="1"/>
    <col min="9238" max="9238" width="6.75" style="4" customWidth="1"/>
    <col min="9239" max="9239" width="9.875" style="4" customWidth="1"/>
    <col min="9240" max="9240" width="6.75" style="4" customWidth="1"/>
    <col min="9241" max="9241" width="9.75" style="4" customWidth="1"/>
    <col min="9242" max="9242" width="7.25" style="4" customWidth="1"/>
    <col min="9243" max="9252" width="6.75" style="4" customWidth="1"/>
    <col min="9253" max="9253" width="7.75" style="4" customWidth="1"/>
    <col min="9254" max="9254" width="6.75" style="4" customWidth="1"/>
    <col min="9255" max="9255" width="6" style="4" customWidth="1"/>
    <col min="9256" max="9256" width="5.5" style="4" customWidth="1"/>
    <col min="9257" max="9257" width="5" style="4" customWidth="1"/>
    <col min="9258" max="9260" width="10.875" style="4" customWidth="1"/>
    <col min="9261" max="9472" width="11" style="4"/>
    <col min="9473" max="9473" width="4.625" style="4" customWidth="1"/>
    <col min="9474" max="9474" width="2.5" style="4" customWidth="1"/>
    <col min="9475" max="9475" width="3.5" style="4" customWidth="1"/>
    <col min="9476" max="9476" width="2.625" style="4" customWidth="1"/>
    <col min="9477" max="9477" width="6.125" style="4" customWidth="1"/>
    <col min="9478" max="9478" width="6.75" style="4" customWidth="1"/>
    <col min="9479" max="9479" width="8.5" style="4" bestFit="1" customWidth="1"/>
    <col min="9480" max="9484" width="6.75" style="4" customWidth="1"/>
    <col min="9485" max="9487" width="7.75" style="4" customWidth="1"/>
    <col min="9488" max="9491" width="6.75" style="4" customWidth="1"/>
    <col min="9492" max="9492" width="6.25" style="4" customWidth="1"/>
    <col min="9493" max="9493" width="9.75" style="4" customWidth="1"/>
    <col min="9494" max="9494" width="6.75" style="4" customWidth="1"/>
    <col min="9495" max="9495" width="9.875" style="4" customWidth="1"/>
    <col min="9496" max="9496" width="6.75" style="4" customWidth="1"/>
    <col min="9497" max="9497" width="9.75" style="4" customWidth="1"/>
    <col min="9498" max="9498" width="7.25" style="4" customWidth="1"/>
    <col min="9499" max="9508" width="6.75" style="4" customWidth="1"/>
    <col min="9509" max="9509" width="7.75" style="4" customWidth="1"/>
    <col min="9510" max="9510" width="6.75" style="4" customWidth="1"/>
    <col min="9511" max="9511" width="6" style="4" customWidth="1"/>
    <col min="9512" max="9512" width="5.5" style="4" customWidth="1"/>
    <col min="9513" max="9513" width="5" style="4" customWidth="1"/>
    <col min="9514" max="9516" width="10.875" style="4" customWidth="1"/>
    <col min="9517" max="9728" width="11" style="4"/>
    <col min="9729" max="9729" width="4.625" style="4" customWidth="1"/>
    <col min="9730" max="9730" width="2.5" style="4" customWidth="1"/>
    <col min="9731" max="9731" width="3.5" style="4" customWidth="1"/>
    <col min="9732" max="9732" width="2.625" style="4" customWidth="1"/>
    <col min="9733" max="9733" width="6.125" style="4" customWidth="1"/>
    <col min="9734" max="9734" width="6.75" style="4" customWidth="1"/>
    <col min="9735" max="9735" width="8.5" style="4" bestFit="1" customWidth="1"/>
    <col min="9736" max="9740" width="6.75" style="4" customWidth="1"/>
    <col min="9741" max="9743" width="7.75" style="4" customWidth="1"/>
    <col min="9744" max="9747" width="6.75" style="4" customWidth="1"/>
    <col min="9748" max="9748" width="6.25" style="4" customWidth="1"/>
    <col min="9749" max="9749" width="9.75" style="4" customWidth="1"/>
    <col min="9750" max="9750" width="6.75" style="4" customWidth="1"/>
    <col min="9751" max="9751" width="9.875" style="4" customWidth="1"/>
    <col min="9752" max="9752" width="6.75" style="4" customWidth="1"/>
    <col min="9753" max="9753" width="9.75" style="4" customWidth="1"/>
    <col min="9754" max="9754" width="7.25" style="4" customWidth="1"/>
    <col min="9755" max="9764" width="6.75" style="4" customWidth="1"/>
    <col min="9765" max="9765" width="7.75" style="4" customWidth="1"/>
    <col min="9766" max="9766" width="6.75" style="4" customWidth="1"/>
    <col min="9767" max="9767" width="6" style="4" customWidth="1"/>
    <col min="9768" max="9768" width="5.5" style="4" customWidth="1"/>
    <col min="9769" max="9769" width="5" style="4" customWidth="1"/>
    <col min="9770" max="9772" width="10.875" style="4" customWidth="1"/>
    <col min="9773" max="9984" width="11" style="4"/>
    <col min="9985" max="9985" width="4.625" style="4" customWidth="1"/>
    <col min="9986" max="9986" width="2.5" style="4" customWidth="1"/>
    <col min="9987" max="9987" width="3.5" style="4" customWidth="1"/>
    <col min="9988" max="9988" width="2.625" style="4" customWidth="1"/>
    <col min="9989" max="9989" width="6.125" style="4" customWidth="1"/>
    <col min="9990" max="9990" width="6.75" style="4" customWidth="1"/>
    <col min="9991" max="9991" width="8.5" style="4" bestFit="1" customWidth="1"/>
    <col min="9992" max="9996" width="6.75" style="4" customWidth="1"/>
    <col min="9997" max="9999" width="7.75" style="4" customWidth="1"/>
    <col min="10000" max="10003" width="6.75" style="4" customWidth="1"/>
    <col min="10004" max="10004" width="6.25" style="4" customWidth="1"/>
    <col min="10005" max="10005" width="9.75" style="4" customWidth="1"/>
    <col min="10006" max="10006" width="6.75" style="4" customWidth="1"/>
    <col min="10007" max="10007" width="9.875" style="4" customWidth="1"/>
    <col min="10008" max="10008" width="6.75" style="4" customWidth="1"/>
    <col min="10009" max="10009" width="9.75" style="4" customWidth="1"/>
    <col min="10010" max="10010" width="7.25" style="4" customWidth="1"/>
    <col min="10011" max="10020" width="6.75" style="4" customWidth="1"/>
    <col min="10021" max="10021" width="7.75" style="4" customWidth="1"/>
    <col min="10022" max="10022" width="6.75" style="4" customWidth="1"/>
    <col min="10023" max="10023" width="6" style="4" customWidth="1"/>
    <col min="10024" max="10024" width="5.5" style="4" customWidth="1"/>
    <col min="10025" max="10025" width="5" style="4" customWidth="1"/>
    <col min="10026" max="10028" width="10.875" style="4" customWidth="1"/>
    <col min="10029" max="10240" width="11" style="4"/>
    <col min="10241" max="10241" width="4.625" style="4" customWidth="1"/>
    <col min="10242" max="10242" width="2.5" style="4" customWidth="1"/>
    <col min="10243" max="10243" width="3.5" style="4" customWidth="1"/>
    <col min="10244" max="10244" width="2.625" style="4" customWidth="1"/>
    <col min="10245" max="10245" width="6.125" style="4" customWidth="1"/>
    <col min="10246" max="10246" width="6.75" style="4" customWidth="1"/>
    <col min="10247" max="10247" width="8.5" style="4" bestFit="1" customWidth="1"/>
    <col min="10248" max="10252" width="6.75" style="4" customWidth="1"/>
    <col min="10253" max="10255" width="7.75" style="4" customWidth="1"/>
    <col min="10256" max="10259" width="6.75" style="4" customWidth="1"/>
    <col min="10260" max="10260" width="6.25" style="4" customWidth="1"/>
    <col min="10261" max="10261" width="9.75" style="4" customWidth="1"/>
    <col min="10262" max="10262" width="6.75" style="4" customWidth="1"/>
    <col min="10263" max="10263" width="9.875" style="4" customWidth="1"/>
    <col min="10264" max="10264" width="6.75" style="4" customWidth="1"/>
    <col min="10265" max="10265" width="9.75" style="4" customWidth="1"/>
    <col min="10266" max="10266" width="7.25" style="4" customWidth="1"/>
    <col min="10267" max="10276" width="6.75" style="4" customWidth="1"/>
    <col min="10277" max="10277" width="7.75" style="4" customWidth="1"/>
    <col min="10278" max="10278" width="6.75" style="4" customWidth="1"/>
    <col min="10279" max="10279" width="6" style="4" customWidth="1"/>
    <col min="10280" max="10280" width="5.5" style="4" customWidth="1"/>
    <col min="10281" max="10281" width="5" style="4" customWidth="1"/>
    <col min="10282" max="10284" width="10.875" style="4" customWidth="1"/>
    <col min="10285" max="10496" width="11" style="4"/>
    <col min="10497" max="10497" width="4.625" style="4" customWidth="1"/>
    <col min="10498" max="10498" width="2.5" style="4" customWidth="1"/>
    <col min="10499" max="10499" width="3.5" style="4" customWidth="1"/>
    <col min="10500" max="10500" width="2.625" style="4" customWidth="1"/>
    <col min="10501" max="10501" width="6.125" style="4" customWidth="1"/>
    <col min="10502" max="10502" width="6.75" style="4" customWidth="1"/>
    <col min="10503" max="10503" width="8.5" style="4" bestFit="1" customWidth="1"/>
    <col min="10504" max="10508" width="6.75" style="4" customWidth="1"/>
    <col min="10509" max="10511" width="7.75" style="4" customWidth="1"/>
    <col min="10512" max="10515" width="6.75" style="4" customWidth="1"/>
    <col min="10516" max="10516" width="6.25" style="4" customWidth="1"/>
    <col min="10517" max="10517" width="9.75" style="4" customWidth="1"/>
    <col min="10518" max="10518" width="6.75" style="4" customWidth="1"/>
    <col min="10519" max="10519" width="9.875" style="4" customWidth="1"/>
    <col min="10520" max="10520" width="6.75" style="4" customWidth="1"/>
    <col min="10521" max="10521" width="9.75" style="4" customWidth="1"/>
    <col min="10522" max="10522" width="7.25" style="4" customWidth="1"/>
    <col min="10523" max="10532" width="6.75" style="4" customWidth="1"/>
    <col min="10533" max="10533" width="7.75" style="4" customWidth="1"/>
    <col min="10534" max="10534" width="6.75" style="4" customWidth="1"/>
    <col min="10535" max="10535" width="6" style="4" customWidth="1"/>
    <col min="10536" max="10536" width="5.5" style="4" customWidth="1"/>
    <col min="10537" max="10537" width="5" style="4" customWidth="1"/>
    <col min="10538" max="10540" width="10.875" style="4" customWidth="1"/>
    <col min="10541" max="10752" width="11" style="4"/>
    <col min="10753" max="10753" width="4.625" style="4" customWidth="1"/>
    <col min="10754" max="10754" width="2.5" style="4" customWidth="1"/>
    <col min="10755" max="10755" width="3.5" style="4" customWidth="1"/>
    <col min="10756" max="10756" width="2.625" style="4" customWidth="1"/>
    <col min="10757" max="10757" width="6.125" style="4" customWidth="1"/>
    <col min="10758" max="10758" width="6.75" style="4" customWidth="1"/>
    <col min="10759" max="10759" width="8.5" style="4" bestFit="1" customWidth="1"/>
    <col min="10760" max="10764" width="6.75" style="4" customWidth="1"/>
    <col min="10765" max="10767" width="7.75" style="4" customWidth="1"/>
    <col min="10768" max="10771" width="6.75" style="4" customWidth="1"/>
    <col min="10772" max="10772" width="6.25" style="4" customWidth="1"/>
    <col min="10773" max="10773" width="9.75" style="4" customWidth="1"/>
    <col min="10774" max="10774" width="6.75" style="4" customWidth="1"/>
    <col min="10775" max="10775" width="9.875" style="4" customWidth="1"/>
    <col min="10776" max="10776" width="6.75" style="4" customWidth="1"/>
    <col min="10777" max="10777" width="9.75" style="4" customWidth="1"/>
    <col min="10778" max="10778" width="7.25" style="4" customWidth="1"/>
    <col min="10779" max="10788" width="6.75" style="4" customWidth="1"/>
    <col min="10789" max="10789" width="7.75" style="4" customWidth="1"/>
    <col min="10790" max="10790" width="6.75" style="4" customWidth="1"/>
    <col min="10791" max="10791" width="6" style="4" customWidth="1"/>
    <col min="10792" max="10792" width="5.5" style="4" customWidth="1"/>
    <col min="10793" max="10793" width="5" style="4" customWidth="1"/>
    <col min="10794" max="10796" width="10.875" style="4" customWidth="1"/>
    <col min="10797" max="11008" width="11" style="4"/>
    <col min="11009" max="11009" width="4.625" style="4" customWidth="1"/>
    <col min="11010" max="11010" width="2.5" style="4" customWidth="1"/>
    <col min="11011" max="11011" width="3.5" style="4" customWidth="1"/>
    <col min="11012" max="11012" width="2.625" style="4" customWidth="1"/>
    <col min="11013" max="11013" width="6.125" style="4" customWidth="1"/>
    <col min="11014" max="11014" width="6.75" style="4" customWidth="1"/>
    <col min="11015" max="11015" width="8.5" style="4" bestFit="1" customWidth="1"/>
    <col min="11016" max="11020" width="6.75" style="4" customWidth="1"/>
    <col min="11021" max="11023" width="7.75" style="4" customWidth="1"/>
    <col min="11024" max="11027" width="6.75" style="4" customWidth="1"/>
    <col min="11028" max="11028" width="6.25" style="4" customWidth="1"/>
    <col min="11029" max="11029" width="9.75" style="4" customWidth="1"/>
    <col min="11030" max="11030" width="6.75" style="4" customWidth="1"/>
    <col min="11031" max="11031" width="9.875" style="4" customWidth="1"/>
    <col min="11032" max="11032" width="6.75" style="4" customWidth="1"/>
    <col min="11033" max="11033" width="9.75" style="4" customWidth="1"/>
    <col min="11034" max="11034" width="7.25" style="4" customWidth="1"/>
    <col min="11035" max="11044" width="6.75" style="4" customWidth="1"/>
    <col min="11045" max="11045" width="7.75" style="4" customWidth="1"/>
    <col min="11046" max="11046" width="6.75" style="4" customWidth="1"/>
    <col min="11047" max="11047" width="6" style="4" customWidth="1"/>
    <col min="11048" max="11048" width="5.5" style="4" customWidth="1"/>
    <col min="11049" max="11049" width="5" style="4" customWidth="1"/>
    <col min="11050" max="11052" width="10.875" style="4" customWidth="1"/>
    <col min="11053" max="11264" width="11" style="4"/>
    <col min="11265" max="11265" width="4.625" style="4" customWidth="1"/>
    <col min="11266" max="11266" width="2.5" style="4" customWidth="1"/>
    <col min="11267" max="11267" width="3.5" style="4" customWidth="1"/>
    <col min="11268" max="11268" width="2.625" style="4" customWidth="1"/>
    <col min="11269" max="11269" width="6.125" style="4" customWidth="1"/>
    <col min="11270" max="11270" width="6.75" style="4" customWidth="1"/>
    <col min="11271" max="11271" width="8.5" style="4" bestFit="1" customWidth="1"/>
    <col min="11272" max="11276" width="6.75" style="4" customWidth="1"/>
    <col min="11277" max="11279" width="7.75" style="4" customWidth="1"/>
    <col min="11280" max="11283" width="6.75" style="4" customWidth="1"/>
    <col min="11284" max="11284" width="6.25" style="4" customWidth="1"/>
    <col min="11285" max="11285" width="9.75" style="4" customWidth="1"/>
    <col min="11286" max="11286" width="6.75" style="4" customWidth="1"/>
    <col min="11287" max="11287" width="9.875" style="4" customWidth="1"/>
    <col min="11288" max="11288" width="6.75" style="4" customWidth="1"/>
    <col min="11289" max="11289" width="9.75" style="4" customWidth="1"/>
    <col min="11290" max="11290" width="7.25" style="4" customWidth="1"/>
    <col min="11291" max="11300" width="6.75" style="4" customWidth="1"/>
    <col min="11301" max="11301" width="7.75" style="4" customWidth="1"/>
    <col min="11302" max="11302" width="6.75" style="4" customWidth="1"/>
    <col min="11303" max="11303" width="6" style="4" customWidth="1"/>
    <col min="11304" max="11304" width="5.5" style="4" customWidth="1"/>
    <col min="11305" max="11305" width="5" style="4" customWidth="1"/>
    <col min="11306" max="11308" width="10.875" style="4" customWidth="1"/>
    <col min="11309" max="11520" width="11" style="4"/>
    <col min="11521" max="11521" width="4.625" style="4" customWidth="1"/>
    <col min="11522" max="11522" width="2.5" style="4" customWidth="1"/>
    <col min="11523" max="11523" width="3.5" style="4" customWidth="1"/>
    <col min="11524" max="11524" width="2.625" style="4" customWidth="1"/>
    <col min="11525" max="11525" width="6.125" style="4" customWidth="1"/>
    <col min="11526" max="11526" width="6.75" style="4" customWidth="1"/>
    <col min="11527" max="11527" width="8.5" style="4" bestFit="1" customWidth="1"/>
    <col min="11528" max="11532" width="6.75" style="4" customWidth="1"/>
    <col min="11533" max="11535" width="7.75" style="4" customWidth="1"/>
    <col min="11536" max="11539" width="6.75" style="4" customWidth="1"/>
    <col min="11540" max="11540" width="6.25" style="4" customWidth="1"/>
    <col min="11541" max="11541" width="9.75" style="4" customWidth="1"/>
    <col min="11542" max="11542" width="6.75" style="4" customWidth="1"/>
    <col min="11543" max="11543" width="9.875" style="4" customWidth="1"/>
    <col min="11544" max="11544" width="6.75" style="4" customWidth="1"/>
    <col min="11545" max="11545" width="9.75" style="4" customWidth="1"/>
    <col min="11546" max="11546" width="7.25" style="4" customWidth="1"/>
    <col min="11547" max="11556" width="6.75" style="4" customWidth="1"/>
    <col min="11557" max="11557" width="7.75" style="4" customWidth="1"/>
    <col min="11558" max="11558" width="6.75" style="4" customWidth="1"/>
    <col min="11559" max="11559" width="6" style="4" customWidth="1"/>
    <col min="11560" max="11560" width="5.5" style="4" customWidth="1"/>
    <col min="11561" max="11561" width="5" style="4" customWidth="1"/>
    <col min="11562" max="11564" width="10.875" style="4" customWidth="1"/>
    <col min="11565" max="11776" width="11" style="4"/>
    <col min="11777" max="11777" width="4.625" style="4" customWidth="1"/>
    <col min="11778" max="11778" width="2.5" style="4" customWidth="1"/>
    <col min="11779" max="11779" width="3.5" style="4" customWidth="1"/>
    <col min="11780" max="11780" width="2.625" style="4" customWidth="1"/>
    <col min="11781" max="11781" width="6.125" style="4" customWidth="1"/>
    <col min="11782" max="11782" width="6.75" style="4" customWidth="1"/>
    <col min="11783" max="11783" width="8.5" style="4" bestFit="1" customWidth="1"/>
    <col min="11784" max="11788" width="6.75" style="4" customWidth="1"/>
    <col min="11789" max="11791" width="7.75" style="4" customWidth="1"/>
    <col min="11792" max="11795" width="6.75" style="4" customWidth="1"/>
    <col min="11796" max="11796" width="6.25" style="4" customWidth="1"/>
    <col min="11797" max="11797" width="9.75" style="4" customWidth="1"/>
    <col min="11798" max="11798" width="6.75" style="4" customWidth="1"/>
    <col min="11799" max="11799" width="9.875" style="4" customWidth="1"/>
    <col min="11800" max="11800" width="6.75" style="4" customWidth="1"/>
    <col min="11801" max="11801" width="9.75" style="4" customWidth="1"/>
    <col min="11802" max="11802" width="7.25" style="4" customWidth="1"/>
    <col min="11803" max="11812" width="6.75" style="4" customWidth="1"/>
    <col min="11813" max="11813" width="7.75" style="4" customWidth="1"/>
    <col min="11814" max="11814" width="6.75" style="4" customWidth="1"/>
    <col min="11815" max="11815" width="6" style="4" customWidth="1"/>
    <col min="11816" max="11816" width="5.5" style="4" customWidth="1"/>
    <col min="11817" max="11817" width="5" style="4" customWidth="1"/>
    <col min="11818" max="11820" width="10.875" style="4" customWidth="1"/>
    <col min="11821" max="12032" width="11" style="4"/>
    <col min="12033" max="12033" width="4.625" style="4" customWidth="1"/>
    <col min="12034" max="12034" width="2.5" style="4" customWidth="1"/>
    <col min="12035" max="12035" width="3.5" style="4" customWidth="1"/>
    <col min="12036" max="12036" width="2.625" style="4" customWidth="1"/>
    <col min="12037" max="12037" width="6.125" style="4" customWidth="1"/>
    <col min="12038" max="12038" width="6.75" style="4" customWidth="1"/>
    <col min="12039" max="12039" width="8.5" style="4" bestFit="1" customWidth="1"/>
    <col min="12040" max="12044" width="6.75" style="4" customWidth="1"/>
    <col min="12045" max="12047" width="7.75" style="4" customWidth="1"/>
    <col min="12048" max="12051" width="6.75" style="4" customWidth="1"/>
    <col min="12052" max="12052" width="6.25" style="4" customWidth="1"/>
    <col min="12053" max="12053" width="9.75" style="4" customWidth="1"/>
    <col min="12054" max="12054" width="6.75" style="4" customWidth="1"/>
    <col min="12055" max="12055" width="9.875" style="4" customWidth="1"/>
    <col min="12056" max="12056" width="6.75" style="4" customWidth="1"/>
    <col min="12057" max="12057" width="9.75" style="4" customWidth="1"/>
    <col min="12058" max="12058" width="7.25" style="4" customWidth="1"/>
    <col min="12059" max="12068" width="6.75" style="4" customWidth="1"/>
    <col min="12069" max="12069" width="7.75" style="4" customWidth="1"/>
    <col min="12070" max="12070" width="6.75" style="4" customWidth="1"/>
    <col min="12071" max="12071" width="6" style="4" customWidth="1"/>
    <col min="12072" max="12072" width="5.5" style="4" customWidth="1"/>
    <col min="12073" max="12073" width="5" style="4" customWidth="1"/>
    <col min="12074" max="12076" width="10.875" style="4" customWidth="1"/>
    <col min="12077" max="12288" width="11" style="4"/>
    <col min="12289" max="12289" width="4.625" style="4" customWidth="1"/>
    <col min="12290" max="12290" width="2.5" style="4" customWidth="1"/>
    <col min="12291" max="12291" width="3.5" style="4" customWidth="1"/>
    <col min="12292" max="12292" width="2.625" style="4" customWidth="1"/>
    <col min="12293" max="12293" width="6.125" style="4" customWidth="1"/>
    <col min="12294" max="12294" width="6.75" style="4" customWidth="1"/>
    <col min="12295" max="12295" width="8.5" style="4" bestFit="1" customWidth="1"/>
    <col min="12296" max="12300" width="6.75" style="4" customWidth="1"/>
    <col min="12301" max="12303" width="7.75" style="4" customWidth="1"/>
    <col min="12304" max="12307" width="6.75" style="4" customWidth="1"/>
    <col min="12308" max="12308" width="6.25" style="4" customWidth="1"/>
    <col min="12309" max="12309" width="9.75" style="4" customWidth="1"/>
    <col min="12310" max="12310" width="6.75" style="4" customWidth="1"/>
    <col min="12311" max="12311" width="9.875" style="4" customWidth="1"/>
    <col min="12312" max="12312" width="6.75" style="4" customWidth="1"/>
    <col min="12313" max="12313" width="9.75" style="4" customWidth="1"/>
    <col min="12314" max="12314" width="7.25" style="4" customWidth="1"/>
    <col min="12315" max="12324" width="6.75" style="4" customWidth="1"/>
    <col min="12325" max="12325" width="7.75" style="4" customWidth="1"/>
    <col min="12326" max="12326" width="6.75" style="4" customWidth="1"/>
    <col min="12327" max="12327" width="6" style="4" customWidth="1"/>
    <col min="12328" max="12328" width="5.5" style="4" customWidth="1"/>
    <col min="12329" max="12329" width="5" style="4" customWidth="1"/>
    <col min="12330" max="12332" width="10.875" style="4" customWidth="1"/>
    <col min="12333" max="12544" width="11" style="4"/>
    <col min="12545" max="12545" width="4.625" style="4" customWidth="1"/>
    <col min="12546" max="12546" width="2.5" style="4" customWidth="1"/>
    <col min="12547" max="12547" width="3.5" style="4" customWidth="1"/>
    <col min="12548" max="12548" width="2.625" style="4" customWidth="1"/>
    <col min="12549" max="12549" width="6.125" style="4" customWidth="1"/>
    <col min="12550" max="12550" width="6.75" style="4" customWidth="1"/>
    <col min="12551" max="12551" width="8.5" style="4" bestFit="1" customWidth="1"/>
    <col min="12552" max="12556" width="6.75" style="4" customWidth="1"/>
    <col min="12557" max="12559" width="7.75" style="4" customWidth="1"/>
    <col min="12560" max="12563" width="6.75" style="4" customWidth="1"/>
    <col min="12564" max="12564" width="6.25" style="4" customWidth="1"/>
    <col min="12565" max="12565" width="9.75" style="4" customWidth="1"/>
    <col min="12566" max="12566" width="6.75" style="4" customWidth="1"/>
    <col min="12567" max="12567" width="9.875" style="4" customWidth="1"/>
    <col min="12568" max="12568" width="6.75" style="4" customWidth="1"/>
    <col min="12569" max="12569" width="9.75" style="4" customWidth="1"/>
    <col min="12570" max="12570" width="7.25" style="4" customWidth="1"/>
    <col min="12571" max="12580" width="6.75" style="4" customWidth="1"/>
    <col min="12581" max="12581" width="7.75" style="4" customWidth="1"/>
    <col min="12582" max="12582" width="6.75" style="4" customWidth="1"/>
    <col min="12583" max="12583" width="6" style="4" customWidth="1"/>
    <col min="12584" max="12584" width="5.5" style="4" customWidth="1"/>
    <col min="12585" max="12585" width="5" style="4" customWidth="1"/>
    <col min="12586" max="12588" width="10.875" style="4" customWidth="1"/>
    <col min="12589" max="12800" width="11" style="4"/>
    <col min="12801" max="12801" width="4.625" style="4" customWidth="1"/>
    <col min="12802" max="12802" width="2.5" style="4" customWidth="1"/>
    <col min="12803" max="12803" width="3.5" style="4" customWidth="1"/>
    <col min="12804" max="12804" width="2.625" style="4" customWidth="1"/>
    <col min="12805" max="12805" width="6.125" style="4" customWidth="1"/>
    <col min="12806" max="12806" width="6.75" style="4" customWidth="1"/>
    <col min="12807" max="12807" width="8.5" style="4" bestFit="1" customWidth="1"/>
    <col min="12808" max="12812" width="6.75" style="4" customWidth="1"/>
    <col min="12813" max="12815" width="7.75" style="4" customWidth="1"/>
    <col min="12816" max="12819" width="6.75" style="4" customWidth="1"/>
    <col min="12820" max="12820" width="6.25" style="4" customWidth="1"/>
    <col min="12821" max="12821" width="9.75" style="4" customWidth="1"/>
    <col min="12822" max="12822" width="6.75" style="4" customWidth="1"/>
    <col min="12823" max="12823" width="9.875" style="4" customWidth="1"/>
    <col min="12824" max="12824" width="6.75" style="4" customWidth="1"/>
    <col min="12825" max="12825" width="9.75" style="4" customWidth="1"/>
    <col min="12826" max="12826" width="7.25" style="4" customWidth="1"/>
    <col min="12827" max="12836" width="6.75" style="4" customWidth="1"/>
    <col min="12837" max="12837" width="7.75" style="4" customWidth="1"/>
    <col min="12838" max="12838" width="6.75" style="4" customWidth="1"/>
    <col min="12839" max="12839" width="6" style="4" customWidth="1"/>
    <col min="12840" max="12840" width="5.5" style="4" customWidth="1"/>
    <col min="12841" max="12841" width="5" style="4" customWidth="1"/>
    <col min="12842" max="12844" width="10.875" style="4" customWidth="1"/>
    <col min="12845" max="13056" width="11" style="4"/>
    <col min="13057" max="13057" width="4.625" style="4" customWidth="1"/>
    <col min="13058" max="13058" width="2.5" style="4" customWidth="1"/>
    <col min="13059" max="13059" width="3.5" style="4" customWidth="1"/>
    <col min="13060" max="13060" width="2.625" style="4" customWidth="1"/>
    <col min="13061" max="13061" width="6.125" style="4" customWidth="1"/>
    <col min="13062" max="13062" width="6.75" style="4" customWidth="1"/>
    <col min="13063" max="13063" width="8.5" style="4" bestFit="1" customWidth="1"/>
    <col min="13064" max="13068" width="6.75" style="4" customWidth="1"/>
    <col min="13069" max="13071" width="7.75" style="4" customWidth="1"/>
    <col min="13072" max="13075" width="6.75" style="4" customWidth="1"/>
    <col min="13076" max="13076" width="6.25" style="4" customWidth="1"/>
    <col min="13077" max="13077" width="9.75" style="4" customWidth="1"/>
    <col min="13078" max="13078" width="6.75" style="4" customWidth="1"/>
    <col min="13079" max="13079" width="9.875" style="4" customWidth="1"/>
    <col min="13080" max="13080" width="6.75" style="4" customWidth="1"/>
    <col min="13081" max="13081" width="9.75" style="4" customWidth="1"/>
    <col min="13082" max="13082" width="7.25" style="4" customWidth="1"/>
    <col min="13083" max="13092" width="6.75" style="4" customWidth="1"/>
    <col min="13093" max="13093" width="7.75" style="4" customWidth="1"/>
    <col min="13094" max="13094" width="6.75" style="4" customWidth="1"/>
    <col min="13095" max="13095" width="6" style="4" customWidth="1"/>
    <col min="13096" max="13096" width="5.5" style="4" customWidth="1"/>
    <col min="13097" max="13097" width="5" style="4" customWidth="1"/>
    <col min="13098" max="13100" width="10.875" style="4" customWidth="1"/>
    <col min="13101" max="13312" width="11" style="4"/>
    <col min="13313" max="13313" width="4.625" style="4" customWidth="1"/>
    <col min="13314" max="13314" width="2.5" style="4" customWidth="1"/>
    <col min="13315" max="13315" width="3.5" style="4" customWidth="1"/>
    <col min="13316" max="13316" width="2.625" style="4" customWidth="1"/>
    <col min="13317" max="13317" width="6.125" style="4" customWidth="1"/>
    <col min="13318" max="13318" width="6.75" style="4" customWidth="1"/>
    <col min="13319" max="13319" width="8.5" style="4" bestFit="1" customWidth="1"/>
    <col min="13320" max="13324" width="6.75" style="4" customWidth="1"/>
    <col min="13325" max="13327" width="7.75" style="4" customWidth="1"/>
    <col min="13328" max="13331" width="6.75" style="4" customWidth="1"/>
    <col min="13332" max="13332" width="6.25" style="4" customWidth="1"/>
    <col min="13333" max="13333" width="9.75" style="4" customWidth="1"/>
    <col min="13334" max="13334" width="6.75" style="4" customWidth="1"/>
    <col min="13335" max="13335" width="9.875" style="4" customWidth="1"/>
    <col min="13336" max="13336" width="6.75" style="4" customWidth="1"/>
    <col min="13337" max="13337" width="9.75" style="4" customWidth="1"/>
    <col min="13338" max="13338" width="7.25" style="4" customWidth="1"/>
    <col min="13339" max="13348" width="6.75" style="4" customWidth="1"/>
    <col min="13349" max="13349" width="7.75" style="4" customWidth="1"/>
    <col min="13350" max="13350" width="6.75" style="4" customWidth="1"/>
    <col min="13351" max="13351" width="6" style="4" customWidth="1"/>
    <col min="13352" max="13352" width="5.5" style="4" customWidth="1"/>
    <col min="13353" max="13353" width="5" style="4" customWidth="1"/>
    <col min="13354" max="13356" width="10.875" style="4" customWidth="1"/>
    <col min="13357" max="13568" width="11" style="4"/>
    <col min="13569" max="13569" width="4.625" style="4" customWidth="1"/>
    <col min="13570" max="13570" width="2.5" style="4" customWidth="1"/>
    <col min="13571" max="13571" width="3.5" style="4" customWidth="1"/>
    <col min="13572" max="13572" width="2.625" style="4" customWidth="1"/>
    <col min="13573" max="13573" width="6.125" style="4" customWidth="1"/>
    <col min="13574" max="13574" width="6.75" style="4" customWidth="1"/>
    <col min="13575" max="13575" width="8.5" style="4" bestFit="1" customWidth="1"/>
    <col min="13576" max="13580" width="6.75" style="4" customWidth="1"/>
    <col min="13581" max="13583" width="7.75" style="4" customWidth="1"/>
    <col min="13584" max="13587" width="6.75" style="4" customWidth="1"/>
    <col min="13588" max="13588" width="6.25" style="4" customWidth="1"/>
    <col min="13589" max="13589" width="9.75" style="4" customWidth="1"/>
    <col min="13590" max="13590" width="6.75" style="4" customWidth="1"/>
    <col min="13591" max="13591" width="9.875" style="4" customWidth="1"/>
    <col min="13592" max="13592" width="6.75" style="4" customWidth="1"/>
    <col min="13593" max="13593" width="9.75" style="4" customWidth="1"/>
    <col min="13594" max="13594" width="7.25" style="4" customWidth="1"/>
    <col min="13595" max="13604" width="6.75" style="4" customWidth="1"/>
    <col min="13605" max="13605" width="7.75" style="4" customWidth="1"/>
    <col min="13606" max="13606" width="6.75" style="4" customWidth="1"/>
    <col min="13607" max="13607" width="6" style="4" customWidth="1"/>
    <col min="13608" max="13608" width="5.5" style="4" customWidth="1"/>
    <col min="13609" max="13609" width="5" style="4" customWidth="1"/>
    <col min="13610" max="13612" width="10.875" style="4" customWidth="1"/>
    <col min="13613" max="13824" width="11" style="4"/>
    <col min="13825" max="13825" width="4.625" style="4" customWidth="1"/>
    <col min="13826" max="13826" width="2.5" style="4" customWidth="1"/>
    <col min="13827" max="13827" width="3.5" style="4" customWidth="1"/>
    <col min="13828" max="13828" width="2.625" style="4" customWidth="1"/>
    <col min="13829" max="13829" width="6.125" style="4" customWidth="1"/>
    <col min="13830" max="13830" width="6.75" style="4" customWidth="1"/>
    <col min="13831" max="13831" width="8.5" style="4" bestFit="1" customWidth="1"/>
    <col min="13832" max="13836" width="6.75" style="4" customWidth="1"/>
    <col min="13837" max="13839" width="7.75" style="4" customWidth="1"/>
    <col min="13840" max="13843" width="6.75" style="4" customWidth="1"/>
    <col min="13844" max="13844" width="6.25" style="4" customWidth="1"/>
    <col min="13845" max="13845" width="9.75" style="4" customWidth="1"/>
    <col min="13846" max="13846" width="6.75" style="4" customWidth="1"/>
    <col min="13847" max="13847" width="9.875" style="4" customWidth="1"/>
    <col min="13848" max="13848" width="6.75" style="4" customWidth="1"/>
    <col min="13849" max="13849" width="9.75" style="4" customWidth="1"/>
    <col min="13850" max="13850" width="7.25" style="4" customWidth="1"/>
    <col min="13851" max="13860" width="6.75" style="4" customWidth="1"/>
    <col min="13861" max="13861" width="7.75" style="4" customWidth="1"/>
    <col min="13862" max="13862" width="6.75" style="4" customWidth="1"/>
    <col min="13863" max="13863" width="6" style="4" customWidth="1"/>
    <col min="13864" max="13864" width="5.5" style="4" customWidth="1"/>
    <col min="13865" max="13865" width="5" style="4" customWidth="1"/>
    <col min="13866" max="13868" width="10.875" style="4" customWidth="1"/>
    <col min="13869" max="14080" width="11" style="4"/>
    <col min="14081" max="14081" width="4.625" style="4" customWidth="1"/>
    <col min="14082" max="14082" width="2.5" style="4" customWidth="1"/>
    <col min="14083" max="14083" width="3.5" style="4" customWidth="1"/>
    <col min="14084" max="14084" width="2.625" style="4" customWidth="1"/>
    <col min="14085" max="14085" width="6.125" style="4" customWidth="1"/>
    <col min="14086" max="14086" width="6.75" style="4" customWidth="1"/>
    <col min="14087" max="14087" width="8.5" style="4" bestFit="1" customWidth="1"/>
    <col min="14088" max="14092" width="6.75" style="4" customWidth="1"/>
    <col min="14093" max="14095" width="7.75" style="4" customWidth="1"/>
    <col min="14096" max="14099" width="6.75" style="4" customWidth="1"/>
    <col min="14100" max="14100" width="6.25" style="4" customWidth="1"/>
    <col min="14101" max="14101" width="9.75" style="4" customWidth="1"/>
    <col min="14102" max="14102" width="6.75" style="4" customWidth="1"/>
    <col min="14103" max="14103" width="9.875" style="4" customWidth="1"/>
    <col min="14104" max="14104" width="6.75" style="4" customWidth="1"/>
    <col min="14105" max="14105" width="9.75" style="4" customWidth="1"/>
    <col min="14106" max="14106" width="7.25" style="4" customWidth="1"/>
    <col min="14107" max="14116" width="6.75" style="4" customWidth="1"/>
    <col min="14117" max="14117" width="7.75" style="4" customWidth="1"/>
    <col min="14118" max="14118" width="6.75" style="4" customWidth="1"/>
    <col min="14119" max="14119" width="6" style="4" customWidth="1"/>
    <col min="14120" max="14120" width="5.5" style="4" customWidth="1"/>
    <col min="14121" max="14121" width="5" style="4" customWidth="1"/>
    <col min="14122" max="14124" width="10.875" style="4" customWidth="1"/>
    <col min="14125" max="14336" width="11" style="4"/>
    <col min="14337" max="14337" width="4.625" style="4" customWidth="1"/>
    <col min="14338" max="14338" width="2.5" style="4" customWidth="1"/>
    <col min="14339" max="14339" width="3.5" style="4" customWidth="1"/>
    <col min="14340" max="14340" width="2.625" style="4" customWidth="1"/>
    <col min="14341" max="14341" width="6.125" style="4" customWidth="1"/>
    <col min="14342" max="14342" width="6.75" style="4" customWidth="1"/>
    <col min="14343" max="14343" width="8.5" style="4" bestFit="1" customWidth="1"/>
    <col min="14344" max="14348" width="6.75" style="4" customWidth="1"/>
    <col min="14349" max="14351" width="7.75" style="4" customWidth="1"/>
    <col min="14352" max="14355" width="6.75" style="4" customWidth="1"/>
    <col min="14356" max="14356" width="6.25" style="4" customWidth="1"/>
    <col min="14357" max="14357" width="9.75" style="4" customWidth="1"/>
    <col min="14358" max="14358" width="6.75" style="4" customWidth="1"/>
    <col min="14359" max="14359" width="9.875" style="4" customWidth="1"/>
    <col min="14360" max="14360" width="6.75" style="4" customWidth="1"/>
    <col min="14361" max="14361" width="9.75" style="4" customWidth="1"/>
    <col min="14362" max="14362" width="7.25" style="4" customWidth="1"/>
    <col min="14363" max="14372" width="6.75" style="4" customWidth="1"/>
    <col min="14373" max="14373" width="7.75" style="4" customWidth="1"/>
    <col min="14374" max="14374" width="6.75" style="4" customWidth="1"/>
    <col min="14375" max="14375" width="6" style="4" customWidth="1"/>
    <col min="14376" max="14376" width="5.5" style="4" customWidth="1"/>
    <col min="14377" max="14377" width="5" style="4" customWidth="1"/>
    <col min="14378" max="14380" width="10.875" style="4" customWidth="1"/>
    <col min="14381" max="14592" width="11" style="4"/>
    <col min="14593" max="14593" width="4.625" style="4" customWidth="1"/>
    <col min="14594" max="14594" width="2.5" style="4" customWidth="1"/>
    <col min="14595" max="14595" width="3.5" style="4" customWidth="1"/>
    <col min="14596" max="14596" width="2.625" style="4" customWidth="1"/>
    <col min="14597" max="14597" width="6.125" style="4" customWidth="1"/>
    <col min="14598" max="14598" width="6.75" style="4" customWidth="1"/>
    <col min="14599" max="14599" width="8.5" style="4" bestFit="1" customWidth="1"/>
    <col min="14600" max="14604" width="6.75" style="4" customWidth="1"/>
    <col min="14605" max="14607" width="7.75" style="4" customWidth="1"/>
    <col min="14608" max="14611" width="6.75" style="4" customWidth="1"/>
    <col min="14612" max="14612" width="6.25" style="4" customWidth="1"/>
    <col min="14613" max="14613" width="9.75" style="4" customWidth="1"/>
    <col min="14614" max="14614" width="6.75" style="4" customWidth="1"/>
    <col min="14615" max="14615" width="9.875" style="4" customWidth="1"/>
    <col min="14616" max="14616" width="6.75" style="4" customWidth="1"/>
    <col min="14617" max="14617" width="9.75" style="4" customWidth="1"/>
    <col min="14618" max="14618" width="7.25" style="4" customWidth="1"/>
    <col min="14619" max="14628" width="6.75" style="4" customWidth="1"/>
    <col min="14629" max="14629" width="7.75" style="4" customWidth="1"/>
    <col min="14630" max="14630" width="6.75" style="4" customWidth="1"/>
    <col min="14631" max="14631" width="6" style="4" customWidth="1"/>
    <col min="14632" max="14632" width="5.5" style="4" customWidth="1"/>
    <col min="14633" max="14633" width="5" style="4" customWidth="1"/>
    <col min="14634" max="14636" width="10.875" style="4" customWidth="1"/>
    <col min="14637" max="14848" width="11" style="4"/>
    <col min="14849" max="14849" width="4.625" style="4" customWidth="1"/>
    <col min="14850" max="14850" width="2.5" style="4" customWidth="1"/>
    <col min="14851" max="14851" width="3.5" style="4" customWidth="1"/>
    <col min="14852" max="14852" width="2.625" style="4" customWidth="1"/>
    <col min="14853" max="14853" width="6.125" style="4" customWidth="1"/>
    <col min="14854" max="14854" width="6.75" style="4" customWidth="1"/>
    <col min="14855" max="14855" width="8.5" style="4" bestFit="1" customWidth="1"/>
    <col min="14856" max="14860" width="6.75" style="4" customWidth="1"/>
    <col min="14861" max="14863" width="7.75" style="4" customWidth="1"/>
    <col min="14864" max="14867" width="6.75" style="4" customWidth="1"/>
    <col min="14868" max="14868" width="6.25" style="4" customWidth="1"/>
    <col min="14869" max="14869" width="9.75" style="4" customWidth="1"/>
    <col min="14870" max="14870" width="6.75" style="4" customWidth="1"/>
    <col min="14871" max="14871" width="9.875" style="4" customWidth="1"/>
    <col min="14872" max="14872" width="6.75" style="4" customWidth="1"/>
    <col min="14873" max="14873" width="9.75" style="4" customWidth="1"/>
    <col min="14874" max="14874" width="7.25" style="4" customWidth="1"/>
    <col min="14875" max="14884" width="6.75" style="4" customWidth="1"/>
    <col min="14885" max="14885" width="7.75" style="4" customWidth="1"/>
    <col min="14886" max="14886" width="6.75" style="4" customWidth="1"/>
    <col min="14887" max="14887" width="6" style="4" customWidth="1"/>
    <col min="14888" max="14888" width="5.5" style="4" customWidth="1"/>
    <col min="14889" max="14889" width="5" style="4" customWidth="1"/>
    <col min="14890" max="14892" width="10.875" style="4" customWidth="1"/>
    <col min="14893" max="15104" width="11" style="4"/>
    <col min="15105" max="15105" width="4.625" style="4" customWidth="1"/>
    <col min="15106" max="15106" width="2.5" style="4" customWidth="1"/>
    <col min="15107" max="15107" width="3.5" style="4" customWidth="1"/>
    <col min="15108" max="15108" width="2.625" style="4" customWidth="1"/>
    <col min="15109" max="15109" width="6.125" style="4" customWidth="1"/>
    <col min="15110" max="15110" width="6.75" style="4" customWidth="1"/>
    <col min="15111" max="15111" width="8.5" style="4" bestFit="1" customWidth="1"/>
    <col min="15112" max="15116" width="6.75" style="4" customWidth="1"/>
    <col min="15117" max="15119" width="7.75" style="4" customWidth="1"/>
    <col min="15120" max="15123" width="6.75" style="4" customWidth="1"/>
    <col min="15124" max="15124" width="6.25" style="4" customWidth="1"/>
    <col min="15125" max="15125" width="9.75" style="4" customWidth="1"/>
    <col min="15126" max="15126" width="6.75" style="4" customWidth="1"/>
    <col min="15127" max="15127" width="9.875" style="4" customWidth="1"/>
    <col min="15128" max="15128" width="6.75" style="4" customWidth="1"/>
    <col min="15129" max="15129" width="9.75" style="4" customWidth="1"/>
    <col min="15130" max="15130" width="7.25" style="4" customWidth="1"/>
    <col min="15131" max="15140" width="6.75" style="4" customWidth="1"/>
    <col min="15141" max="15141" width="7.75" style="4" customWidth="1"/>
    <col min="15142" max="15142" width="6.75" style="4" customWidth="1"/>
    <col min="15143" max="15143" width="6" style="4" customWidth="1"/>
    <col min="15144" max="15144" width="5.5" style="4" customWidth="1"/>
    <col min="15145" max="15145" width="5" style="4" customWidth="1"/>
    <col min="15146" max="15148" width="10.875" style="4" customWidth="1"/>
    <col min="15149" max="15360" width="11" style="4"/>
    <col min="15361" max="15361" width="4.625" style="4" customWidth="1"/>
    <col min="15362" max="15362" width="2.5" style="4" customWidth="1"/>
    <col min="15363" max="15363" width="3.5" style="4" customWidth="1"/>
    <col min="15364" max="15364" width="2.625" style="4" customWidth="1"/>
    <col min="15365" max="15365" width="6.125" style="4" customWidth="1"/>
    <col min="15366" max="15366" width="6.75" style="4" customWidth="1"/>
    <col min="15367" max="15367" width="8.5" style="4" bestFit="1" customWidth="1"/>
    <col min="15368" max="15372" width="6.75" style="4" customWidth="1"/>
    <col min="15373" max="15375" width="7.75" style="4" customWidth="1"/>
    <col min="15376" max="15379" width="6.75" style="4" customWidth="1"/>
    <col min="15380" max="15380" width="6.25" style="4" customWidth="1"/>
    <col min="15381" max="15381" width="9.75" style="4" customWidth="1"/>
    <col min="15382" max="15382" width="6.75" style="4" customWidth="1"/>
    <col min="15383" max="15383" width="9.875" style="4" customWidth="1"/>
    <col min="15384" max="15384" width="6.75" style="4" customWidth="1"/>
    <col min="15385" max="15385" width="9.75" style="4" customWidth="1"/>
    <col min="15386" max="15386" width="7.25" style="4" customWidth="1"/>
    <col min="15387" max="15396" width="6.75" style="4" customWidth="1"/>
    <col min="15397" max="15397" width="7.75" style="4" customWidth="1"/>
    <col min="15398" max="15398" width="6.75" style="4" customWidth="1"/>
    <col min="15399" max="15399" width="6" style="4" customWidth="1"/>
    <col min="15400" max="15400" width="5.5" style="4" customWidth="1"/>
    <col min="15401" max="15401" width="5" style="4" customWidth="1"/>
    <col min="15402" max="15404" width="10.875" style="4" customWidth="1"/>
    <col min="15405" max="15616" width="11" style="4"/>
    <col min="15617" max="15617" width="4.625" style="4" customWidth="1"/>
    <col min="15618" max="15618" width="2.5" style="4" customWidth="1"/>
    <col min="15619" max="15619" width="3.5" style="4" customWidth="1"/>
    <col min="15620" max="15620" width="2.625" style="4" customWidth="1"/>
    <col min="15621" max="15621" width="6.125" style="4" customWidth="1"/>
    <col min="15622" max="15622" width="6.75" style="4" customWidth="1"/>
    <col min="15623" max="15623" width="8.5" style="4" bestFit="1" customWidth="1"/>
    <col min="15624" max="15628" width="6.75" style="4" customWidth="1"/>
    <col min="15629" max="15631" width="7.75" style="4" customWidth="1"/>
    <col min="15632" max="15635" width="6.75" style="4" customWidth="1"/>
    <col min="15636" max="15636" width="6.25" style="4" customWidth="1"/>
    <col min="15637" max="15637" width="9.75" style="4" customWidth="1"/>
    <col min="15638" max="15638" width="6.75" style="4" customWidth="1"/>
    <col min="15639" max="15639" width="9.875" style="4" customWidth="1"/>
    <col min="15640" max="15640" width="6.75" style="4" customWidth="1"/>
    <col min="15641" max="15641" width="9.75" style="4" customWidth="1"/>
    <col min="15642" max="15642" width="7.25" style="4" customWidth="1"/>
    <col min="15643" max="15652" width="6.75" style="4" customWidth="1"/>
    <col min="15653" max="15653" width="7.75" style="4" customWidth="1"/>
    <col min="15654" max="15654" width="6.75" style="4" customWidth="1"/>
    <col min="15655" max="15655" width="6" style="4" customWidth="1"/>
    <col min="15656" max="15656" width="5.5" style="4" customWidth="1"/>
    <col min="15657" max="15657" width="5" style="4" customWidth="1"/>
    <col min="15658" max="15660" width="10.875" style="4" customWidth="1"/>
    <col min="15661" max="15872" width="11" style="4"/>
    <col min="15873" max="15873" width="4.625" style="4" customWidth="1"/>
    <col min="15874" max="15874" width="2.5" style="4" customWidth="1"/>
    <col min="15875" max="15875" width="3.5" style="4" customWidth="1"/>
    <col min="15876" max="15876" width="2.625" style="4" customWidth="1"/>
    <col min="15877" max="15877" width="6.125" style="4" customWidth="1"/>
    <col min="15878" max="15878" width="6.75" style="4" customWidth="1"/>
    <col min="15879" max="15879" width="8.5" style="4" bestFit="1" customWidth="1"/>
    <col min="15880" max="15884" width="6.75" style="4" customWidth="1"/>
    <col min="15885" max="15887" width="7.75" style="4" customWidth="1"/>
    <col min="15888" max="15891" width="6.75" style="4" customWidth="1"/>
    <col min="15892" max="15892" width="6.25" style="4" customWidth="1"/>
    <col min="15893" max="15893" width="9.75" style="4" customWidth="1"/>
    <col min="15894" max="15894" width="6.75" style="4" customWidth="1"/>
    <col min="15895" max="15895" width="9.875" style="4" customWidth="1"/>
    <col min="15896" max="15896" width="6.75" style="4" customWidth="1"/>
    <col min="15897" max="15897" width="9.75" style="4" customWidth="1"/>
    <col min="15898" max="15898" width="7.25" style="4" customWidth="1"/>
    <col min="15899" max="15908" width="6.75" style="4" customWidth="1"/>
    <col min="15909" max="15909" width="7.75" style="4" customWidth="1"/>
    <col min="15910" max="15910" width="6.75" style="4" customWidth="1"/>
    <col min="15911" max="15911" width="6" style="4" customWidth="1"/>
    <col min="15912" max="15912" width="5.5" style="4" customWidth="1"/>
    <col min="15913" max="15913" width="5" style="4" customWidth="1"/>
    <col min="15914" max="15916" width="10.875" style="4" customWidth="1"/>
    <col min="15917" max="16128" width="11" style="4"/>
    <col min="16129" max="16129" width="4.625" style="4" customWidth="1"/>
    <col min="16130" max="16130" width="2.5" style="4" customWidth="1"/>
    <col min="16131" max="16131" width="3.5" style="4" customWidth="1"/>
    <col min="16132" max="16132" width="2.625" style="4" customWidth="1"/>
    <col min="16133" max="16133" width="6.125" style="4" customWidth="1"/>
    <col min="16134" max="16134" width="6.75" style="4" customWidth="1"/>
    <col min="16135" max="16135" width="8.5" style="4" bestFit="1" customWidth="1"/>
    <col min="16136" max="16140" width="6.75" style="4" customWidth="1"/>
    <col min="16141" max="16143" width="7.75" style="4" customWidth="1"/>
    <col min="16144" max="16147" width="6.75" style="4" customWidth="1"/>
    <col min="16148" max="16148" width="6.25" style="4" customWidth="1"/>
    <col min="16149" max="16149" width="9.75" style="4" customWidth="1"/>
    <col min="16150" max="16150" width="6.75" style="4" customWidth="1"/>
    <col min="16151" max="16151" width="9.875" style="4" customWidth="1"/>
    <col min="16152" max="16152" width="6.75" style="4" customWidth="1"/>
    <col min="16153" max="16153" width="9.75" style="4" customWidth="1"/>
    <col min="16154" max="16154" width="7.25" style="4" customWidth="1"/>
    <col min="16155" max="16164" width="6.75" style="4" customWidth="1"/>
    <col min="16165" max="16165" width="7.75" style="4" customWidth="1"/>
    <col min="16166" max="16166" width="6.75" style="4" customWidth="1"/>
    <col min="16167" max="16167" width="6" style="4" customWidth="1"/>
    <col min="16168" max="16168" width="5.5" style="4" customWidth="1"/>
    <col min="16169" max="16169" width="5" style="4" customWidth="1"/>
    <col min="16170" max="16172" width="10.875" style="4" customWidth="1"/>
    <col min="16173" max="16384" width="11" style="4"/>
  </cols>
  <sheetData>
    <row r="1" spans="1:45" ht="33.950000000000003" customHeight="1" x14ac:dyDescent="0.2">
      <c r="A1" s="44"/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44"/>
      <c r="AO1" s="44"/>
      <c r="AP1" s="24"/>
      <c r="AQ1" s="24"/>
      <c r="AR1" s="24"/>
    </row>
    <row r="2" spans="1:45" s="47" customFormat="1" ht="19.5" thickBot="1" x14ac:dyDescent="0.25">
      <c r="A2" s="1" t="s">
        <v>56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328" t="s">
        <v>57</v>
      </c>
      <c r="AL2" s="328"/>
      <c r="AM2" s="328"/>
      <c r="AN2" s="328"/>
      <c r="AO2" s="328"/>
      <c r="AP2" s="44"/>
      <c r="AQ2" s="44"/>
      <c r="AR2" s="44"/>
    </row>
    <row r="3" spans="1:45" s="47" customFormat="1" ht="17.25" customHeight="1" x14ac:dyDescent="0.2">
      <c r="A3" s="51"/>
      <c r="B3" s="51"/>
      <c r="C3" s="52"/>
      <c r="D3" s="53" t="s">
        <v>2</v>
      </c>
      <c r="E3" s="54"/>
      <c r="F3" s="55" t="s">
        <v>58</v>
      </c>
      <c r="G3" s="56"/>
      <c r="H3" s="55" t="s">
        <v>59</v>
      </c>
      <c r="I3" s="56"/>
      <c r="J3" s="57" t="s">
        <v>60</v>
      </c>
      <c r="K3" s="57" t="s">
        <v>61</v>
      </c>
      <c r="L3" s="57" t="s">
        <v>62</v>
      </c>
      <c r="M3" s="57" t="s">
        <v>63</v>
      </c>
      <c r="N3" s="57" t="s">
        <v>64</v>
      </c>
      <c r="O3" s="57" t="s">
        <v>65</v>
      </c>
      <c r="P3" s="57" t="s">
        <v>66</v>
      </c>
      <c r="Q3" s="57" t="s">
        <v>67</v>
      </c>
      <c r="R3" s="57" t="s">
        <v>68</v>
      </c>
      <c r="S3" s="57" t="s">
        <v>69</v>
      </c>
      <c r="T3" s="57" t="s">
        <v>70</v>
      </c>
      <c r="U3" s="57" t="s">
        <v>71</v>
      </c>
      <c r="V3" s="57" t="s">
        <v>72</v>
      </c>
      <c r="W3" s="57" t="s">
        <v>73</v>
      </c>
      <c r="X3" s="58" t="s">
        <v>74</v>
      </c>
      <c r="Y3" s="55" t="s">
        <v>75</v>
      </c>
      <c r="Z3" s="56"/>
      <c r="AA3" s="59" t="s">
        <v>76</v>
      </c>
      <c r="AB3" s="59" t="s">
        <v>77</v>
      </c>
      <c r="AC3" s="59" t="s">
        <v>78</v>
      </c>
      <c r="AD3" s="59" t="s">
        <v>79</v>
      </c>
      <c r="AE3" s="59" t="s">
        <v>80</v>
      </c>
      <c r="AF3" s="59" t="s">
        <v>81</v>
      </c>
      <c r="AG3" s="59" t="s">
        <v>82</v>
      </c>
      <c r="AH3" s="59" t="s">
        <v>83</v>
      </c>
      <c r="AI3" s="59" t="s">
        <v>84</v>
      </c>
      <c r="AJ3" s="59" t="s">
        <v>85</v>
      </c>
      <c r="AK3" s="59" t="s">
        <v>86</v>
      </c>
      <c r="AL3" s="60" t="s">
        <v>87</v>
      </c>
      <c r="AM3" s="61"/>
      <c r="AN3" s="51"/>
      <c r="AO3" s="51"/>
      <c r="AP3" s="62"/>
      <c r="AQ3" s="62"/>
      <c r="AR3" s="62"/>
    </row>
    <row r="4" spans="1:45" s="47" customFormat="1" ht="116.25" customHeight="1" x14ac:dyDescent="0.2">
      <c r="A4" s="63"/>
      <c r="B4" s="63"/>
      <c r="C4" s="64"/>
      <c r="D4" s="65"/>
      <c r="E4" s="66"/>
      <c r="F4" s="67" t="s">
        <v>88</v>
      </c>
      <c r="G4" s="68" t="s">
        <v>89</v>
      </c>
      <c r="H4" s="67" t="s">
        <v>88</v>
      </c>
      <c r="I4" s="68" t="s">
        <v>89</v>
      </c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70"/>
      <c r="Y4" s="67" t="s">
        <v>90</v>
      </c>
      <c r="Z4" s="67" t="s">
        <v>91</v>
      </c>
      <c r="AA4" s="71"/>
      <c r="AB4" s="71"/>
      <c r="AC4" s="71"/>
      <c r="AD4" s="71"/>
      <c r="AE4" s="71"/>
      <c r="AF4" s="71"/>
      <c r="AG4" s="71"/>
      <c r="AH4" s="71"/>
      <c r="AI4" s="71"/>
      <c r="AJ4" s="71"/>
      <c r="AK4" s="71"/>
      <c r="AL4" s="72"/>
      <c r="AM4" s="73"/>
      <c r="AN4" s="63"/>
      <c r="AO4" s="63"/>
      <c r="AP4" s="62"/>
      <c r="AQ4" s="62"/>
      <c r="AR4" s="47" t="s">
        <v>92</v>
      </c>
      <c r="AS4" s="47" t="s">
        <v>93</v>
      </c>
    </row>
    <row r="5" spans="1:45" s="47" customFormat="1" ht="21.4" customHeight="1" x14ac:dyDescent="0.2">
      <c r="A5" s="74" t="s">
        <v>94</v>
      </c>
      <c r="B5" s="75" t="s">
        <v>2</v>
      </c>
      <c r="C5" s="76"/>
      <c r="D5" s="77">
        <f t="shared" ref="D5:D12" si="0">SUM(F5:AL5)</f>
        <v>33145.19999999999</v>
      </c>
      <c r="E5" s="78"/>
      <c r="F5" s="79">
        <f t="shared" ref="F5:AL5" si="1">SUM(F6:F12)</f>
        <v>3020</v>
      </c>
      <c r="G5" s="80">
        <f t="shared" si="1"/>
        <v>687.50000000000011</v>
      </c>
      <c r="H5" s="80">
        <f t="shared" si="1"/>
        <v>361</v>
      </c>
      <c r="I5" s="80">
        <f>SUM(I6:I12)</f>
        <v>71.400000000000006</v>
      </c>
      <c r="J5" s="80">
        <f t="shared" si="1"/>
        <v>790.19999999999993</v>
      </c>
      <c r="K5" s="80">
        <f t="shared" si="1"/>
        <v>62</v>
      </c>
      <c r="L5" s="80">
        <f t="shared" si="1"/>
        <v>256</v>
      </c>
      <c r="M5" s="81">
        <f t="shared" si="1"/>
        <v>13774.5</v>
      </c>
      <c r="N5" s="80">
        <f t="shared" si="1"/>
        <v>1357.1000000000001</v>
      </c>
      <c r="O5" s="80">
        <f t="shared" si="1"/>
        <v>2266.6</v>
      </c>
      <c r="P5" s="81">
        <f t="shared" si="1"/>
        <v>1355.9</v>
      </c>
      <c r="Q5" s="80">
        <f t="shared" si="1"/>
        <v>894.19999999999993</v>
      </c>
      <c r="R5" s="80">
        <f t="shared" si="1"/>
        <v>111.89999999999999</v>
      </c>
      <c r="S5" s="80">
        <f t="shared" si="1"/>
        <v>282.10000000000002</v>
      </c>
      <c r="T5" s="82">
        <f t="shared" si="1"/>
        <v>0</v>
      </c>
      <c r="U5" s="80">
        <f t="shared" si="1"/>
        <v>112.50000000000001</v>
      </c>
      <c r="V5" s="80">
        <f t="shared" si="1"/>
        <v>11</v>
      </c>
      <c r="W5" s="80">
        <f t="shared" si="1"/>
        <v>653.6</v>
      </c>
      <c r="X5" s="83">
        <f t="shared" si="1"/>
        <v>0</v>
      </c>
      <c r="Y5" s="83">
        <f t="shared" si="1"/>
        <v>838.30000000000007</v>
      </c>
      <c r="Z5" s="83">
        <f t="shared" si="1"/>
        <v>2</v>
      </c>
      <c r="AA5" s="80">
        <f t="shared" si="1"/>
        <v>261.89999999999998</v>
      </c>
      <c r="AB5" s="80">
        <f t="shared" si="1"/>
        <v>7.3</v>
      </c>
      <c r="AC5" s="80">
        <f t="shared" si="1"/>
        <v>1</v>
      </c>
      <c r="AD5" s="80">
        <f t="shared" si="1"/>
        <v>314.59999999999997</v>
      </c>
      <c r="AE5" s="80">
        <f t="shared" si="1"/>
        <v>73.099999999999994</v>
      </c>
      <c r="AF5" s="80">
        <f t="shared" si="1"/>
        <v>139.69999999999999</v>
      </c>
      <c r="AG5" s="80">
        <f t="shared" si="1"/>
        <v>228.1</v>
      </c>
      <c r="AH5" s="80">
        <f t="shared" si="1"/>
        <v>670.59999999999991</v>
      </c>
      <c r="AI5" s="80">
        <f t="shared" si="1"/>
        <v>232.5</v>
      </c>
      <c r="AJ5" s="80">
        <f t="shared" si="1"/>
        <v>33.9</v>
      </c>
      <c r="AK5" s="80">
        <f t="shared" si="1"/>
        <v>3362.0999999999995</v>
      </c>
      <c r="AL5" s="84">
        <f t="shared" si="1"/>
        <v>912.6</v>
      </c>
      <c r="AM5" s="85" t="s">
        <v>46</v>
      </c>
      <c r="AN5" s="85"/>
      <c r="AO5" s="86" t="s">
        <v>94</v>
      </c>
      <c r="AR5" s="87">
        <f>+SUM(AR6:AR12)</f>
        <v>116</v>
      </c>
      <c r="AS5" s="88">
        <f>+SUM(AS6:AS12)</f>
        <v>21810</v>
      </c>
    </row>
    <row r="6" spans="1:45" s="47" customFormat="1" ht="21.4" customHeight="1" x14ac:dyDescent="0.2">
      <c r="A6" s="74"/>
      <c r="B6" s="75" t="s">
        <v>47</v>
      </c>
      <c r="C6" s="76"/>
      <c r="D6" s="89">
        <f t="shared" si="0"/>
        <v>8739.7000000000007</v>
      </c>
      <c r="E6" s="90">
        <f t="shared" ref="E6:E12" si="2">SUM(F6:AL6)</f>
        <v>8739.7000000000007</v>
      </c>
      <c r="F6" s="91">
        <v>739</v>
      </c>
      <c r="G6" s="92">
        <v>262.60000000000002</v>
      </c>
      <c r="H6" s="92">
        <v>95</v>
      </c>
      <c r="I6" s="92">
        <v>60.1</v>
      </c>
      <c r="J6" s="92">
        <v>208.4</v>
      </c>
      <c r="K6" s="92">
        <v>4</v>
      </c>
      <c r="L6" s="92">
        <v>69.8</v>
      </c>
      <c r="M6" s="92">
        <v>3659.5</v>
      </c>
      <c r="N6" s="92">
        <v>354.8</v>
      </c>
      <c r="O6" s="92">
        <v>414.4</v>
      </c>
      <c r="P6" s="92">
        <v>356.5</v>
      </c>
      <c r="Q6" s="92">
        <v>249.7</v>
      </c>
      <c r="R6" s="92">
        <v>16.8</v>
      </c>
      <c r="S6" s="92">
        <v>84</v>
      </c>
      <c r="T6" s="93">
        <v>0</v>
      </c>
      <c r="U6" s="92">
        <v>32.200000000000003</v>
      </c>
      <c r="V6" s="92">
        <v>5</v>
      </c>
      <c r="W6" s="92">
        <v>158.5</v>
      </c>
      <c r="X6" s="94">
        <v>0</v>
      </c>
      <c r="Y6" s="94">
        <v>208.1</v>
      </c>
      <c r="Z6" s="94">
        <v>2</v>
      </c>
      <c r="AA6" s="92">
        <v>82</v>
      </c>
      <c r="AB6" s="92">
        <v>2</v>
      </c>
      <c r="AC6" s="95">
        <v>0</v>
      </c>
      <c r="AD6" s="92">
        <v>66.3</v>
      </c>
      <c r="AE6" s="92">
        <v>13</v>
      </c>
      <c r="AF6" s="92">
        <v>59</v>
      </c>
      <c r="AG6" s="92">
        <v>69</v>
      </c>
      <c r="AH6" s="92">
        <v>236.9</v>
      </c>
      <c r="AI6" s="92">
        <v>61</v>
      </c>
      <c r="AJ6" s="92">
        <v>6.1</v>
      </c>
      <c r="AK6" s="92">
        <v>923</v>
      </c>
      <c r="AL6" s="84">
        <v>241</v>
      </c>
      <c r="AM6" s="96" t="s">
        <v>47</v>
      </c>
      <c r="AN6" s="96"/>
      <c r="AO6" s="97"/>
      <c r="AQ6" s="98" t="s">
        <v>47</v>
      </c>
      <c r="AR6" s="99">
        <v>22</v>
      </c>
      <c r="AS6" s="100">
        <v>5703</v>
      </c>
    </row>
    <row r="7" spans="1:45" s="47" customFormat="1" ht="21.4" customHeight="1" x14ac:dyDescent="0.2">
      <c r="A7" s="74"/>
      <c r="B7" s="75" t="s">
        <v>48</v>
      </c>
      <c r="C7" s="76"/>
      <c r="D7" s="89">
        <f t="shared" si="0"/>
        <v>3622.5000000000005</v>
      </c>
      <c r="E7" s="90">
        <f t="shared" si="2"/>
        <v>3622.5000000000005</v>
      </c>
      <c r="F7" s="91">
        <v>287</v>
      </c>
      <c r="G7" s="92">
        <v>63.5</v>
      </c>
      <c r="H7" s="92">
        <v>4</v>
      </c>
      <c r="I7" s="92">
        <v>0.2</v>
      </c>
      <c r="J7" s="92">
        <v>80.5</v>
      </c>
      <c r="K7" s="92">
        <v>36</v>
      </c>
      <c r="L7" s="92">
        <v>11.8</v>
      </c>
      <c r="M7" s="92">
        <v>1384.5</v>
      </c>
      <c r="N7" s="92">
        <v>142.30000000000001</v>
      </c>
      <c r="O7" s="92">
        <v>305.89999999999998</v>
      </c>
      <c r="P7" s="92">
        <v>162.30000000000001</v>
      </c>
      <c r="Q7" s="92">
        <v>83.8</v>
      </c>
      <c r="R7" s="92">
        <v>46</v>
      </c>
      <c r="S7" s="92">
        <v>36.1</v>
      </c>
      <c r="T7" s="93">
        <v>0</v>
      </c>
      <c r="U7" s="92">
        <v>5</v>
      </c>
      <c r="V7" s="95">
        <v>0</v>
      </c>
      <c r="W7" s="92">
        <v>75.099999999999994</v>
      </c>
      <c r="X7" s="94">
        <v>0</v>
      </c>
      <c r="Y7" s="94">
        <v>106.5</v>
      </c>
      <c r="Z7" s="94">
        <v>0</v>
      </c>
      <c r="AA7" s="92">
        <v>31</v>
      </c>
      <c r="AB7" s="92">
        <v>1</v>
      </c>
      <c r="AC7" s="95">
        <v>0</v>
      </c>
      <c r="AD7" s="92">
        <v>45.7</v>
      </c>
      <c r="AE7" s="92">
        <v>26.8</v>
      </c>
      <c r="AF7" s="92">
        <v>1</v>
      </c>
      <c r="AG7" s="92">
        <v>26</v>
      </c>
      <c r="AH7" s="92">
        <v>113.3</v>
      </c>
      <c r="AI7" s="92">
        <v>19.8</v>
      </c>
      <c r="AJ7" s="92">
        <v>4</v>
      </c>
      <c r="AK7" s="92">
        <v>419.8</v>
      </c>
      <c r="AL7" s="84">
        <v>103.6</v>
      </c>
      <c r="AM7" s="96" t="s">
        <v>48</v>
      </c>
      <c r="AN7" s="96"/>
      <c r="AO7" s="97"/>
      <c r="AQ7" s="98" t="s">
        <v>48</v>
      </c>
      <c r="AR7" s="99">
        <v>18</v>
      </c>
      <c r="AS7" s="100">
        <v>2406</v>
      </c>
    </row>
    <row r="8" spans="1:45" s="47" customFormat="1" ht="21.4" customHeight="1" x14ac:dyDescent="0.2">
      <c r="A8" s="74"/>
      <c r="B8" s="75" t="s">
        <v>49</v>
      </c>
      <c r="C8" s="76"/>
      <c r="D8" s="89">
        <f t="shared" si="0"/>
        <v>4777.7999999999993</v>
      </c>
      <c r="E8" s="90">
        <f t="shared" si="2"/>
        <v>4777.7999999999993</v>
      </c>
      <c r="F8" s="91">
        <v>555</v>
      </c>
      <c r="G8" s="92">
        <v>137.6</v>
      </c>
      <c r="H8" s="92">
        <v>2</v>
      </c>
      <c r="I8" s="92">
        <v>5.6</v>
      </c>
      <c r="J8" s="92">
        <v>123.7</v>
      </c>
      <c r="K8" s="92">
        <v>8</v>
      </c>
      <c r="L8" s="92">
        <v>73.099999999999994</v>
      </c>
      <c r="M8" s="92">
        <v>2296.8000000000002</v>
      </c>
      <c r="N8" s="92">
        <v>93.2</v>
      </c>
      <c r="O8" s="92">
        <v>227.2</v>
      </c>
      <c r="P8" s="92">
        <v>145.69999999999999</v>
      </c>
      <c r="Q8" s="92">
        <v>82.6</v>
      </c>
      <c r="R8" s="92">
        <v>8.8000000000000007</v>
      </c>
      <c r="S8" s="92">
        <v>30.4</v>
      </c>
      <c r="T8" s="94">
        <v>0</v>
      </c>
      <c r="U8" s="92">
        <v>9.6</v>
      </c>
      <c r="V8" s="95">
        <v>0</v>
      </c>
      <c r="W8" s="92">
        <v>115.6</v>
      </c>
      <c r="X8" s="94">
        <v>0</v>
      </c>
      <c r="Y8" s="94">
        <v>139.69999999999999</v>
      </c>
      <c r="Z8" s="94">
        <v>0</v>
      </c>
      <c r="AA8" s="92">
        <v>36.9</v>
      </c>
      <c r="AB8" s="92">
        <v>0.3</v>
      </c>
      <c r="AC8" s="95">
        <v>0</v>
      </c>
      <c r="AD8" s="92">
        <v>48.1</v>
      </c>
      <c r="AE8" s="92">
        <v>2</v>
      </c>
      <c r="AF8" s="92">
        <v>1</v>
      </c>
      <c r="AG8" s="92">
        <v>37</v>
      </c>
      <c r="AH8" s="92">
        <v>28.5</v>
      </c>
      <c r="AI8" s="92">
        <v>10.7</v>
      </c>
      <c r="AJ8" s="92">
        <v>3</v>
      </c>
      <c r="AK8" s="101">
        <v>469.4</v>
      </c>
      <c r="AL8" s="84">
        <v>86.3</v>
      </c>
      <c r="AM8" s="96" t="s">
        <v>49</v>
      </c>
      <c r="AN8" s="96"/>
      <c r="AO8" s="97"/>
      <c r="AQ8" s="98" t="s">
        <v>49</v>
      </c>
      <c r="AR8" s="99">
        <v>16</v>
      </c>
      <c r="AS8" s="100">
        <v>2757</v>
      </c>
    </row>
    <row r="9" spans="1:45" s="47" customFormat="1" ht="21.4" customHeight="1" x14ac:dyDescent="0.2">
      <c r="A9" s="74"/>
      <c r="B9" s="75" t="s">
        <v>50</v>
      </c>
      <c r="C9" s="76"/>
      <c r="D9" s="89">
        <f t="shared" si="0"/>
        <v>5660.0000000000018</v>
      </c>
      <c r="E9" s="90">
        <f t="shared" si="2"/>
        <v>5660.0000000000018</v>
      </c>
      <c r="F9" s="91">
        <v>475</v>
      </c>
      <c r="G9" s="92">
        <v>64.599999999999994</v>
      </c>
      <c r="H9" s="92">
        <v>11</v>
      </c>
      <c r="I9" s="92">
        <v>0.8</v>
      </c>
      <c r="J9" s="92">
        <v>136.4</v>
      </c>
      <c r="K9" s="92">
        <v>1</v>
      </c>
      <c r="L9" s="92">
        <v>32</v>
      </c>
      <c r="M9" s="92">
        <v>2563.3000000000002</v>
      </c>
      <c r="N9" s="92">
        <v>226.3</v>
      </c>
      <c r="O9" s="92">
        <v>493.9</v>
      </c>
      <c r="P9" s="92">
        <v>167</v>
      </c>
      <c r="Q9" s="92">
        <v>139.9</v>
      </c>
      <c r="R9" s="92">
        <v>2</v>
      </c>
      <c r="S9" s="92">
        <v>30.3</v>
      </c>
      <c r="T9" s="94">
        <v>0</v>
      </c>
      <c r="U9" s="92">
        <v>11.6</v>
      </c>
      <c r="V9" s="92">
        <v>1</v>
      </c>
      <c r="W9" s="92">
        <v>105.3</v>
      </c>
      <c r="X9" s="94">
        <v>0</v>
      </c>
      <c r="Y9" s="94">
        <v>142</v>
      </c>
      <c r="Z9" s="94">
        <v>0</v>
      </c>
      <c r="AA9" s="92">
        <v>39</v>
      </c>
      <c r="AB9" s="95">
        <v>0</v>
      </c>
      <c r="AC9" s="95">
        <v>0</v>
      </c>
      <c r="AD9" s="92">
        <v>52.1</v>
      </c>
      <c r="AE9" s="92">
        <v>15.3</v>
      </c>
      <c r="AF9" s="92">
        <v>39</v>
      </c>
      <c r="AG9" s="92">
        <v>26.1</v>
      </c>
      <c r="AH9" s="92">
        <v>54.9</v>
      </c>
      <c r="AI9" s="92">
        <v>61.7</v>
      </c>
      <c r="AJ9" s="92">
        <v>6.8</v>
      </c>
      <c r="AK9" s="101">
        <v>545.9</v>
      </c>
      <c r="AL9" s="84">
        <v>215.8</v>
      </c>
      <c r="AM9" s="96" t="s">
        <v>50</v>
      </c>
      <c r="AN9" s="96"/>
      <c r="AO9" s="97"/>
      <c r="AQ9" s="98" t="s">
        <v>50</v>
      </c>
      <c r="AR9" s="99">
        <v>18</v>
      </c>
      <c r="AS9" s="100">
        <v>3965</v>
      </c>
    </row>
    <row r="10" spans="1:45" s="47" customFormat="1" ht="21.4" customHeight="1" x14ac:dyDescent="0.2">
      <c r="A10" s="74"/>
      <c r="B10" s="75" t="s">
        <v>51</v>
      </c>
      <c r="C10" s="76"/>
      <c r="D10" s="89">
        <f t="shared" si="0"/>
        <v>2985.9</v>
      </c>
      <c r="E10" s="90">
        <f t="shared" si="2"/>
        <v>2985.9</v>
      </c>
      <c r="F10" s="91">
        <v>492</v>
      </c>
      <c r="G10" s="92">
        <v>45.6</v>
      </c>
      <c r="H10" s="92">
        <v>11</v>
      </c>
      <c r="I10" s="92">
        <v>0.2</v>
      </c>
      <c r="J10" s="92">
        <v>81.8</v>
      </c>
      <c r="K10" s="102">
        <v>0</v>
      </c>
      <c r="L10" s="92">
        <v>37</v>
      </c>
      <c r="M10" s="92">
        <v>1267.8</v>
      </c>
      <c r="N10" s="92">
        <v>81.900000000000006</v>
      </c>
      <c r="O10" s="92">
        <v>171.6</v>
      </c>
      <c r="P10" s="92">
        <v>112</v>
      </c>
      <c r="Q10" s="92">
        <v>53.8</v>
      </c>
      <c r="R10" s="92">
        <v>18</v>
      </c>
      <c r="S10" s="92">
        <v>12</v>
      </c>
      <c r="T10" s="94">
        <v>0</v>
      </c>
      <c r="U10" s="92">
        <v>5.9</v>
      </c>
      <c r="V10" s="92">
        <v>1</v>
      </c>
      <c r="W10" s="92">
        <v>65</v>
      </c>
      <c r="X10" s="94">
        <v>0</v>
      </c>
      <c r="Y10" s="94">
        <v>83.7</v>
      </c>
      <c r="Z10" s="94">
        <v>0</v>
      </c>
      <c r="AA10" s="92">
        <v>19</v>
      </c>
      <c r="AB10" s="92">
        <v>1</v>
      </c>
      <c r="AC10" s="95">
        <v>0</v>
      </c>
      <c r="AD10" s="92">
        <v>28.2</v>
      </c>
      <c r="AE10" s="92">
        <v>8</v>
      </c>
      <c r="AF10" s="92">
        <v>9</v>
      </c>
      <c r="AG10" s="92">
        <v>12</v>
      </c>
      <c r="AH10" s="92">
        <v>41.5</v>
      </c>
      <c r="AI10" s="92">
        <v>30.8</v>
      </c>
      <c r="AJ10" s="92">
        <v>2.8</v>
      </c>
      <c r="AK10" s="92">
        <v>242.7</v>
      </c>
      <c r="AL10" s="84">
        <v>50.6</v>
      </c>
      <c r="AM10" s="96" t="s">
        <v>51</v>
      </c>
      <c r="AN10" s="96"/>
      <c r="AO10" s="97"/>
      <c r="AQ10" s="98" t="s">
        <v>51</v>
      </c>
      <c r="AR10" s="99">
        <v>9</v>
      </c>
      <c r="AS10" s="100">
        <v>1787</v>
      </c>
    </row>
    <row r="11" spans="1:45" s="47" customFormat="1" ht="21.4" customHeight="1" x14ac:dyDescent="0.2">
      <c r="A11" s="74"/>
      <c r="B11" s="75" t="s">
        <v>52</v>
      </c>
      <c r="C11" s="76"/>
      <c r="D11" s="89">
        <f t="shared" si="0"/>
        <v>3193.3999999999996</v>
      </c>
      <c r="E11" s="90">
        <f t="shared" si="2"/>
        <v>3193.3999999999996</v>
      </c>
      <c r="F11" s="91">
        <v>259</v>
      </c>
      <c r="G11" s="92">
        <v>43</v>
      </c>
      <c r="H11" s="92">
        <v>234</v>
      </c>
      <c r="I11" s="92">
        <v>1.8</v>
      </c>
      <c r="J11" s="92">
        <v>76.8</v>
      </c>
      <c r="K11" s="92">
        <v>12</v>
      </c>
      <c r="L11" s="92">
        <v>32.299999999999997</v>
      </c>
      <c r="M11" s="92">
        <v>1126.2</v>
      </c>
      <c r="N11" s="92">
        <v>156.6</v>
      </c>
      <c r="O11" s="92">
        <v>206</v>
      </c>
      <c r="P11" s="92">
        <v>131</v>
      </c>
      <c r="Q11" s="92">
        <v>90</v>
      </c>
      <c r="R11" s="92">
        <v>14.3</v>
      </c>
      <c r="S11" s="92">
        <v>33.4</v>
      </c>
      <c r="T11" s="94">
        <v>0</v>
      </c>
      <c r="U11" s="92">
        <v>34.700000000000003</v>
      </c>
      <c r="V11" s="92">
        <v>4</v>
      </c>
      <c r="W11" s="92">
        <v>76</v>
      </c>
      <c r="X11" s="94">
        <v>0</v>
      </c>
      <c r="Y11" s="94">
        <v>90.7</v>
      </c>
      <c r="Z11" s="94">
        <v>0</v>
      </c>
      <c r="AA11" s="92">
        <v>30</v>
      </c>
      <c r="AB11" s="92">
        <v>2</v>
      </c>
      <c r="AC11" s="92">
        <v>1</v>
      </c>
      <c r="AD11" s="92">
        <v>28.7</v>
      </c>
      <c r="AE11" s="92">
        <v>1</v>
      </c>
      <c r="AF11" s="92">
        <v>10</v>
      </c>
      <c r="AG11" s="92">
        <v>18</v>
      </c>
      <c r="AH11" s="92">
        <v>32.799999999999997</v>
      </c>
      <c r="AI11" s="92">
        <v>15.8</v>
      </c>
      <c r="AJ11" s="92">
        <v>7.2</v>
      </c>
      <c r="AK11" s="92">
        <v>372.7</v>
      </c>
      <c r="AL11" s="84">
        <v>52.4</v>
      </c>
      <c r="AM11" s="96" t="s">
        <v>52</v>
      </c>
      <c r="AN11" s="96"/>
      <c r="AO11" s="97"/>
      <c r="AQ11" s="98" t="s">
        <v>52</v>
      </c>
      <c r="AR11" s="99">
        <v>13</v>
      </c>
      <c r="AS11" s="100">
        <v>1672</v>
      </c>
    </row>
    <row r="12" spans="1:45" s="47" customFormat="1" ht="21.4" customHeight="1" x14ac:dyDescent="0.2">
      <c r="A12" s="74"/>
      <c r="B12" s="103" t="s">
        <v>53</v>
      </c>
      <c r="C12" s="104"/>
      <c r="D12" s="89">
        <f t="shared" si="0"/>
        <v>4165.8999999999996</v>
      </c>
      <c r="E12" s="90">
        <f t="shared" si="2"/>
        <v>4165.8999999999996</v>
      </c>
      <c r="F12" s="91">
        <v>213</v>
      </c>
      <c r="G12" s="92">
        <v>70.599999999999994</v>
      </c>
      <c r="H12" s="92">
        <v>4</v>
      </c>
      <c r="I12" s="92">
        <v>2.7</v>
      </c>
      <c r="J12" s="92">
        <v>82.6</v>
      </c>
      <c r="K12" s="92">
        <v>1</v>
      </c>
      <c r="L12" s="95">
        <v>0</v>
      </c>
      <c r="M12" s="92">
        <v>1476.4</v>
      </c>
      <c r="N12" s="105">
        <v>302</v>
      </c>
      <c r="O12" s="101">
        <v>447.6</v>
      </c>
      <c r="P12" s="92">
        <v>281.39999999999998</v>
      </c>
      <c r="Q12" s="92">
        <v>194.4</v>
      </c>
      <c r="R12" s="92">
        <v>6</v>
      </c>
      <c r="S12" s="92">
        <v>55.9</v>
      </c>
      <c r="T12" s="94">
        <v>0</v>
      </c>
      <c r="U12" s="92">
        <v>13.5</v>
      </c>
      <c r="V12" s="95">
        <v>0</v>
      </c>
      <c r="W12" s="92">
        <v>58.1</v>
      </c>
      <c r="X12" s="94">
        <v>0</v>
      </c>
      <c r="Y12" s="94">
        <v>67.599999999999994</v>
      </c>
      <c r="Z12" s="94">
        <v>0</v>
      </c>
      <c r="AA12" s="92">
        <v>24</v>
      </c>
      <c r="AB12" s="92">
        <v>1</v>
      </c>
      <c r="AC12" s="95">
        <v>0</v>
      </c>
      <c r="AD12" s="92">
        <v>45.5</v>
      </c>
      <c r="AE12" s="92">
        <v>7</v>
      </c>
      <c r="AF12" s="92">
        <v>20.7</v>
      </c>
      <c r="AG12" s="92">
        <v>40</v>
      </c>
      <c r="AH12" s="92">
        <v>162.69999999999999</v>
      </c>
      <c r="AI12" s="92">
        <v>32.700000000000003</v>
      </c>
      <c r="AJ12" s="92">
        <v>4</v>
      </c>
      <c r="AK12" s="101">
        <v>388.6</v>
      </c>
      <c r="AL12" s="84">
        <v>162.9</v>
      </c>
      <c r="AM12" s="96" t="s">
        <v>53</v>
      </c>
      <c r="AN12" s="96"/>
      <c r="AO12" s="97"/>
      <c r="AQ12" s="98" t="s">
        <v>53</v>
      </c>
      <c r="AR12" s="99">
        <v>20</v>
      </c>
      <c r="AS12" s="100">
        <v>3520</v>
      </c>
    </row>
    <row r="13" spans="1:45" s="117" customFormat="1" ht="21.4" customHeight="1" x14ac:dyDescent="0.2">
      <c r="A13" s="106" t="s">
        <v>95</v>
      </c>
      <c r="B13" s="107" t="s">
        <v>2</v>
      </c>
      <c r="C13" s="108"/>
      <c r="D13" s="109">
        <f>+D5/$AR$5</f>
        <v>285.73448275862063</v>
      </c>
      <c r="E13" s="110">
        <f>+D5/$AR$5</f>
        <v>285.73448275862063</v>
      </c>
      <c r="F13" s="111">
        <f t="shared" ref="F13:AL13" si="3">+F5/$AR$5</f>
        <v>26.03448275862069</v>
      </c>
      <c r="G13" s="111">
        <f t="shared" si="3"/>
        <v>5.9267241379310356</v>
      </c>
      <c r="H13" s="111">
        <f t="shared" si="3"/>
        <v>3.1120689655172415</v>
      </c>
      <c r="I13" s="111">
        <f t="shared" si="3"/>
        <v>0.61551724137931041</v>
      </c>
      <c r="J13" s="111">
        <f t="shared" si="3"/>
        <v>6.8120689655172404</v>
      </c>
      <c r="K13" s="111">
        <f t="shared" si="3"/>
        <v>0.53448275862068961</v>
      </c>
      <c r="L13" s="111">
        <f t="shared" si="3"/>
        <v>2.2068965517241379</v>
      </c>
      <c r="M13" s="111">
        <f t="shared" si="3"/>
        <v>118.74568965517241</v>
      </c>
      <c r="N13" s="111">
        <f t="shared" si="3"/>
        <v>11.699137931034484</v>
      </c>
      <c r="O13" s="111">
        <f t="shared" si="3"/>
        <v>19.539655172413791</v>
      </c>
      <c r="P13" s="111">
        <f t="shared" si="3"/>
        <v>11.688793103448276</v>
      </c>
      <c r="Q13" s="111">
        <f t="shared" si="3"/>
        <v>7.7086206896551719</v>
      </c>
      <c r="R13" s="111">
        <f t="shared" si="3"/>
        <v>0.96465517241379306</v>
      </c>
      <c r="S13" s="111">
        <f t="shared" si="3"/>
        <v>2.431896551724138</v>
      </c>
      <c r="T13" s="112">
        <f t="shared" si="3"/>
        <v>0</v>
      </c>
      <c r="U13" s="111">
        <f t="shared" si="3"/>
        <v>0.96982758620689669</v>
      </c>
      <c r="V13" s="111">
        <f t="shared" si="3"/>
        <v>9.4827586206896547E-2</v>
      </c>
      <c r="W13" s="111">
        <f t="shared" si="3"/>
        <v>5.63448275862069</v>
      </c>
      <c r="X13" s="113">
        <f t="shared" si="3"/>
        <v>0</v>
      </c>
      <c r="Y13" s="113">
        <f t="shared" si="3"/>
        <v>7.2267241379310354</v>
      </c>
      <c r="Z13" s="113">
        <f t="shared" si="3"/>
        <v>1.7241379310344827E-2</v>
      </c>
      <c r="AA13" s="111">
        <f t="shared" si="3"/>
        <v>2.2577586206896552</v>
      </c>
      <c r="AB13" s="111">
        <f t="shared" si="3"/>
        <v>6.2931034482758622E-2</v>
      </c>
      <c r="AC13" s="111">
        <f>+AC5/$AR$5</f>
        <v>8.6206896551724137E-3</v>
      </c>
      <c r="AD13" s="111">
        <f t="shared" si="3"/>
        <v>2.7120689655172412</v>
      </c>
      <c r="AE13" s="111">
        <f t="shared" si="3"/>
        <v>0.6301724137931034</v>
      </c>
      <c r="AF13" s="111">
        <f t="shared" si="3"/>
        <v>1.204310344827586</v>
      </c>
      <c r="AG13" s="111">
        <f t="shared" si="3"/>
        <v>1.9663793103448275</v>
      </c>
      <c r="AH13" s="111">
        <f t="shared" si="3"/>
        <v>5.7810344827586198</v>
      </c>
      <c r="AI13" s="111">
        <f t="shared" si="3"/>
        <v>2.0043103448275863</v>
      </c>
      <c r="AJ13" s="111">
        <f t="shared" si="3"/>
        <v>0.29224137931034483</v>
      </c>
      <c r="AK13" s="111">
        <f t="shared" si="3"/>
        <v>28.983620689655169</v>
      </c>
      <c r="AL13" s="114">
        <f t="shared" si="3"/>
        <v>7.8672413793103448</v>
      </c>
      <c r="AM13" s="115" t="s">
        <v>46</v>
      </c>
      <c r="AN13" s="115"/>
      <c r="AO13" s="116" t="s">
        <v>95</v>
      </c>
      <c r="AP13" s="46"/>
    </row>
    <row r="14" spans="1:45" s="117" customFormat="1" ht="21.4" customHeight="1" x14ac:dyDescent="0.2">
      <c r="A14" s="118"/>
      <c r="B14" s="107" t="s">
        <v>47</v>
      </c>
      <c r="C14" s="108"/>
      <c r="D14" s="119">
        <f t="shared" ref="D14:AL14" si="4">+D6/$AR$6</f>
        <v>397.25909090909096</v>
      </c>
      <c r="E14" s="120">
        <f t="shared" si="4"/>
        <v>397.25909090909096</v>
      </c>
      <c r="F14" s="92">
        <f t="shared" si="4"/>
        <v>33.590909090909093</v>
      </c>
      <c r="G14" s="92">
        <f t="shared" si="4"/>
        <v>11.936363636363637</v>
      </c>
      <c r="H14" s="92">
        <f t="shared" si="4"/>
        <v>4.3181818181818183</v>
      </c>
      <c r="I14" s="92">
        <f t="shared" si="4"/>
        <v>2.7318181818181819</v>
      </c>
      <c r="J14" s="92">
        <f t="shared" si="4"/>
        <v>9.4727272727272727</v>
      </c>
      <c r="K14" s="92">
        <f t="shared" si="4"/>
        <v>0.18181818181818182</v>
      </c>
      <c r="L14" s="92">
        <f t="shared" si="4"/>
        <v>3.1727272727272724</v>
      </c>
      <c r="M14" s="92">
        <f t="shared" si="4"/>
        <v>166.34090909090909</v>
      </c>
      <c r="N14" s="92">
        <f t="shared" si="4"/>
        <v>16.127272727272729</v>
      </c>
      <c r="O14" s="92">
        <f t="shared" si="4"/>
        <v>18.836363636363636</v>
      </c>
      <c r="P14" s="92">
        <f t="shared" si="4"/>
        <v>16.204545454545453</v>
      </c>
      <c r="Q14" s="92">
        <f t="shared" si="4"/>
        <v>11.35</v>
      </c>
      <c r="R14" s="92">
        <f t="shared" si="4"/>
        <v>0.76363636363636367</v>
      </c>
      <c r="S14" s="92">
        <f t="shared" si="4"/>
        <v>3.8181818181818183</v>
      </c>
      <c r="T14" s="93">
        <f t="shared" si="4"/>
        <v>0</v>
      </c>
      <c r="U14" s="92">
        <f t="shared" si="4"/>
        <v>1.4636363636363638</v>
      </c>
      <c r="V14" s="92">
        <f t="shared" si="4"/>
        <v>0.22727272727272727</v>
      </c>
      <c r="W14" s="92">
        <f t="shared" si="4"/>
        <v>7.2045454545454541</v>
      </c>
      <c r="X14" s="94">
        <f t="shared" si="4"/>
        <v>0</v>
      </c>
      <c r="Y14" s="94">
        <f t="shared" si="4"/>
        <v>9.459090909090909</v>
      </c>
      <c r="Z14" s="94">
        <f t="shared" si="4"/>
        <v>9.0909090909090912E-2</v>
      </c>
      <c r="AA14" s="92">
        <f t="shared" si="4"/>
        <v>3.7272727272727271</v>
      </c>
      <c r="AB14" s="92">
        <f>+AB6/$AR$6</f>
        <v>9.0909090909090912E-2</v>
      </c>
      <c r="AC14" s="95">
        <f t="shared" si="4"/>
        <v>0</v>
      </c>
      <c r="AD14" s="92">
        <f t="shared" si="4"/>
        <v>3.0136363636363637</v>
      </c>
      <c r="AE14" s="92">
        <f t="shared" si="4"/>
        <v>0.59090909090909094</v>
      </c>
      <c r="AF14" s="92">
        <f t="shared" si="4"/>
        <v>2.6818181818181817</v>
      </c>
      <c r="AG14" s="92">
        <f t="shared" si="4"/>
        <v>3.1363636363636362</v>
      </c>
      <c r="AH14" s="92">
        <f t="shared" si="4"/>
        <v>10.768181818181818</v>
      </c>
      <c r="AI14" s="92">
        <f t="shared" si="4"/>
        <v>2.7727272727272729</v>
      </c>
      <c r="AJ14" s="92">
        <f t="shared" si="4"/>
        <v>0.27727272727272728</v>
      </c>
      <c r="AK14" s="92">
        <f t="shared" si="4"/>
        <v>41.954545454545453</v>
      </c>
      <c r="AL14" s="84">
        <f t="shared" si="4"/>
        <v>10.954545454545455</v>
      </c>
      <c r="AM14" s="96" t="s">
        <v>47</v>
      </c>
      <c r="AN14" s="96"/>
      <c r="AO14" s="121"/>
      <c r="AP14" s="46"/>
    </row>
    <row r="15" spans="1:45" s="117" customFormat="1" ht="21.4" customHeight="1" x14ac:dyDescent="0.2">
      <c r="A15" s="118"/>
      <c r="B15" s="107" t="s">
        <v>48</v>
      </c>
      <c r="C15" s="108"/>
      <c r="D15" s="119">
        <f t="shared" ref="D15:AL15" si="5">+D7/$AR$7</f>
        <v>201.25000000000003</v>
      </c>
      <c r="E15" s="120">
        <f t="shared" si="5"/>
        <v>201.25000000000003</v>
      </c>
      <c r="F15" s="92">
        <f t="shared" si="5"/>
        <v>15.944444444444445</v>
      </c>
      <c r="G15" s="92">
        <f t="shared" si="5"/>
        <v>3.5277777777777777</v>
      </c>
      <c r="H15" s="92">
        <f t="shared" si="5"/>
        <v>0.22222222222222221</v>
      </c>
      <c r="I15" s="92">
        <f t="shared" si="5"/>
        <v>1.1111111111111112E-2</v>
      </c>
      <c r="J15" s="92">
        <f t="shared" si="5"/>
        <v>4.4722222222222223</v>
      </c>
      <c r="K15" s="92">
        <f t="shared" si="5"/>
        <v>2</v>
      </c>
      <c r="L15" s="92">
        <f t="shared" si="5"/>
        <v>0.65555555555555556</v>
      </c>
      <c r="M15" s="92">
        <f t="shared" si="5"/>
        <v>76.916666666666671</v>
      </c>
      <c r="N15" s="92">
        <f t="shared" si="5"/>
        <v>7.9055555555555559</v>
      </c>
      <c r="O15" s="92">
        <f t="shared" si="5"/>
        <v>16.994444444444444</v>
      </c>
      <c r="P15" s="92">
        <f t="shared" si="5"/>
        <v>9.0166666666666675</v>
      </c>
      <c r="Q15" s="92">
        <f t="shared" si="5"/>
        <v>4.655555555555555</v>
      </c>
      <c r="R15" s="92">
        <f t="shared" si="5"/>
        <v>2.5555555555555554</v>
      </c>
      <c r="S15" s="92">
        <f t="shared" si="5"/>
        <v>2.0055555555555555</v>
      </c>
      <c r="T15" s="93">
        <f t="shared" si="5"/>
        <v>0</v>
      </c>
      <c r="U15" s="92">
        <f t="shared" si="5"/>
        <v>0.27777777777777779</v>
      </c>
      <c r="V15" s="95">
        <f t="shared" si="5"/>
        <v>0</v>
      </c>
      <c r="W15" s="92">
        <f t="shared" si="5"/>
        <v>4.1722222222222216</v>
      </c>
      <c r="X15" s="94">
        <f t="shared" si="5"/>
        <v>0</v>
      </c>
      <c r="Y15" s="94">
        <f t="shared" si="5"/>
        <v>5.916666666666667</v>
      </c>
      <c r="Z15" s="94">
        <f t="shared" si="5"/>
        <v>0</v>
      </c>
      <c r="AA15" s="92">
        <f t="shared" si="5"/>
        <v>1.7222222222222223</v>
      </c>
      <c r="AB15" s="92">
        <f t="shared" si="5"/>
        <v>5.5555555555555552E-2</v>
      </c>
      <c r="AC15" s="95">
        <f t="shared" si="5"/>
        <v>0</v>
      </c>
      <c r="AD15" s="92">
        <f t="shared" si="5"/>
        <v>2.5388888888888892</v>
      </c>
      <c r="AE15" s="92">
        <f>+AE7/$AR$7</f>
        <v>1.4888888888888889</v>
      </c>
      <c r="AF15" s="92">
        <f t="shared" si="5"/>
        <v>5.5555555555555552E-2</v>
      </c>
      <c r="AG15" s="92">
        <f t="shared" si="5"/>
        <v>1.4444444444444444</v>
      </c>
      <c r="AH15" s="92">
        <f t="shared" si="5"/>
        <v>6.2944444444444443</v>
      </c>
      <c r="AI15" s="92">
        <f t="shared" si="5"/>
        <v>1.1000000000000001</v>
      </c>
      <c r="AJ15" s="92">
        <f t="shared" si="5"/>
        <v>0.22222222222222221</v>
      </c>
      <c r="AK15" s="92">
        <f t="shared" si="5"/>
        <v>23.322222222222223</v>
      </c>
      <c r="AL15" s="84">
        <f t="shared" si="5"/>
        <v>5.7555555555555555</v>
      </c>
      <c r="AM15" s="96" t="s">
        <v>48</v>
      </c>
      <c r="AN15" s="96"/>
      <c r="AO15" s="121"/>
      <c r="AP15" s="46"/>
    </row>
    <row r="16" spans="1:45" s="117" customFormat="1" ht="21.4" customHeight="1" x14ac:dyDescent="0.2">
      <c r="A16" s="118"/>
      <c r="B16" s="107" t="s">
        <v>49</v>
      </c>
      <c r="C16" s="108"/>
      <c r="D16" s="119">
        <f t="shared" ref="D16:AL17" si="6">+D8/$AR$8</f>
        <v>298.61249999999995</v>
      </c>
      <c r="E16" s="120">
        <f t="shared" si="6"/>
        <v>298.61249999999995</v>
      </c>
      <c r="F16" s="92">
        <f t="shared" si="6"/>
        <v>34.6875</v>
      </c>
      <c r="G16" s="92">
        <f t="shared" si="6"/>
        <v>8.6</v>
      </c>
      <c r="H16" s="92">
        <f t="shared" si="6"/>
        <v>0.125</v>
      </c>
      <c r="I16" s="92">
        <f t="shared" si="6"/>
        <v>0.35</v>
      </c>
      <c r="J16" s="92">
        <f t="shared" si="6"/>
        <v>7.7312500000000002</v>
      </c>
      <c r="K16" s="92">
        <f t="shared" si="6"/>
        <v>0.5</v>
      </c>
      <c r="L16" s="92">
        <f t="shared" si="6"/>
        <v>4.5687499999999996</v>
      </c>
      <c r="M16" s="92">
        <f t="shared" si="6"/>
        <v>143.55000000000001</v>
      </c>
      <c r="N16" s="92">
        <f t="shared" si="6"/>
        <v>5.8250000000000002</v>
      </c>
      <c r="O16" s="92">
        <f t="shared" si="6"/>
        <v>14.2</v>
      </c>
      <c r="P16" s="92">
        <f t="shared" si="6"/>
        <v>9.1062499999999993</v>
      </c>
      <c r="Q16" s="92">
        <f t="shared" si="6"/>
        <v>5.1624999999999996</v>
      </c>
      <c r="R16" s="92">
        <f t="shared" si="6"/>
        <v>0.55000000000000004</v>
      </c>
      <c r="S16" s="92">
        <f t="shared" si="6"/>
        <v>1.9</v>
      </c>
      <c r="T16" s="93">
        <f t="shared" si="6"/>
        <v>0</v>
      </c>
      <c r="U16" s="92">
        <f t="shared" si="6"/>
        <v>0.6</v>
      </c>
      <c r="V16" s="95">
        <f>+V8/$AR$7</f>
        <v>0</v>
      </c>
      <c r="W16" s="92">
        <f t="shared" si="6"/>
        <v>7.2249999999999996</v>
      </c>
      <c r="X16" s="94">
        <f t="shared" si="6"/>
        <v>0</v>
      </c>
      <c r="Y16" s="94">
        <f t="shared" si="6"/>
        <v>8.7312499999999993</v>
      </c>
      <c r="Z16" s="94">
        <f t="shared" si="6"/>
        <v>0</v>
      </c>
      <c r="AA16" s="92">
        <f t="shared" si="6"/>
        <v>2.3062499999999999</v>
      </c>
      <c r="AB16" s="92">
        <f t="shared" si="6"/>
        <v>1.8749999999999999E-2</v>
      </c>
      <c r="AC16" s="95">
        <f t="shared" si="6"/>
        <v>0</v>
      </c>
      <c r="AD16" s="92">
        <f t="shared" si="6"/>
        <v>3.0062500000000001</v>
      </c>
      <c r="AE16" s="92">
        <f t="shared" si="6"/>
        <v>0.125</v>
      </c>
      <c r="AF16" s="92">
        <f>+AF8/$AR$8</f>
        <v>6.25E-2</v>
      </c>
      <c r="AG16" s="92">
        <f t="shared" si="6"/>
        <v>2.3125</v>
      </c>
      <c r="AH16" s="92">
        <f t="shared" si="6"/>
        <v>1.78125</v>
      </c>
      <c r="AI16" s="92">
        <f t="shared" si="6"/>
        <v>0.66874999999999996</v>
      </c>
      <c r="AJ16" s="92">
        <f t="shared" si="6"/>
        <v>0.1875</v>
      </c>
      <c r="AK16" s="92">
        <f t="shared" si="6"/>
        <v>29.337499999999999</v>
      </c>
      <c r="AL16" s="84">
        <f t="shared" si="6"/>
        <v>5.3937499999999998</v>
      </c>
      <c r="AM16" s="96" t="s">
        <v>49</v>
      </c>
      <c r="AN16" s="96"/>
      <c r="AO16" s="121"/>
      <c r="AP16" s="46"/>
    </row>
    <row r="17" spans="1:42" s="117" customFormat="1" ht="21.4" customHeight="1" x14ac:dyDescent="0.2">
      <c r="A17" s="118"/>
      <c r="B17" s="107" t="s">
        <v>50</v>
      </c>
      <c r="C17" s="108"/>
      <c r="D17" s="119">
        <f t="shared" ref="D17:AA17" si="7">+D9/$AR$9</f>
        <v>314.44444444444457</v>
      </c>
      <c r="E17" s="120">
        <f t="shared" si="7"/>
        <v>314.44444444444457</v>
      </c>
      <c r="F17" s="92">
        <f t="shared" si="7"/>
        <v>26.388888888888889</v>
      </c>
      <c r="G17" s="92">
        <f t="shared" si="7"/>
        <v>3.5888888888888886</v>
      </c>
      <c r="H17" s="92">
        <f t="shared" si="7"/>
        <v>0.61111111111111116</v>
      </c>
      <c r="I17" s="92">
        <f t="shared" si="7"/>
        <v>4.4444444444444446E-2</v>
      </c>
      <c r="J17" s="92">
        <f t="shared" si="7"/>
        <v>7.5777777777777784</v>
      </c>
      <c r="K17" s="92">
        <f t="shared" si="7"/>
        <v>5.5555555555555552E-2</v>
      </c>
      <c r="L17" s="92">
        <f t="shared" si="7"/>
        <v>1.7777777777777777</v>
      </c>
      <c r="M17" s="92">
        <f t="shared" si="7"/>
        <v>142.40555555555557</v>
      </c>
      <c r="N17" s="92">
        <f t="shared" si="7"/>
        <v>12.572222222222223</v>
      </c>
      <c r="O17" s="92">
        <f t="shared" si="7"/>
        <v>27.438888888888886</v>
      </c>
      <c r="P17" s="92">
        <f t="shared" si="7"/>
        <v>9.2777777777777786</v>
      </c>
      <c r="Q17" s="92">
        <f t="shared" si="7"/>
        <v>7.7722222222222221</v>
      </c>
      <c r="R17" s="92">
        <f t="shared" si="7"/>
        <v>0.1111111111111111</v>
      </c>
      <c r="S17" s="92">
        <f t="shared" si="7"/>
        <v>1.6833333333333333</v>
      </c>
      <c r="T17" s="93">
        <f t="shared" si="7"/>
        <v>0</v>
      </c>
      <c r="U17" s="92">
        <f t="shared" si="7"/>
        <v>0.64444444444444438</v>
      </c>
      <c r="V17" s="92">
        <f t="shared" si="7"/>
        <v>5.5555555555555552E-2</v>
      </c>
      <c r="W17" s="92">
        <f t="shared" si="7"/>
        <v>5.85</v>
      </c>
      <c r="X17" s="94">
        <f t="shared" si="7"/>
        <v>0</v>
      </c>
      <c r="Y17" s="94">
        <f t="shared" si="7"/>
        <v>7.8888888888888893</v>
      </c>
      <c r="Z17" s="94">
        <f t="shared" si="7"/>
        <v>0</v>
      </c>
      <c r="AA17" s="92">
        <f t="shared" si="7"/>
        <v>2.1666666666666665</v>
      </c>
      <c r="AB17" s="95">
        <f t="shared" si="6"/>
        <v>0</v>
      </c>
      <c r="AC17" s="95">
        <f t="shared" si="6"/>
        <v>0</v>
      </c>
      <c r="AD17" s="92">
        <f>+AD9/$AR$9</f>
        <v>2.8944444444444444</v>
      </c>
      <c r="AE17" s="92">
        <f>+AE9/$AR$9</f>
        <v>0.85000000000000009</v>
      </c>
      <c r="AF17" s="92">
        <f>+AF9/$AR$9</f>
        <v>2.1666666666666665</v>
      </c>
      <c r="AG17" s="92">
        <f t="shared" ref="AG17:AL17" si="8">+AG9/$AR$9</f>
        <v>1.4500000000000002</v>
      </c>
      <c r="AH17" s="92">
        <f t="shared" si="8"/>
        <v>3.05</v>
      </c>
      <c r="AI17" s="92">
        <f t="shared" si="8"/>
        <v>3.427777777777778</v>
      </c>
      <c r="AJ17" s="92">
        <f t="shared" si="8"/>
        <v>0.37777777777777777</v>
      </c>
      <c r="AK17" s="92">
        <f t="shared" si="8"/>
        <v>30.327777777777776</v>
      </c>
      <c r="AL17" s="84">
        <f t="shared" si="8"/>
        <v>11.988888888888889</v>
      </c>
      <c r="AM17" s="96" t="s">
        <v>50</v>
      </c>
      <c r="AN17" s="96"/>
      <c r="AO17" s="121"/>
      <c r="AP17" s="46"/>
    </row>
    <row r="18" spans="1:42" s="117" customFormat="1" ht="21.4" customHeight="1" x14ac:dyDescent="0.2">
      <c r="A18" s="118"/>
      <c r="B18" s="107" t="s">
        <v>51</v>
      </c>
      <c r="C18" s="108"/>
      <c r="D18" s="119">
        <f t="shared" ref="D18:AL18" si="9">+D10/$AR$10</f>
        <v>331.76666666666665</v>
      </c>
      <c r="E18" s="120">
        <f t="shared" si="9"/>
        <v>331.76666666666665</v>
      </c>
      <c r="F18" s="92">
        <f t="shared" si="9"/>
        <v>54.666666666666664</v>
      </c>
      <c r="G18" s="92">
        <f t="shared" si="9"/>
        <v>5.0666666666666664</v>
      </c>
      <c r="H18" s="92">
        <f t="shared" si="9"/>
        <v>1.2222222222222223</v>
      </c>
      <c r="I18" s="92">
        <f>+I10/$AR$10</f>
        <v>2.2222222222222223E-2</v>
      </c>
      <c r="J18" s="92">
        <f t="shared" si="9"/>
        <v>9.0888888888888886</v>
      </c>
      <c r="K18" s="95">
        <f>+K10/$AR$12</f>
        <v>0</v>
      </c>
      <c r="L18" s="92">
        <f t="shared" si="9"/>
        <v>4.1111111111111107</v>
      </c>
      <c r="M18" s="92">
        <f t="shared" si="9"/>
        <v>140.86666666666667</v>
      </c>
      <c r="N18" s="92">
        <f t="shared" si="9"/>
        <v>9.1000000000000014</v>
      </c>
      <c r="O18" s="92">
        <f t="shared" si="9"/>
        <v>19.066666666666666</v>
      </c>
      <c r="P18" s="92">
        <f t="shared" si="9"/>
        <v>12.444444444444445</v>
      </c>
      <c r="Q18" s="92">
        <f t="shared" si="9"/>
        <v>5.9777777777777779</v>
      </c>
      <c r="R18" s="92">
        <f t="shared" si="9"/>
        <v>2</v>
      </c>
      <c r="S18" s="92">
        <f t="shared" si="9"/>
        <v>1.3333333333333333</v>
      </c>
      <c r="T18" s="93">
        <f t="shared" si="9"/>
        <v>0</v>
      </c>
      <c r="U18" s="92">
        <f t="shared" si="9"/>
        <v>0.65555555555555556</v>
      </c>
      <c r="V18" s="92">
        <f t="shared" si="9"/>
        <v>0.1111111111111111</v>
      </c>
      <c r="W18" s="92">
        <f t="shared" si="9"/>
        <v>7.2222222222222223</v>
      </c>
      <c r="X18" s="94">
        <f t="shared" si="9"/>
        <v>0</v>
      </c>
      <c r="Y18" s="94">
        <f t="shared" si="9"/>
        <v>9.3000000000000007</v>
      </c>
      <c r="Z18" s="94">
        <f t="shared" si="9"/>
        <v>0</v>
      </c>
      <c r="AA18" s="92">
        <f t="shared" si="9"/>
        <v>2.1111111111111112</v>
      </c>
      <c r="AB18" s="92">
        <f t="shared" si="9"/>
        <v>0.1111111111111111</v>
      </c>
      <c r="AC18" s="95">
        <f t="shared" si="9"/>
        <v>0</v>
      </c>
      <c r="AD18" s="92">
        <f t="shared" si="9"/>
        <v>3.1333333333333333</v>
      </c>
      <c r="AE18" s="92">
        <f t="shared" si="9"/>
        <v>0.88888888888888884</v>
      </c>
      <c r="AF18" s="92">
        <f t="shared" si="9"/>
        <v>1</v>
      </c>
      <c r="AG18" s="92">
        <f t="shared" si="9"/>
        <v>1.3333333333333333</v>
      </c>
      <c r="AH18" s="92">
        <f t="shared" si="9"/>
        <v>4.6111111111111107</v>
      </c>
      <c r="AI18" s="92">
        <f t="shared" si="9"/>
        <v>3.4222222222222225</v>
      </c>
      <c r="AJ18" s="92">
        <f t="shared" si="9"/>
        <v>0.31111111111111112</v>
      </c>
      <c r="AK18" s="92">
        <f t="shared" si="9"/>
        <v>26.966666666666665</v>
      </c>
      <c r="AL18" s="84">
        <f t="shared" si="9"/>
        <v>5.6222222222222227</v>
      </c>
      <c r="AM18" s="96" t="s">
        <v>51</v>
      </c>
      <c r="AN18" s="96"/>
      <c r="AO18" s="121"/>
      <c r="AP18" s="46"/>
    </row>
    <row r="19" spans="1:42" s="117" customFormat="1" ht="21.4" customHeight="1" x14ac:dyDescent="0.2">
      <c r="A19" s="118"/>
      <c r="B19" s="107" t="s">
        <v>52</v>
      </c>
      <c r="C19" s="108"/>
      <c r="D19" s="119">
        <f t="shared" ref="D19:AL19" si="10">+D11/$AR$11</f>
        <v>245.64615384615382</v>
      </c>
      <c r="E19" s="120">
        <f t="shared" si="10"/>
        <v>245.64615384615382</v>
      </c>
      <c r="F19" s="92">
        <f t="shared" si="10"/>
        <v>19.923076923076923</v>
      </c>
      <c r="G19" s="92">
        <f t="shared" si="10"/>
        <v>3.3076923076923075</v>
      </c>
      <c r="H19" s="92">
        <f t="shared" si="10"/>
        <v>18</v>
      </c>
      <c r="I19" s="92">
        <f t="shared" si="10"/>
        <v>0.13846153846153847</v>
      </c>
      <c r="J19" s="92">
        <f t="shared" si="10"/>
        <v>5.9076923076923071</v>
      </c>
      <c r="K19" s="92">
        <f>+K11/$AR$11</f>
        <v>0.92307692307692313</v>
      </c>
      <c r="L19" s="92">
        <f t="shared" si="10"/>
        <v>2.4846153846153842</v>
      </c>
      <c r="M19" s="92">
        <f t="shared" si="10"/>
        <v>86.630769230769232</v>
      </c>
      <c r="N19" s="92">
        <f t="shared" si="10"/>
        <v>12.046153846153846</v>
      </c>
      <c r="O19" s="92">
        <f t="shared" si="10"/>
        <v>15.846153846153847</v>
      </c>
      <c r="P19" s="92">
        <f t="shared" si="10"/>
        <v>10.076923076923077</v>
      </c>
      <c r="Q19" s="92">
        <f t="shared" si="10"/>
        <v>6.9230769230769234</v>
      </c>
      <c r="R19" s="92">
        <f t="shared" si="10"/>
        <v>1.1000000000000001</v>
      </c>
      <c r="S19" s="92">
        <f t="shared" si="10"/>
        <v>2.569230769230769</v>
      </c>
      <c r="T19" s="93">
        <f t="shared" si="10"/>
        <v>0</v>
      </c>
      <c r="U19" s="92">
        <f t="shared" si="10"/>
        <v>2.6692307692307695</v>
      </c>
      <c r="V19" s="92">
        <f t="shared" si="10"/>
        <v>0.30769230769230771</v>
      </c>
      <c r="W19" s="92">
        <f t="shared" si="10"/>
        <v>5.8461538461538458</v>
      </c>
      <c r="X19" s="94">
        <f t="shared" si="10"/>
        <v>0</v>
      </c>
      <c r="Y19" s="94">
        <f t="shared" si="10"/>
        <v>6.976923076923077</v>
      </c>
      <c r="Z19" s="94">
        <f t="shared" si="10"/>
        <v>0</v>
      </c>
      <c r="AA19" s="92">
        <f t="shared" si="10"/>
        <v>2.3076923076923075</v>
      </c>
      <c r="AB19" s="92">
        <f>+AB11/$AR$11</f>
        <v>0.15384615384615385</v>
      </c>
      <c r="AC19" s="92">
        <f t="shared" si="10"/>
        <v>7.6923076923076927E-2</v>
      </c>
      <c r="AD19" s="92">
        <f t="shared" si="10"/>
        <v>2.2076923076923078</v>
      </c>
      <c r="AE19" s="92">
        <f t="shared" si="10"/>
        <v>7.6923076923076927E-2</v>
      </c>
      <c r="AF19" s="92">
        <f t="shared" si="10"/>
        <v>0.76923076923076927</v>
      </c>
      <c r="AG19" s="92">
        <f t="shared" si="10"/>
        <v>1.3846153846153846</v>
      </c>
      <c r="AH19" s="92">
        <f t="shared" si="10"/>
        <v>2.523076923076923</v>
      </c>
      <c r="AI19" s="92">
        <f t="shared" si="10"/>
        <v>1.2153846153846155</v>
      </c>
      <c r="AJ19" s="92">
        <f t="shared" si="10"/>
        <v>0.55384615384615388</v>
      </c>
      <c r="AK19" s="92">
        <f t="shared" si="10"/>
        <v>28.669230769230769</v>
      </c>
      <c r="AL19" s="84">
        <f t="shared" si="10"/>
        <v>4.0307692307692307</v>
      </c>
      <c r="AM19" s="96" t="s">
        <v>52</v>
      </c>
      <c r="AN19" s="96"/>
      <c r="AO19" s="121"/>
      <c r="AP19" s="46"/>
    </row>
    <row r="20" spans="1:42" s="117" customFormat="1" ht="21.4" customHeight="1" x14ac:dyDescent="0.2">
      <c r="A20" s="118"/>
      <c r="B20" s="122" t="s">
        <v>53</v>
      </c>
      <c r="C20" s="123"/>
      <c r="D20" s="124">
        <f t="shared" ref="D20:AL20" si="11">+D12/$AR$12</f>
        <v>208.29499999999999</v>
      </c>
      <c r="E20" s="125">
        <f t="shared" si="11"/>
        <v>208.29499999999999</v>
      </c>
      <c r="F20" s="126">
        <f t="shared" si="11"/>
        <v>10.65</v>
      </c>
      <c r="G20" s="126">
        <f t="shared" si="11"/>
        <v>3.53</v>
      </c>
      <c r="H20" s="126">
        <f t="shared" si="11"/>
        <v>0.2</v>
      </c>
      <c r="I20" s="126">
        <f t="shared" si="11"/>
        <v>0.13500000000000001</v>
      </c>
      <c r="J20" s="126">
        <f t="shared" si="11"/>
        <v>4.13</v>
      </c>
      <c r="K20" s="126">
        <f t="shared" si="11"/>
        <v>0.05</v>
      </c>
      <c r="L20" s="127">
        <f t="shared" si="11"/>
        <v>0</v>
      </c>
      <c r="M20" s="126">
        <f t="shared" si="11"/>
        <v>73.820000000000007</v>
      </c>
      <c r="N20" s="126">
        <f t="shared" si="11"/>
        <v>15.1</v>
      </c>
      <c r="O20" s="126">
        <f t="shared" si="11"/>
        <v>22.380000000000003</v>
      </c>
      <c r="P20" s="126">
        <f t="shared" si="11"/>
        <v>14.069999999999999</v>
      </c>
      <c r="Q20" s="126">
        <f t="shared" si="11"/>
        <v>9.7200000000000006</v>
      </c>
      <c r="R20" s="126">
        <f t="shared" si="11"/>
        <v>0.3</v>
      </c>
      <c r="S20" s="126">
        <f t="shared" si="11"/>
        <v>2.7949999999999999</v>
      </c>
      <c r="T20" s="128">
        <f t="shared" si="11"/>
        <v>0</v>
      </c>
      <c r="U20" s="126">
        <f t="shared" si="11"/>
        <v>0.67500000000000004</v>
      </c>
      <c r="V20" s="127">
        <f t="shared" si="11"/>
        <v>0</v>
      </c>
      <c r="W20" s="126">
        <f t="shared" si="11"/>
        <v>2.9050000000000002</v>
      </c>
      <c r="X20" s="129">
        <f t="shared" si="11"/>
        <v>0</v>
      </c>
      <c r="Y20" s="129">
        <f t="shared" si="11"/>
        <v>3.38</v>
      </c>
      <c r="Z20" s="129">
        <f t="shared" si="11"/>
        <v>0</v>
      </c>
      <c r="AA20" s="126">
        <f t="shared" si="11"/>
        <v>1.2</v>
      </c>
      <c r="AB20" s="126">
        <f t="shared" si="11"/>
        <v>0.05</v>
      </c>
      <c r="AC20" s="127">
        <f t="shared" si="11"/>
        <v>0</v>
      </c>
      <c r="AD20" s="126">
        <f t="shared" si="11"/>
        <v>2.2749999999999999</v>
      </c>
      <c r="AE20" s="126">
        <f t="shared" si="11"/>
        <v>0.35</v>
      </c>
      <c r="AF20" s="126">
        <f t="shared" si="11"/>
        <v>1.0349999999999999</v>
      </c>
      <c r="AG20" s="126">
        <f t="shared" si="11"/>
        <v>2</v>
      </c>
      <c r="AH20" s="126">
        <f t="shared" si="11"/>
        <v>8.1349999999999998</v>
      </c>
      <c r="AI20" s="126">
        <f t="shared" si="11"/>
        <v>1.6350000000000002</v>
      </c>
      <c r="AJ20" s="126">
        <f t="shared" si="11"/>
        <v>0.2</v>
      </c>
      <c r="AK20" s="126">
        <f t="shared" si="11"/>
        <v>19.43</v>
      </c>
      <c r="AL20" s="130">
        <f t="shared" si="11"/>
        <v>8.1449999999999996</v>
      </c>
      <c r="AM20" s="96" t="s">
        <v>53</v>
      </c>
      <c r="AN20" s="96"/>
      <c r="AO20" s="121"/>
      <c r="AP20" s="46"/>
    </row>
    <row r="21" spans="1:42" s="117" customFormat="1" ht="19.5" customHeight="1" x14ac:dyDescent="0.2">
      <c r="A21" s="131">
        <v>100</v>
      </c>
      <c r="B21" s="107" t="s">
        <v>2</v>
      </c>
      <c r="C21" s="108"/>
      <c r="D21" s="119">
        <f>+D5/$AS$5*100</f>
        <v>151.9724896836313</v>
      </c>
      <c r="E21" s="120">
        <f>+D5/$AS$5*100</f>
        <v>151.9724896836313</v>
      </c>
      <c r="F21" s="92">
        <f>+F5/$AS$5*100</f>
        <v>13.846859238881247</v>
      </c>
      <c r="G21" s="92">
        <f t="shared" ref="G21:AL21" si="12">+G5/$AS$5*100</f>
        <v>3.1522237505731319</v>
      </c>
      <c r="H21" s="92">
        <f t="shared" si="12"/>
        <v>1.6552040348464008</v>
      </c>
      <c r="I21" s="92">
        <f t="shared" si="12"/>
        <v>0.32737276478679511</v>
      </c>
      <c r="J21" s="92">
        <f t="shared" si="12"/>
        <v>3.6231086657496561</v>
      </c>
      <c r="K21" s="92">
        <f t="shared" si="12"/>
        <v>0.28427326914259515</v>
      </c>
      <c r="L21" s="92">
        <f t="shared" si="12"/>
        <v>1.1737734983952315</v>
      </c>
      <c r="M21" s="92">
        <f t="shared" si="12"/>
        <v>63.156808803301232</v>
      </c>
      <c r="N21" s="92">
        <f t="shared" si="12"/>
        <v>6.22237505731316</v>
      </c>
      <c r="O21" s="92">
        <f t="shared" si="12"/>
        <v>10.392480513525905</v>
      </c>
      <c r="P21" s="92">
        <f t="shared" si="12"/>
        <v>6.2168729940394316</v>
      </c>
      <c r="Q21" s="92">
        <f t="shared" si="12"/>
        <v>4.0999541494727181</v>
      </c>
      <c r="R21" s="92">
        <f t="shared" si="12"/>
        <v>0.51306740027510311</v>
      </c>
      <c r="S21" s="92">
        <f t="shared" si="12"/>
        <v>1.2934433745988081</v>
      </c>
      <c r="T21" s="93">
        <f t="shared" si="12"/>
        <v>0</v>
      </c>
      <c r="U21" s="92">
        <f t="shared" si="12"/>
        <v>0.51581843191196708</v>
      </c>
      <c r="V21" s="92">
        <f t="shared" si="12"/>
        <v>5.043558000917011E-2</v>
      </c>
      <c r="W21" s="92">
        <f t="shared" si="12"/>
        <v>2.9967904630903255</v>
      </c>
      <c r="X21" s="94">
        <f t="shared" si="12"/>
        <v>0</v>
      </c>
      <c r="Y21" s="94">
        <f t="shared" si="12"/>
        <v>3.843649701971573</v>
      </c>
      <c r="Z21" s="94">
        <f t="shared" si="12"/>
        <v>9.170105456212746E-3</v>
      </c>
      <c r="AA21" s="92">
        <f t="shared" si="12"/>
        <v>1.200825309491059</v>
      </c>
      <c r="AB21" s="92">
        <f t="shared" si="12"/>
        <v>3.3470884915176524E-2</v>
      </c>
      <c r="AC21" s="92">
        <f t="shared" si="12"/>
        <v>4.585052728106373E-3</v>
      </c>
      <c r="AD21" s="92">
        <f t="shared" si="12"/>
        <v>1.4424575882622648</v>
      </c>
      <c r="AE21" s="92">
        <f t="shared" si="12"/>
        <v>0.33516735442457585</v>
      </c>
      <c r="AF21" s="92">
        <f t="shared" si="12"/>
        <v>0.64053186611646029</v>
      </c>
      <c r="AG21" s="92">
        <f t="shared" si="12"/>
        <v>1.0458505272810636</v>
      </c>
      <c r="AH21" s="92">
        <f t="shared" si="12"/>
        <v>3.0747363594681336</v>
      </c>
      <c r="AI21" s="92">
        <f t="shared" si="12"/>
        <v>1.0660247592847318</v>
      </c>
      <c r="AJ21" s="92">
        <f t="shared" si="12"/>
        <v>0.15543328748280605</v>
      </c>
      <c r="AK21" s="92">
        <f t="shared" si="12"/>
        <v>15.415405777166436</v>
      </c>
      <c r="AL21" s="84">
        <f t="shared" si="12"/>
        <v>4.1843191196698761</v>
      </c>
      <c r="AM21" s="115" t="s">
        <v>46</v>
      </c>
      <c r="AN21" s="115"/>
      <c r="AO21" s="132">
        <v>100</v>
      </c>
      <c r="AP21" s="46"/>
    </row>
    <row r="22" spans="1:42" s="117" customFormat="1" ht="21.4" customHeight="1" x14ac:dyDescent="0.2">
      <c r="A22" s="133"/>
      <c r="B22" s="107" t="s">
        <v>47</v>
      </c>
      <c r="C22" s="108"/>
      <c r="D22" s="119">
        <f t="shared" ref="D22:W22" si="13">+D6/$AS$6*100</f>
        <v>153.24741364194284</v>
      </c>
      <c r="E22" s="120">
        <f t="shared" si="13"/>
        <v>153.24741364194284</v>
      </c>
      <c r="F22" s="92">
        <f t="shared" si="13"/>
        <v>12.958092232158513</v>
      </c>
      <c r="G22" s="92">
        <f t="shared" si="13"/>
        <v>4.6045940732947575</v>
      </c>
      <c r="H22" s="92">
        <f t="shared" si="13"/>
        <v>1.6657899351218655</v>
      </c>
      <c r="I22" s="92">
        <f t="shared" si="13"/>
        <v>1.0538313168507805</v>
      </c>
      <c r="J22" s="92">
        <f t="shared" si="13"/>
        <v>3.6542170787304928</v>
      </c>
      <c r="K22" s="92">
        <f t="shared" si="13"/>
        <v>7.0138523584078558E-2</v>
      </c>
      <c r="L22" s="92">
        <f t="shared" si="13"/>
        <v>1.2239172365421709</v>
      </c>
      <c r="M22" s="92">
        <f t="shared" si="13"/>
        <v>64.167981763983875</v>
      </c>
      <c r="N22" s="92">
        <f t="shared" si="13"/>
        <v>6.2212870419077682</v>
      </c>
      <c r="O22" s="92">
        <f t="shared" si="13"/>
        <v>7.2663510433105385</v>
      </c>
      <c r="P22" s="92">
        <f t="shared" si="13"/>
        <v>6.2510959144310014</v>
      </c>
      <c r="Q22" s="92">
        <f t="shared" si="13"/>
        <v>4.3783973347361034</v>
      </c>
      <c r="R22" s="92">
        <f t="shared" si="13"/>
        <v>0.29458179905312992</v>
      </c>
      <c r="S22" s="92">
        <f t="shared" si="13"/>
        <v>1.4729089952656496</v>
      </c>
      <c r="T22" s="93">
        <f t="shared" si="13"/>
        <v>0</v>
      </c>
      <c r="U22" s="92">
        <f t="shared" si="13"/>
        <v>0.56461511485183236</v>
      </c>
      <c r="V22" s="92">
        <f t="shared" si="13"/>
        <v>8.76731544800982E-2</v>
      </c>
      <c r="W22" s="92">
        <f t="shared" si="13"/>
        <v>2.7792389970191125</v>
      </c>
      <c r="X22" s="94">
        <f>+X14/$AR$12</f>
        <v>0</v>
      </c>
      <c r="Y22" s="94">
        <f t="shared" ref="Y22:AL23" si="14">+Y6/$AS$6*100</f>
        <v>3.6489566894616869</v>
      </c>
      <c r="Z22" s="94">
        <f t="shared" si="14"/>
        <v>3.5069261792039279E-2</v>
      </c>
      <c r="AA22" s="92">
        <f t="shared" si="14"/>
        <v>1.4378397334736104</v>
      </c>
      <c r="AB22" s="92">
        <f t="shared" si="14"/>
        <v>3.5069261792039279E-2</v>
      </c>
      <c r="AC22" s="95">
        <f t="shared" si="14"/>
        <v>0</v>
      </c>
      <c r="AD22" s="92">
        <f t="shared" si="14"/>
        <v>1.162546028406102</v>
      </c>
      <c r="AE22" s="92">
        <f t="shared" si="14"/>
        <v>0.22795020164825527</v>
      </c>
      <c r="AF22" s="92">
        <f t="shared" si="14"/>
        <v>1.0345432228651588</v>
      </c>
      <c r="AG22" s="92">
        <f t="shared" si="14"/>
        <v>1.2098895318253551</v>
      </c>
      <c r="AH22" s="92">
        <f t="shared" si="14"/>
        <v>4.1539540592670523</v>
      </c>
      <c r="AI22" s="92">
        <f t="shared" si="14"/>
        <v>1.0696124846571982</v>
      </c>
      <c r="AJ22" s="92">
        <f t="shared" si="14"/>
        <v>0.1069612484657198</v>
      </c>
      <c r="AK22" s="92">
        <f t="shared" si="14"/>
        <v>16.184464317026126</v>
      </c>
      <c r="AL22" s="84">
        <f t="shared" si="14"/>
        <v>4.2258460459407328</v>
      </c>
      <c r="AM22" s="96" t="s">
        <v>47</v>
      </c>
      <c r="AN22" s="96"/>
      <c r="AO22" s="134"/>
      <c r="AP22" s="46"/>
    </row>
    <row r="23" spans="1:42" s="117" customFormat="1" ht="21.4" customHeight="1" x14ac:dyDescent="0.2">
      <c r="A23" s="135" t="s">
        <v>96</v>
      </c>
      <c r="B23" s="107" t="s">
        <v>48</v>
      </c>
      <c r="C23" s="108"/>
      <c r="D23" s="119">
        <f t="shared" ref="D23:W23" si="15">+D7/$AS$7*100</f>
        <v>150.56109725685786</v>
      </c>
      <c r="E23" s="120">
        <f t="shared" si="15"/>
        <v>150.56109725685786</v>
      </c>
      <c r="F23" s="92">
        <f t="shared" si="15"/>
        <v>11.928512053200333</v>
      </c>
      <c r="G23" s="92">
        <f t="shared" si="15"/>
        <v>2.6392352452202825</v>
      </c>
      <c r="H23" s="92">
        <f t="shared" si="15"/>
        <v>0.16625103906899419</v>
      </c>
      <c r="I23" s="92">
        <f>+I7/$AS$7*100</f>
        <v>8.3125519534497094E-3</v>
      </c>
      <c r="J23" s="92">
        <f t="shared" si="15"/>
        <v>3.3458021612635078</v>
      </c>
      <c r="K23" s="92">
        <f t="shared" si="15"/>
        <v>1.4962593516209477</v>
      </c>
      <c r="L23" s="92">
        <f t="shared" si="15"/>
        <v>0.49044056525353286</v>
      </c>
      <c r="M23" s="92">
        <f t="shared" si="15"/>
        <v>57.543640897755608</v>
      </c>
      <c r="N23" s="92">
        <f t="shared" si="15"/>
        <v>5.914380714879468</v>
      </c>
      <c r="O23" s="92">
        <f t="shared" si="15"/>
        <v>12.714048212801329</v>
      </c>
      <c r="P23" s="92">
        <f t="shared" si="15"/>
        <v>6.745635910224439</v>
      </c>
      <c r="Q23" s="92">
        <f t="shared" si="15"/>
        <v>3.4829592684954278</v>
      </c>
      <c r="R23" s="92">
        <f t="shared" si="15"/>
        <v>1.9118869492934332</v>
      </c>
      <c r="S23" s="92">
        <f t="shared" si="15"/>
        <v>1.5004156275976726</v>
      </c>
      <c r="T23" s="93">
        <f t="shared" si="15"/>
        <v>0</v>
      </c>
      <c r="U23" s="92">
        <f t="shared" si="15"/>
        <v>0.20781379883624274</v>
      </c>
      <c r="V23" s="95">
        <f t="shared" si="15"/>
        <v>0</v>
      </c>
      <c r="W23" s="92">
        <f t="shared" si="15"/>
        <v>3.1213632585203657</v>
      </c>
      <c r="X23" s="94">
        <f>+X15/$AR$12</f>
        <v>0</v>
      </c>
      <c r="Y23" s="94">
        <f t="shared" ref="Y23:AL23" si="16">+Y7/$AS$7*100</f>
        <v>4.4264339152119696</v>
      </c>
      <c r="Z23" s="94">
        <f t="shared" si="16"/>
        <v>0</v>
      </c>
      <c r="AA23" s="92">
        <f t="shared" si="16"/>
        <v>1.288445552784705</v>
      </c>
      <c r="AB23" s="92">
        <f t="shared" si="16"/>
        <v>4.1562759767248547E-2</v>
      </c>
      <c r="AC23" s="95">
        <f t="shared" si="16"/>
        <v>0</v>
      </c>
      <c r="AD23" s="92">
        <f t="shared" si="16"/>
        <v>1.8994181213632586</v>
      </c>
      <c r="AE23" s="92">
        <f t="shared" si="16"/>
        <v>1.1138819617622611</v>
      </c>
      <c r="AF23" s="92">
        <f t="shared" si="14"/>
        <v>1.7534630896019639E-2</v>
      </c>
      <c r="AG23" s="92">
        <f t="shared" si="16"/>
        <v>1.0806317539484622</v>
      </c>
      <c r="AH23" s="92">
        <f t="shared" si="16"/>
        <v>4.7090606816292606</v>
      </c>
      <c r="AI23" s="92">
        <f t="shared" si="16"/>
        <v>0.82294264339152123</v>
      </c>
      <c r="AJ23" s="92">
        <f t="shared" si="16"/>
        <v>0.16625103906899419</v>
      </c>
      <c r="AK23" s="92">
        <f t="shared" si="16"/>
        <v>17.44804655029094</v>
      </c>
      <c r="AL23" s="84">
        <f t="shared" si="16"/>
        <v>4.3059019118869486</v>
      </c>
      <c r="AM23" s="96" t="s">
        <v>48</v>
      </c>
      <c r="AN23" s="96"/>
      <c r="AO23" s="136" t="s">
        <v>96</v>
      </c>
      <c r="AP23" s="46"/>
    </row>
    <row r="24" spans="1:42" s="117" customFormat="1" ht="21.4" customHeight="1" x14ac:dyDescent="0.2">
      <c r="A24" s="135"/>
      <c r="B24" s="107" t="s">
        <v>49</v>
      </c>
      <c r="C24" s="108"/>
      <c r="D24" s="119">
        <f t="shared" ref="D24:W24" si="17">+D8/$AS$8*100</f>
        <v>173.29706202393905</v>
      </c>
      <c r="E24" s="120">
        <f t="shared" si="17"/>
        <v>173.29706202393905</v>
      </c>
      <c r="F24" s="92">
        <f t="shared" si="17"/>
        <v>20.130576713819366</v>
      </c>
      <c r="G24" s="92">
        <f t="shared" si="17"/>
        <v>4.9909321726514326</v>
      </c>
      <c r="H24" s="92">
        <f t="shared" si="17"/>
        <v>7.2542618788538266E-2</v>
      </c>
      <c r="I24" s="92">
        <f t="shared" si="17"/>
        <v>0.20311933260790715</v>
      </c>
      <c r="J24" s="92">
        <f t="shared" si="17"/>
        <v>4.4867609720710915</v>
      </c>
      <c r="K24" s="92">
        <f t="shared" si="17"/>
        <v>0.29017047515415306</v>
      </c>
      <c r="L24" s="92">
        <f t="shared" si="17"/>
        <v>2.6514327167210734</v>
      </c>
      <c r="M24" s="92">
        <f t="shared" si="17"/>
        <v>83.30794341675734</v>
      </c>
      <c r="N24" s="92">
        <f t="shared" si="17"/>
        <v>3.3804860355458834</v>
      </c>
      <c r="O24" s="92">
        <f t="shared" si="17"/>
        <v>8.2408414943779462</v>
      </c>
      <c r="P24" s="92">
        <f t="shared" si="17"/>
        <v>5.284729778745012</v>
      </c>
      <c r="Q24" s="92">
        <f t="shared" si="17"/>
        <v>2.9960101559666303</v>
      </c>
      <c r="R24" s="92">
        <f t="shared" si="17"/>
        <v>0.3191875226695684</v>
      </c>
      <c r="S24" s="92">
        <f t="shared" si="17"/>
        <v>1.1026478055857816</v>
      </c>
      <c r="T24" s="93">
        <f t="shared" si="17"/>
        <v>0</v>
      </c>
      <c r="U24" s="92">
        <f t="shared" si="17"/>
        <v>0.34820457018498363</v>
      </c>
      <c r="V24" s="95">
        <f t="shared" si="17"/>
        <v>0</v>
      </c>
      <c r="W24" s="92">
        <f t="shared" si="17"/>
        <v>4.1929633659775121</v>
      </c>
      <c r="X24" s="94">
        <f>+X16/$AR$12</f>
        <v>0</v>
      </c>
      <c r="Y24" s="94">
        <f t="shared" ref="Y24:AE24" si="18">+Y8/$AS$8*100</f>
        <v>5.0671019223793978</v>
      </c>
      <c r="Z24" s="94">
        <f t="shared" si="18"/>
        <v>0</v>
      </c>
      <c r="AA24" s="92">
        <f t="shared" si="18"/>
        <v>1.338411316648531</v>
      </c>
      <c r="AB24" s="92">
        <f t="shared" si="18"/>
        <v>1.0881392818280738E-2</v>
      </c>
      <c r="AC24" s="95">
        <f t="shared" si="18"/>
        <v>0</v>
      </c>
      <c r="AD24" s="92">
        <f t="shared" si="18"/>
        <v>1.7446499818643453</v>
      </c>
      <c r="AE24" s="92">
        <f t="shared" si="18"/>
        <v>7.2542618788538266E-2</v>
      </c>
      <c r="AF24" s="92">
        <f>+AF8/$AS$9*100</f>
        <v>2.5220680958385876E-2</v>
      </c>
      <c r="AG24" s="92">
        <f t="shared" ref="AG24:AL24" si="19">+AG8/$AS$8*100</f>
        <v>1.3420384475879579</v>
      </c>
      <c r="AH24" s="92">
        <f t="shared" si="19"/>
        <v>1.0337323177366704</v>
      </c>
      <c r="AI24" s="92">
        <f t="shared" si="19"/>
        <v>0.38810301051867968</v>
      </c>
      <c r="AJ24" s="92">
        <f t="shared" si="19"/>
        <v>0.1088139281828074</v>
      </c>
      <c r="AK24" s="92">
        <f t="shared" si="19"/>
        <v>17.025752629669931</v>
      </c>
      <c r="AL24" s="84">
        <f t="shared" si="19"/>
        <v>3.130214000725426</v>
      </c>
      <c r="AM24" s="96" t="s">
        <v>49</v>
      </c>
      <c r="AN24" s="96"/>
      <c r="AO24" s="136"/>
      <c r="AP24" s="46"/>
    </row>
    <row r="25" spans="1:42" s="117" customFormat="1" ht="21.4" customHeight="1" x14ac:dyDescent="0.2">
      <c r="A25" s="135"/>
      <c r="B25" s="107" t="s">
        <v>50</v>
      </c>
      <c r="C25" s="108"/>
      <c r="D25" s="119">
        <f t="shared" ref="D25:AB25" si="20">+D9/$AS$9*100</f>
        <v>142.74905422446412</v>
      </c>
      <c r="E25" s="120">
        <f t="shared" si="20"/>
        <v>142.74905422446412</v>
      </c>
      <c r="F25" s="92">
        <f t="shared" si="20"/>
        <v>11.979823455233293</v>
      </c>
      <c r="G25" s="92">
        <f t="shared" si="20"/>
        <v>1.6292559899117276</v>
      </c>
      <c r="H25" s="92">
        <f t="shared" si="20"/>
        <v>0.27742749054224464</v>
      </c>
      <c r="I25" s="92">
        <f t="shared" si="20"/>
        <v>2.0176544766708701E-2</v>
      </c>
      <c r="J25" s="92">
        <f t="shared" si="20"/>
        <v>3.4401008827238337</v>
      </c>
      <c r="K25" s="92">
        <f t="shared" si="20"/>
        <v>2.5220680958385876E-2</v>
      </c>
      <c r="L25" s="92">
        <f t="shared" si="20"/>
        <v>0.80706179066834804</v>
      </c>
      <c r="M25" s="92">
        <f t="shared" si="20"/>
        <v>64.648171500630525</v>
      </c>
      <c r="N25" s="92">
        <f t="shared" si="20"/>
        <v>5.7074401008827245</v>
      </c>
      <c r="O25" s="92">
        <f t="shared" si="20"/>
        <v>12.456494325346783</v>
      </c>
      <c r="P25" s="92">
        <f t="shared" si="20"/>
        <v>4.211853720050442</v>
      </c>
      <c r="Q25" s="92">
        <f t="shared" si="20"/>
        <v>3.5283732660781846</v>
      </c>
      <c r="R25" s="92">
        <f>+R9/$AS$9*100</f>
        <v>5.0441361916771753E-2</v>
      </c>
      <c r="S25" s="92">
        <f t="shared" si="20"/>
        <v>0.76418663303909207</v>
      </c>
      <c r="T25" s="93">
        <f t="shared" si="20"/>
        <v>0</v>
      </c>
      <c r="U25" s="92">
        <f t="shared" si="20"/>
        <v>0.29255989911727615</v>
      </c>
      <c r="V25" s="92">
        <f t="shared" si="20"/>
        <v>2.5220680958385876E-2</v>
      </c>
      <c r="W25" s="92">
        <f t="shared" si="20"/>
        <v>2.6557377049180326</v>
      </c>
      <c r="X25" s="94">
        <f t="shared" si="20"/>
        <v>0</v>
      </c>
      <c r="Y25" s="94">
        <f t="shared" si="20"/>
        <v>3.5813366960907942</v>
      </c>
      <c r="Z25" s="94">
        <f t="shared" si="20"/>
        <v>0</v>
      </c>
      <c r="AA25" s="92">
        <f t="shared" si="20"/>
        <v>0.98360655737704927</v>
      </c>
      <c r="AB25" s="95">
        <f t="shared" si="20"/>
        <v>0</v>
      </c>
      <c r="AC25" s="95">
        <f>+AC9/$AS$8*100</f>
        <v>0</v>
      </c>
      <c r="AD25" s="92">
        <f>+AD9/$AS$9*100</f>
        <v>1.3139974779319041</v>
      </c>
      <c r="AE25" s="92">
        <f>+AE9/$AS$9*100</f>
        <v>0.38587641866330391</v>
      </c>
      <c r="AF25" s="92">
        <f>+AF9/$AS$9*100</f>
        <v>0.98360655737704927</v>
      </c>
      <c r="AG25" s="92">
        <f t="shared" ref="AG25:AL25" si="21">+AG9/$AS$9*100</f>
        <v>0.6582597730138714</v>
      </c>
      <c r="AH25" s="92">
        <f t="shared" si="21"/>
        <v>1.3846153846153846</v>
      </c>
      <c r="AI25" s="92">
        <f t="shared" si="21"/>
        <v>1.5561160151324087</v>
      </c>
      <c r="AJ25" s="92">
        <f t="shared" si="21"/>
        <v>0.17150063051702397</v>
      </c>
      <c r="AK25" s="92">
        <f t="shared" si="21"/>
        <v>13.76796973518285</v>
      </c>
      <c r="AL25" s="84">
        <f t="shared" si="21"/>
        <v>5.4426229508196728</v>
      </c>
      <c r="AM25" s="96" t="s">
        <v>50</v>
      </c>
      <c r="AN25" s="96"/>
      <c r="AO25" s="136"/>
      <c r="AP25" s="46"/>
    </row>
    <row r="26" spans="1:42" s="117" customFormat="1" ht="21.4" customHeight="1" x14ac:dyDescent="0.2">
      <c r="A26" s="135"/>
      <c r="B26" s="107" t="s">
        <v>51</v>
      </c>
      <c r="C26" s="108"/>
      <c r="D26" s="119">
        <f t="shared" ref="D26:J26" si="22">+D10/$AS$10*100</f>
        <v>167.09009513150534</v>
      </c>
      <c r="E26" s="120">
        <f t="shared" si="22"/>
        <v>167.09009513150534</v>
      </c>
      <c r="F26" s="92">
        <f>+F10/$AS$10*100</f>
        <v>27.53217683268047</v>
      </c>
      <c r="G26" s="92">
        <f t="shared" si="22"/>
        <v>2.5517627308337998</v>
      </c>
      <c r="H26" s="92">
        <f t="shared" si="22"/>
        <v>0.61555679910464467</v>
      </c>
      <c r="I26" s="92">
        <f t="shared" si="22"/>
        <v>1.119194180190263E-2</v>
      </c>
      <c r="J26" s="92">
        <f t="shared" si="22"/>
        <v>4.5775041969781753</v>
      </c>
      <c r="K26" s="95">
        <f>+K18/$AR$12</f>
        <v>0</v>
      </c>
      <c r="L26" s="92">
        <f t="shared" ref="L26:W26" si="23">+L10/$AS$10*100</f>
        <v>2.0705092333519866</v>
      </c>
      <c r="M26" s="92">
        <f t="shared" si="23"/>
        <v>70.945719082260766</v>
      </c>
      <c r="N26" s="92">
        <f t="shared" si="23"/>
        <v>4.5831001678791274</v>
      </c>
      <c r="O26" s="92">
        <f t="shared" si="23"/>
        <v>9.6026860660324562</v>
      </c>
      <c r="P26" s="92">
        <f t="shared" si="23"/>
        <v>6.2674874090654722</v>
      </c>
      <c r="Q26" s="92">
        <f t="shared" si="23"/>
        <v>3.0106323447118073</v>
      </c>
      <c r="R26" s="92">
        <f t="shared" si="23"/>
        <v>1.0072747621712368</v>
      </c>
      <c r="S26" s="92">
        <f t="shared" si="23"/>
        <v>0.67151650811415786</v>
      </c>
      <c r="T26" s="93">
        <f t="shared" si="23"/>
        <v>0</v>
      </c>
      <c r="U26" s="92">
        <f t="shared" si="23"/>
        <v>0.33016228315612761</v>
      </c>
      <c r="V26" s="92">
        <f t="shared" si="23"/>
        <v>5.5959709009513157E-2</v>
      </c>
      <c r="W26" s="92">
        <f t="shared" si="23"/>
        <v>3.6373810856183546</v>
      </c>
      <c r="X26" s="94">
        <f>+X18/$AR$12</f>
        <v>0</v>
      </c>
      <c r="Y26" s="94">
        <f t="shared" ref="Y26:AL26" si="24">+Y10/$AS$10*100</f>
        <v>4.683827644096251</v>
      </c>
      <c r="Z26" s="94">
        <f t="shared" si="24"/>
        <v>0</v>
      </c>
      <c r="AA26" s="92">
        <f t="shared" si="24"/>
        <v>1.0632344711807498</v>
      </c>
      <c r="AB26" s="92">
        <f t="shared" si="24"/>
        <v>5.5959709009513157E-2</v>
      </c>
      <c r="AC26" s="95">
        <f t="shared" si="24"/>
        <v>0</v>
      </c>
      <c r="AD26" s="92">
        <f t="shared" si="24"/>
        <v>1.5780637940682709</v>
      </c>
      <c r="AE26" s="92">
        <f t="shared" si="24"/>
        <v>0.44767767207610526</v>
      </c>
      <c r="AF26" s="92">
        <f t="shared" si="24"/>
        <v>0.5036373810856184</v>
      </c>
      <c r="AG26" s="92">
        <f t="shared" si="24"/>
        <v>0.67151650811415786</v>
      </c>
      <c r="AH26" s="92">
        <f t="shared" si="24"/>
        <v>2.3223279238947958</v>
      </c>
      <c r="AI26" s="92">
        <f t="shared" si="24"/>
        <v>1.723559037493005</v>
      </c>
      <c r="AJ26" s="92">
        <f t="shared" si="24"/>
        <v>0.15668718522663683</v>
      </c>
      <c r="AK26" s="92">
        <f t="shared" si="24"/>
        <v>13.581421376608841</v>
      </c>
      <c r="AL26" s="84">
        <f t="shared" si="24"/>
        <v>2.8315612758813655</v>
      </c>
      <c r="AM26" s="96" t="s">
        <v>51</v>
      </c>
      <c r="AN26" s="96"/>
      <c r="AO26" s="136"/>
      <c r="AP26" s="46"/>
    </row>
    <row r="27" spans="1:42" s="117" customFormat="1" ht="21.4" customHeight="1" x14ac:dyDescent="0.2">
      <c r="A27" s="135"/>
      <c r="B27" s="107" t="s">
        <v>52</v>
      </c>
      <c r="C27" s="108"/>
      <c r="D27" s="119">
        <f t="shared" ref="D27:AL27" si="25">+D11/$AS$11*100</f>
        <v>190.99282296650713</v>
      </c>
      <c r="E27" s="120">
        <f t="shared" si="25"/>
        <v>190.99282296650713</v>
      </c>
      <c r="F27" s="92">
        <f>+F11/$AS$11*100</f>
        <v>15.490430622009569</v>
      </c>
      <c r="G27" s="92">
        <f t="shared" si="25"/>
        <v>2.5717703349282295</v>
      </c>
      <c r="H27" s="92">
        <f t="shared" si="25"/>
        <v>13.995215311004786</v>
      </c>
      <c r="I27" s="92">
        <f t="shared" si="25"/>
        <v>0.10765550239234449</v>
      </c>
      <c r="J27" s="92">
        <f t="shared" si="25"/>
        <v>4.5933014354066986</v>
      </c>
      <c r="K27" s="92">
        <f t="shared" si="25"/>
        <v>0.71770334928229662</v>
      </c>
      <c r="L27" s="92">
        <f t="shared" si="25"/>
        <v>1.9318181818181817</v>
      </c>
      <c r="M27" s="92">
        <f t="shared" si="25"/>
        <v>67.356459330143551</v>
      </c>
      <c r="N27" s="92">
        <f t="shared" si="25"/>
        <v>9.366028708133971</v>
      </c>
      <c r="O27" s="92">
        <f t="shared" si="25"/>
        <v>12.320574162679426</v>
      </c>
      <c r="P27" s="92">
        <f t="shared" si="25"/>
        <v>7.8349282296650724</v>
      </c>
      <c r="Q27" s="92">
        <f t="shared" si="25"/>
        <v>5.3827751196172251</v>
      </c>
      <c r="R27" s="92">
        <f t="shared" si="25"/>
        <v>0.85526315789473695</v>
      </c>
      <c r="S27" s="92">
        <f t="shared" si="25"/>
        <v>1.9976076555023921</v>
      </c>
      <c r="T27" s="93">
        <f t="shared" si="25"/>
        <v>0</v>
      </c>
      <c r="U27" s="92">
        <f t="shared" si="25"/>
        <v>2.0753588516746415</v>
      </c>
      <c r="V27" s="92">
        <f t="shared" si="25"/>
        <v>0.23923444976076555</v>
      </c>
      <c r="W27" s="92">
        <f t="shared" si="25"/>
        <v>4.5454545454545459</v>
      </c>
      <c r="X27" s="94">
        <f t="shared" si="25"/>
        <v>0</v>
      </c>
      <c r="Y27" s="94">
        <f t="shared" si="25"/>
        <v>5.4246411483253594</v>
      </c>
      <c r="Z27" s="94">
        <f t="shared" si="25"/>
        <v>0</v>
      </c>
      <c r="AA27" s="92">
        <f t="shared" si="25"/>
        <v>1.7942583732057416</v>
      </c>
      <c r="AB27" s="92">
        <f>+AB11/$AS$11*100</f>
        <v>0.11961722488038277</v>
      </c>
      <c r="AC27" s="92">
        <f t="shared" si="25"/>
        <v>5.9808612440191387E-2</v>
      </c>
      <c r="AD27" s="92">
        <f t="shared" si="25"/>
        <v>1.7165071770334928</v>
      </c>
      <c r="AE27" s="92">
        <f t="shared" si="25"/>
        <v>5.9808612440191387E-2</v>
      </c>
      <c r="AF27" s="92">
        <f t="shared" si="25"/>
        <v>0.59808612440191389</v>
      </c>
      <c r="AG27" s="92">
        <f t="shared" si="25"/>
        <v>1.0765550239234449</v>
      </c>
      <c r="AH27" s="92">
        <f t="shared" si="25"/>
        <v>1.9617224880382773</v>
      </c>
      <c r="AI27" s="92">
        <f t="shared" si="25"/>
        <v>0.94497607655502391</v>
      </c>
      <c r="AJ27" s="92">
        <f t="shared" si="25"/>
        <v>0.43062200956937796</v>
      </c>
      <c r="AK27" s="92">
        <f t="shared" si="25"/>
        <v>22.290669856459331</v>
      </c>
      <c r="AL27" s="84">
        <f t="shared" si="25"/>
        <v>3.1339712918660285</v>
      </c>
      <c r="AM27" s="96" t="s">
        <v>52</v>
      </c>
      <c r="AN27" s="96"/>
      <c r="AO27" s="136"/>
      <c r="AP27" s="46"/>
    </row>
    <row r="28" spans="1:42" s="117" customFormat="1" ht="22.5" customHeight="1" thickBot="1" x14ac:dyDescent="0.25">
      <c r="A28" s="137"/>
      <c r="B28" s="138" t="s">
        <v>53</v>
      </c>
      <c r="C28" s="139"/>
      <c r="D28" s="140">
        <f t="shared" ref="D28:AB28" si="26">+D12/$AS$12*100</f>
        <v>118.3494318181818</v>
      </c>
      <c r="E28" s="141">
        <f t="shared" si="26"/>
        <v>118.3494318181818</v>
      </c>
      <c r="F28" s="142">
        <f t="shared" si="26"/>
        <v>6.0511363636363633</v>
      </c>
      <c r="G28" s="142">
        <f t="shared" si="26"/>
        <v>2.0056818181818179</v>
      </c>
      <c r="H28" s="142">
        <f t="shared" si="26"/>
        <v>0.11363636363636363</v>
      </c>
      <c r="I28" s="142">
        <f t="shared" si="26"/>
        <v>7.6704545454545456E-2</v>
      </c>
      <c r="J28" s="142">
        <f t="shared" si="26"/>
        <v>2.3465909090909087</v>
      </c>
      <c r="K28" s="142">
        <f t="shared" si="26"/>
        <v>2.8409090909090908E-2</v>
      </c>
      <c r="L28" s="143">
        <f t="shared" si="26"/>
        <v>0</v>
      </c>
      <c r="M28" s="142">
        <f t="shared" si="26"/>
        <v>41.94318181818182</v>
      </c>
      <c r="N28" s="92">
        <f t="shared" si="26"/>
        <v>8.579545454545455</v>
      </c>
      <c r="O28" s="142">
        <f t="shared" si="26"/>
        <v>12.715909090909092</v>
      </c>
      <c r="P28" s="142">
        <f t="shared" si="26"/>
        <v>7.9943181818181817</v>
      </c>
      <c r="Q28" s="142">
        <f t="shared" si="26"/>
        <v>5.5227272727272725</v>
      </c>
      <c r="R28" s="142">
        <f t="shared" si="26"/>
        <v>0.17045454545454544</v>
      </c>
      <c r="S28" s="142">
        <f t="shared" si="26"/>
        <v>1.5880681818181819</v>
      </c>
      <c r="T28" s="144">
        <f t="shared" si="26"/>
        <v>0</v>
      </c>
      <c r="U28" s="142">
        <f t="shared" si="26"/>
        <v>0.38352272727272729</v>
      </c>
      <c r="V28" s="143">
        <f t="shared" si="26"/>
        <v>0</v>
      </c>
      <c r="W28" s="142">
        <f t="shared" si="26"/>
        <v>1.6505681818181819</v>
      </c>
      <c r="X28" s="94">
        <f>+X12/$AS$5*100</f>
        <v>0</v>
      </c>
      <c r="Y28" s="145">
        <f t="shared" si="26"/>
        <v>1.9204545454545454</v>
      </c>
      <c r="Z28" s="145">
        <f t="shared" si="26"/>
        <v>0</v>
      </c>
      <c r="AA28" s="142">
        <f t="shared" si="26"/>
        <v>0.68181818181818177</v>
      </c>
      <c r="AB28" s="142">
        <f t="shared" si="26"/>
        <v>2.8409090909090908E-2</v>
      </c>
      <c r="AC28" s="127">
        <f>+AC12/$AS$9*100</f>
        <v>0</v>
      </c>
      <c r="AD28" s="142">
        <f t="shared" ref="AD28:AL28" si="27">+AD12/$AS$12*100</f>
        <v>1.2926136363636365</v>
      </c>
      <c r="AE28" s="142">
        <f t="shared" si="27"/>
        <v>0.19886363636363635</v>
      </c>
      <c r="AF28" s="142">
        <f t="shared" si="27"/>
        <v>0.58806818181818177</v>
      </c>
      <c r="AG28" s="142">
        <f t="shared" si="27"/>
        <v>1.1363636363636365</v>
      </c>
      <c r="AH28" s="142">
        <f t="shared" si="27"/>
        <v>4.6221590909090908</v>
      </c>
      <c r="AI28" s="142">
        <f t="shared" si="27"/>
        <v>0.92897727272727282</v>
      </c>
      <c r="AJ28" s="142">
        <f t="shared" si="27"/>
        <v>0.11363636363636363</v>
      </c>
      <c r="AK28" s="142">
        <f t="shared" si="27"/>
        <v>11.039772727272727</v>
      </c>
      <c r="AL28" s="146">
        <f t="shared" si="27"/>
        <v>4.6278409090909092</v>
      </c>
      <c r="AM28" s="147" t="s">
        <v>53</v>
      </c>
      <c r="AN28" s="147"/>
      <c r="AO28" s="148"/>
      <c r="AP28" s="46"/>
    </row>
    <row r="29" spans="1:42" s="47" customFormat="1" x14ac:dyDescent="0.2">
      <c r="A29" s="329" t="s">
        <v>97</v>
      </c>
      <c r="B29" s="51"/>
      <c r="C29" s="51"/>
      <c r="D29" s="44"/>
      <c r="E29" s="44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149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150" t="s">
        <v>98</v>
      </c>
      <c r="AL29" s="150"/>
      <c r="AM29" s="150"/>
      <c r="AN29" s="150"/>
      <c r="AO29" s="150"/>
    </row>
    <row r="30" spans="1:42" s="47" customFormat="1" x14ac:dyDescent="0.2">
      <c r="A30" s="44"/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4"/>
      <c r="AL30" s="44"/>
      <c r="AM30" s="44"/>
      <c r="AN30" s="44"/>
      <c r="AO30" s="44"/>
    </row>
  </sheetData>
  <mergeCells count="114">
    <mergeCell ref="AK29:AO29"/>
    <mergeCell ref="B27:C27"/>
    <mergeCell ref="D27:E27"/>
    <mergeCell ref="AM27:AN27"/>
    <mergeCell ref="B28:C28"/>
    <mergeCell ref="D28:E28"/>
    <mergeCell ref="AM28:AN28"/>
    <mergeCell ref="D24:E24"/>
    <mergeCell ref="AM24:AN24"/>
    <mergeCell ref="B25:C25"/>
    <mergeCell ref="D25:E25"/>
    <mergeCell ref="AM25:AN25"/>
    <mergeCell ref="B26:C26"/>
    <mergeCell ref="D26:E26"/>
    <mergeCell ref="AM26:AN26"/>
    <mergeCell ref="AO21:AO22"/>
    <mergeCell ref="B22:C22"/>
    <mergeCell ref="D22:E22"/>
    <mergeCell ref="AM22:AN22"/>
    <mergeCell ref="A23:A28"/>
    <mergeCell ref="B23:C23"/>
    <mergeCell ref="D23:E23"/>
    <mergeCell ref="AM23:AN23"/>
    <mergeCell ref="AO23:AO28"/>
    <mergeCell ref="B24:C24"/>
    <mergeCell ref="B20:C20"/>
    <mergeCell ref="D20:E20"/>
    <mergeCell ref="AM20:AN20"/>
    <mergeCell ref="A21:A22"/>
    <mergeCell ref="B21:C21"/>
    <mergeCell ref="D21:E21"/>
    <mergeCell ref="AM21:AN21"/>
    <mergeCell ref="AM17:AN17"/>
    <mergeCell ref="B18:C18"/>
    <mergeCell ref="D18:E18"/>
    <mergeCell ref="AM18:AN18"/>
    <mergeCell ref="B19:C19"/>
    <mergeCell ref="D19:E19"/>
    <mergeCell ref="AM19:AN19"/>
    <mergeCell ref="AO13:AO20"/>
    <mergeCell ref="B14:C14"/>
    <mergeCell ref="D14:E14"/>
    <mergeCell ref="AM14:AN14"/>
    <mergeCell ref="B15:C15"/>
    <mergeCell ref="D15:E15"/>
    <mergeCell ref="AM15:AN15"/>
    <mergeCell ref="B16:C16"/>
    <mergeCell ref="D16:E16"/>
    <mergeCell ref="AM16:AN16"/>
    <mergeCell ref="AM11:AN11"/>
    <mergeCell ref="B12:C12"/>
    <mergeCell ref="D12:E12"/>
    <mergeCell ref="AM12:AN12"/>
    <mergeCell ref="A13:A20"/>
    <mergeCell ref="B13:C13"/>
    <mergeCell ref="D13:E13"/>
    <mergeCell ref="AM13:AN13"/>
    <mergeCell ref="B17:C17"/>
    <mergeCell ref="D17:E17"/>
    <mergeCell ref="AM8:AN8"/>
    <mergeCell ref="B9:C9"/>
    <mergeCell ref="D9:E9"/>
    <mergeCell ref="AM9:AN9"/>
    <mergeCell ref="B10:C10"/>
    <mergeCell ref="D10:E10"/>
    <mergeCell ref="AM10:AN10"/>
    <mergeCell ref="AM5:AN5"/>
    <mergeCell ref="AO5:AO12"/>
    <mergeCell ref="B6:C6"/>
    <mergeCell ref="D6:E6"/>
    <mergeCell ref="AM6:AN6"/>
    <mergeCell ref="B7:C7"/>
    <mergeCell ref="D7:E7"/>
    <mergeCell ref="AM7:AN7"/>
    <mergeCell ref="B8:C8"/>
    <mergeCell ref="D8:E8"/>
    <mergeCell ref="AH3:AH4"/>
    <mergeCell ref="AI3:AI4"/>
    <mergeCell ref="AJ3:AJ4"/>
    <mergeCell ref="AK3:AK4"/>
    <mergeCell ref="AL3:AL4"/>
    <mergeCell ref="A5:A12"/>
    <mergeCell ref="B5:C5"/>
    <mergeCell ref="D5:E5"/>
    <mergeCell ref="B11:C11"/>
    <mergeCell ref="D11:E11"/>
    <mergeCell ref="AB3:AB4"/>
    <mergeCell ref="AC3:AC4"/>
    <mergeCell ref="AD3:AD4"/>
    <mergeCell ref="AE3:AE4"/>
    <mergeCell ref="AF3:AF4"/>
    <mergeCell ref="AG3:AG4"/>
    <mergeCell ref="U3:U4"/>
    <mergeCell ref="V3:V4"/>
    <mergeCell ref="W3:W4"/>
    <mergeCell ref="X3:X4"/>
    <mergeCell ref="Y3:Z3"/>
    <mergeCell ref="AA3:AA4"/>
    <mergeCell ref="O3:O4"/>
    <mergeCell ref="P3:P4"/>
    <mergeCell ref="Q3:Q4"/>
    <mergeCell ref="R3:R4"/>
    <mergeCell ref="S3:S4"/>
    <mergeCell ref="T3:T4"/>
    <mergeCell ref="A2:P2"/>
    <mergeCell ref="AK2:AO2"/>
    <mergeCell ref="D3:E4"/>
    <mergeCell ref="F3:G3"/>
    <mergeCell ref="H3:I3"/>
    <mergeCell ref="J3:J4"/>
    <mergeCell ref="K3:K4"/>
    <mergeCell ref="L3:L4"/>
    <mergeCell ref="M3:M4"/>
    <mergeCell ref="N3:N4"/>
  </mergeCells>
  <phoneticPr fontId="3"/>
  <printOptions horizontalCentered="1"/>
  <pageMargins left="0.19685039370078741" right="0.19685039370078741" top="0.59055118110236227" bottom="0.78740157480314965" header="0.51181102362204722" footer="0.39370078740157483"/>
  <pageSetup paperSize="8" scale="69" firstPageNumber="78" orientation="landscape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66</vt:lpstr>
      <vt:lpstr>67</vt:lpstr>
      <vt:lpstr>68,69</vt:lpstr>
      <vt:lpstr>70,71</vt:lpstr>
      <vt:lpstr>'66'!Print_Area</vt:lpstr>
      <vt:lpstr>'68,69'!Print_Area</vt:lpstr>
      <vt:lpstr>'70,71'!Print_Area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2022-04-12T04:12:36Z</dcterms:modified>
</cp:coreProperties>
</file>