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493A2DB-F8CB-4BEA-8328-2350C45D1AB9}" xr6:coauthVersionLast="47" xr6:coauthVersionMax="47" xr10:uidLastSave="{00000000-0000-0000-0000-000000000000}"/>
  <bookViews>
    <workbookView xWindow="-120" yWindow="-120" windowWidth="29040" windowHeight="15720" tabRatio="894" activeTab="4" xr2:uid="{00000000-000D-0000-FFFF-FFFF00000000}"/>
  </bookViews>
  <sheets>
    <sheet name="通帳 (例)" sheetId="16" r:id="rId1"/>
    <sheet name="入力 (例)" sheetId="11" r:id="rId2"/>
    <sheet name="収支内訳書 (例)" sheetId="14" r:id="rId3"/>
    <sheet name="2頁 (例)" sheetId="12" r:id="rId4"/>
    <sheet name="入力方法" sheetId="3" r:id="rId5"/>
    <sheet name="入力" sheetId="1" r:id="rId6"/>
    <sheet name="収支内訳書" sheetId="13" r:id="rId7"/>
    <sheet name="1頁 (記入例)" sheetId="17" r:id="rId8"/>
    <sheet name="1頁" sheetId="7" r:id="rId9"/>
    <sheet name="2頁 (記入例)" sheetId="18" r:id="rId10"/>
    <sheet name="2頁" sheetId="8" r:id="rId11"/>
    <sheet name="3頁 (記入例)" sheetId="19" r:id="rId12"/>
    <sheet name="3頁" sheetId="9" r:id="rId13"/>
    <sheet name="4頁 (記入例)" sheetId="20" r:id="rId14"/>
    <sheet name="4頁" sheetId="10" r:id="rId15"/>
  </sheets>
  <definedNames>
    <definedName name="_xlnm.Print_Titles" localSheetId="0">'通帳 (例)'!$1:$2</definedName>
    <definedName name="_xlnm.Print_Titles" localSheetId="5">入力!$1:$3</definedName>
    <definedName name="_xlnm.Print_Titles" localSheetId="1">'入力 (例)'!$1:$3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8" l="1"/>
  <c r="J4" i="13"/>
  <c r="R24" i="8" s="1"/>
  <c r="J6" i="13"/>
  <c r="R25" i="8" s="1"/>
  <c r="J7" i="13"/>
  <c r="R26" i="8" s="1"/>
  <c r="J8" i="13" l="1"/>
  <c r="J4" i="14"/>
  <c r="R23" i="12" s="1"/>
  <c r="J6" i="14"/>
  <c r="R24" i="12" s="1"/>
  <c r="J7" i="14"/>
  <c r="R25" i="12" s="1"/>
  <c r="J8" i="14" l="1"/>
  <c r="U5" i="10" l="1"/>
  <c r="M18" i="1" l="1"/>
  <c r="L18" i="1"/>
  <c r="M17" i="1"/>
  <c r="L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H4" i="1" l="1"/>
  <c r="C7" i="13"/>
  <c r="C6" i="13"/>
  <c r="C5" i="13"/>
  <c r="C4" i="13"/>
  <c r="G201" i="1"/>
  <c r="F201" i="1"/>
  <c r="E201" i="1"/>
  <c r="D201" i="1"/>
  <c r="C201" i="1"/>
  <c r="B201" i="1"/>
  <c r="A201" i="1"/>
  <c r="H101" i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C7" i="14" l="1"/>
  <c r="R13" i="12" s="1"/>
  <c r="C6" i="14"/>
  <c r="C5" i="14"/>
  <c r="C4" i="14"/>
  <c r="L17" i="11" l="1"/>
  <c r="M17" i="11"/>
  <c r="L16" i="11"/>
  <c r="M16" i="11"/>
  <c r="U5" i="20" l="1"/>
  <c r="R28" i="18" l="1"/>
  <c r="A30" i="18" l="1"/>
  <c r="D4" i="16" l="1"/>
  <c r="D5" i="16" s="1"/>
  <c r="D6" i="16" s="1"/>
  <c r="D7" i="16" s="1"/>
  <c r="D8" i="16" l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R13" i="8"/>
  <c r="R11" i="8"/>
  <c r="R8" i="8"/>
  <c r="R7" i="8"/>
  <c r="D24" i="16" l="1"/>
  <c r="R11" i="12"/>
  <c r="R8" i="12"/>
  <c r="C8" i="14" l="1"/>
  <c r="R7" i="12"/>
  <c r="R18" i="12" s="1"/>
  <c r="C8" i="13" l="1"/>
  <c r="R27" i="12" l="1"/>
  <c r="A29" i="12" l="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  <c r="M8" i="11"/>
  <c r="L8" i="11"/>
  <c r="M7" i="11"/>
  <c r="L7" i="11"/>
  <c r="M6" i="11"/>
  <c r="L6" i="11"/>
  <c r="M5" i="11"/>
  <c r="L5" i="11"/>
  <c r="M4" i="11"/>
  <c r="L4" i="11"/>
  <c r="H4" i="11" l="1"/>
  <c r="H5" i="11" s="1"/>
  <c r="H6" i="11" s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R19" i="8" l="1"/>
  <c r="R28" i="8"/>
  <c r="A30" i="8" l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補助金区分の入力規則の範囲データ</t>
        </r>
      </text>
    </comment>
    <comment ref="J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補助金対象区分の入力規則の範囲データ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補助金区分の入力規則の範囲データ</t>
        </r>
      </text>
    </comment>
    <comment ref="J1" authorId="0" shapeId="0" xr:uid="{00000000-0006-0000-0500-000002000000}">
      <text>
        <r>
          <rPr>
            <b/>
            <sz val="9"/>
            <color indexed="81"/>
            <rFont val="MS P ゴシック"/>
            <family val="3"/>
            <charset val="128"/>
          </rPr>
          <t>補助金対象区分の入力規則の範囲データ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00000000-0006-0000-0700-000001000000}">
      <text>
        <r>
          <rPr>
            <sz val="9"/>
            <color indexed="81"/>
            <rFont val="MS P ゴシック"/>
            <family val="3"/>
            <charset val="128"/>
          </rPr>
          <t>記入例のため、背景水色も入力不可</t>
        </r>
      </text>
    </comment>
    <comment ref="B9" authorId="0" shapeId="0" xr:uid="{00000000-0006-0000-0700-000002000000}">
      <text>
        <r>
          <rPr>
            <b/>
            <sz val="12"/>
            <color indexed="81"/>
            <rFont val="MS P ゴシック"/>
            <family val="3"/>
            <charset val="128"/>
          </rPr>
          <t>令和8年3月31時点の会長名を記入してください。</t>
        </r>
      </text>
    </comment>
    <comment ref="O9" authorId="0" shapeId="0" xr:uid="{00000000-0006-0000-0700-000003000000}">
      <text>
        <r>
          <rPr>
            <b/>
            <sz val="12"/>
            <color indexed="81"/>
            <rFont val="MS P ゴシック"/>
            <family val="3"/>
            <charset val="128"/>
          </rPr>
          <t>※押印は不要。自署（手書き）の必要もありません。
（パソコンで入力したものや、代筆したものでも受付可）</t>
        </r>
      </text>
    </comment>
    <comment ref="T29" authorId="0" shapeId="0" xr:uid="{00000000-0006-0000-0700-000004000000}">
      <text>
        <r>
          <rPr>
            <b/>
            <sz val="9"/>
            <color indexed="81"/>
            <rFont val="MS P ゴシック"/>
            <family val="3"/>
            <charset val="128"/>
          </rPr>
          <t>補助対象事業での使用金額が「57,600円」以上の場合、</t>
        </r>
        <r>
          <rPr>
            <b/>
            <u/>
            <sz val="9"/>
            <color indexed="10"/>
            <rFont val="MS P ゴシック"/>
            <family val="3"/>
            <charset val="128"/>
          </rPr>
          <t>57,600円</t>
        </r>
        <r>
          <rPr>
            <b/>
            <sz val="9"/>
            <color indexed="81"/>
            <rFont val="MS P ゴシック"/>
            <family val="3"/>
            <charset val="128"/>
          </rPr>
          <t>と記載する。
「57,600円」未満の場合、</t>
        </r>
        <r>
          <rPr>
            <b/>
            <u/>
            <sz val="9"/>
            <color indexed="10"/>
            <rFont val="MS P ゴシック"/>
            <family val="3"/>
            <charset val="128"/>
          </rPr>
          <t>当該金額</t>
        </r>
        <r>
          <rPr>
            <b/>
            <sz val="9"/>
            <color indexed="81"/>
            <rFont val="MS P ゴシック"/>
            <family val="3"/>
            <charset val="128"/>
          </rPr>
          <t>を記載する。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8" authorId="0" shapeId="0" xr:uid="{00000000-0006-0000-0900-000001000000}">
      <text>
        <r>
          <rPr>
            <b/>
            <sz val="12"/>
            <color indexed="81"/>
            <rFont val="MS P ゴシック"/>
            <family val="3"/>
            <charset val="128"/>
          </rPr>
          <t>会員から集めている会費を記入する。</t>
        </r>
      </text>
    </comment>
    <comment ref="H8" authorId="0" shapeId="0" xr:uid="{00000000-0006-0000-0900-000002000000}">
      <text>
        <r>
          <rPr>
            <sz val="9"/>
            <color indexed="81"/>
            <rFont val="MS P ゴシック"/>
            <family val="3"/>
            <charset val="128"/>
          </rPr>
          <t>記入例のため、背景水色も入力不可</t>
        </r>
      </text>
    </comment>
    <comment ref="A24" authorId="0" shapeId="0" xr:uid="{00000000-0006-0000-09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この欄（A）が57,600円未満の場合は、補助金の返還が生じます。
57,600円-「補助対象経費（A）」＝補助金返還額
</t>
        </r>
      </text>
    </comment>
    <comment ref="A25" authorId="0" shapeId="0" xr:uid="{00000000-0006-0000-0900-000004000000}">
      <text>
        <r>
          <rPr>
            <b/>
            <sz val="12"/>
            <color indexed="81"/>
            <rFont val="MS P ゴシック"/>
            <family val="3"/>
            <charset val="128"/>
          </rPr>
          <t>「補助の対象とならない経費」は，「単位老人クラブ補助金交付の手引き」でご確認ください。</t>
        </r>
      </text>
    </comment>
    <comment ref="A26" authorId="0" shapeId="0" xr:uid="{00000000-0006-0000-0900-000005000000}">
      <text>
        <r>
          <rPr>
            <b/>
            <sz val="12"/>
            <color indexed="81"/>
            <rFont val="MS P ゴシック"/>
            <family val="3"/>
            <charset val="128"/>
          </rPr>
          <t>令和７年度の残金が繰越金となります
（Ｃ）＝　①　－（Ａ）－（Ｂ）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6" authorId="0" shapeId="0" xr:uid="{00000000-0006-0000-0B00-000001000000}">
      <text>
        <r>
          <rPr>
            <b/>
            <sz val="10"/>
            <color indexed="81"/>
            <rFont val="MS P ゴシック"/>
            <family val="3"/>
            <charset val="128"/>
          </rPr>
          <t>〇活動の実績を、記入してください。
毎月活動をしていない場合は、原則として補助の対象となりません。
〇補助対象外の活動は記入しないでください。
例：新年会、忘年会、バス旅行、お花見、初詣、三社参りなど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00000000-0006-0000-0D00-000001000000}">
      <text>
        <r>
          <rPr>
            <b/>
            <sz val="12"/>
            <color theme="1"/>
            <rFont val="游ゴシック"/>
            <family val="3"/>
            <charset val="128"/>
            <scheme val="minor"/>
          </rPr>
          <t>会員の年齢が把握できない場合は，推定でも結構です。</t>
        </r>
      </text>
    </comment>
    <comment ref="C5" authorId="0" shapeId="0" xr:uid="{00000000-0006-0000-0D00-000002000000}">
      <text>
        <r>
          <rPr>
            <sz val="9"/>
            <color indexed="81"/>
            <rFont val="MS P ゴシック"/>
            <family val="3"/>
            <charset val="128"/>
          </rPr>
          <t>記入例のため，背景水色も入力不可</t>
        </r>
      </text>
    </comment>
    <comment ref="A8" authorId="0" shapeId="0" xr:uid="{00000000-0006-0000-0D00-000003000000}">
      <text>
        <r>
          <rPr>
            <b/>
            <sz val="12"/>
            <color indexed="81"/>
            <rFont val="MS P ゴシック"/>
            <family val="3"/>
            <charset val="128"/>
          </rPr>
          <t>会長・会計は必ず記入してください。
※</t>
        </r>
        <r>
          <rPr>
            <b/>
            <u/>
            <sz val="12"/>
            <color indexed="81"/>
            <rFont val="MS P ゴシック"/>
            <family val="3"/>
            <charset val="128"/>
          </rPr>
          <t>会長と会計の兼任はできません。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その他は会則により定められた役員を記入してください。</t>
        </r>
      </text>
    </comment>
  </commentList>
</comments>
</file>

<file path=xl/sharedStrings.xml><?xml version="1.0" encoding="utf-8"?>
<sst xmlns="http://schemas.openxmlformats.org/spreadsheetml/2006/main" count="616" uniqueCount="228">
  <si>
    <t>日付</t>
    <rPh sb="0" eb="2">
      <t>ヒヅケ</t>
    </rPh>
    <phoneticPr fontId="1"/>
  </si>
  <si>
    <t>収入</t>
    <rPh sb="0" eb="2">
      <t>シュウニュウ</t>
    </rPh>
    <phoneticPr fontId="1"/>
  </si>
  <si>
    <t>項目名</t>
    <rPh sb="0" eb="2">
      <t>コウモク</t>
    </rPh>
    <rPh sb="2" eb="3">
      <t>メイ</t>
    </rPh>
    <phoneticPr fontId="1"/>
  </si>
  <si>
    <t>支出</t>
    <rPh sb="0" eb="2">
      <t>シシュツ</t>
    </rPh>
    <phoneticPr fontId="1"/>
  </si>
  <si>
    <t>金額①（円）</t>
    <rPh sb="0" eb="2">
      <t>キンガク</t>
    </rPh>
    <rPh sb="4" eb="5">
      <t>エン</t>
    </rPh>
    <phoneticPr fontId="1"/>
  </si>
  <si>
    <t>金額②（円）</t>
    <rPh sb="0" eb="2">
      <t>キンガク</t>
    </rPh>
    <rPh sb="4" eb="5">
      <t>エン</t>
    </rPh>
    <phoneticPr fontId="1"/>
  </si>
  <si>
    <t>繰越金</t>
    <rPh sb="0" eb="2">
      <t>クリコシ</t>
    </rPh>
    <rPh sb="2" eb="3">
      <t>キン</t>
    </rPh>
    <phoneticPr fontId="1"/>
  </si>
  <si>
    <t>補助金
対象区分</t>
    <rPh sb="0" eb="3">
      <t>ホジョキン</t>
    </rPh>
    <rPh sb="4" eb="6">
      <t>タイショウ</t>
    </rPh>
    <rPh sb="6" eb="8">
      <t>クブン</t>
    </rPh>
    <phoneticPr fontId="1"/>
  </si>
  <si>
    <t>預金残額
①-②（円）</t>
    <rPh sb="0" eb="2">
      <t>ヨキン</t>
    </rPh>
    <rPh sb="2" eb="4">
      <t>ザンガク</t>
    </rPh>
    <rPh sb="9" eb="10">
      <t>エン</t>
    </rPh>
    <phoneticPr fontId="1"/>
  </si>
  <si>
    <t>対象</t>
    <rPh sb="0" eb="2">
      <t>タイショウ</t>
    </rPh>
    <phoneticPr fontId="1"/>
  </si>
  <si>
    <t>対象外</t>
    <rPh sb="0" eb="3">
      <t>タイショウガイ</t>
    </rPh>
    <phoneticPr fontId="1"/>
  </si>
  <si>
    <t>会費</t>
    <rPh sb="0" eb="2">
      <t>カイヒ</t>
    </rPh>
    <phoneticPr fontId="1"/>
  </si>
  <si>
    <t>市補助金</t>
    <rPh sb="0" eb="1">
      <t>シ</t>
    </rPh>
    <rPh sb="1" eb="4">
      <t>ホジョキン</t>
    </rPh>
    <phoneticPr fontId="1"/>
  </si>
  <si>
    <t>区分</t>
    <rPh sb="0" eb="2">
      <t>クブン</t>
    </rPh>
    <phoneticPr fontId="1"/>
  </si>
  <si>
    <t>補助金
区分</t>
    <rPh sb="0" eb="3">
      <t>ホジョキン</t>
    </rPh>
    <rPh sb="4" eb="6">
      <t>クブン</t>
    </rPh>
    <phoneticPr fontId="1"/>
  </si>
  <si>
    <t>項目名等</t>
    <rPh sb="0" eb="2">
      <t>コウモク</t>
    </rPh>
    <rPh sb="2" eb="3">
      <t>メイ</t>
    </rPh>
    <rPh sb="3" eb="4">
      <t>トウ</t>
    </rPh>
    <phoneticPr fontId="1"/>
  </si>
  <si>
    <t>収入エラーチェック</t>
    <rPh sb="0" eb="2">
      <t>シュウニュウ</t>
    </rPh>
    <phoneticPr fontId="1"/>
  </si>
  <si>
    <t>補助金区分が空白で金額①あり</t>
    <rPh sb="0" eb="3">
      <t>ホジョキン</t>
    </rPh>
    <rPh sb="3" eb="5">
      <t>クブン</t>
    </rPh>
    <rPh sb="6" eb="8">
      <t>クウハク</t>
    </rPh>
    <rPh sb="9" eb="11">
      <t>キンガク</t>
    </rPh>
    <phoneticPr fontId="1"/>
  </si>
  <si>
    <t>補助金区分がありで金額①空白</t>
    <rPh sb="0" eb="3">
      <t>ホジョキン</t>
    </rPh>
    <rPh sb="3" eb="5">
      <t>クブン</t>
    </rPh>
    <rPh sb="9" eb="11">
      <t>キンガク</t>
    </rPh>
    <rPh sb="12" eb="14">
      <t>クウハク</t>
    </rPh>
    <phoneticPr fontId="1"/>
  </si>
  <si>
    <t>支出エラーチェック</t>
    <rPh sb="0" eb="2">
      <t>シシュツ</t>
    </rPh>
    <phoneticPr fontId="1"/>
  </si>
  <si>
    <t>収入・支出エラーチェック</t>
    <rPh sb="0" eb="2">
      <t>シュウニュウ</t>
    </rPh>
    <rPh sb="3" eb="5">
      <t>シシュツ</t>
    </rPh>
    <phoneticPr fontId="1"/>
  </si>
  <si>
    <t>補助金対象区分が空白で金額②あり</t>
    <rPh sb="0" eb="3">
      <t>ホジョキン</t>
    </rPh>
    <rPh sb="3" eb="5">
      <t>タイショウ</t>
    </rPh>
    <rPh sb="5" eb="7">
      <t>クブン</t>
    </rPh>
    <rPh sb="8" eb="10">
      <t>クウハク</t>
    </rPh>
    <rPh sb="11" eb="13">
      <t>キンガク</t>
    </rPh>
    <phoneticPr fontId="1"/>
  </si>
  <si>
    <t>補助金対象区分がありで金額②空白</t>
    <rPh sb="0" eb="3">
      <t>ホジョキン</t>
    </rPh>
    <rPh sb="3" eb="5">
      <t>タイショウ</t>
    </rPh>
    <rPh sb="5" eb="7">
      <t>クブン</t>
    </rPh>
    <rPh sb="11" eb="13">
      <t>キンガク</t>
    </rPh>
    <rPh sb="14" eb="16">
      <t>クウハク</t>
    </rPh>
    <phoneticPr fontId="1"/>
  </si>
  <si>
    <t>同一行に収入と支出あり</t>
    <rPh sb="0" eb="2">
      <t>ドウイツ</t>
    </rPh>
    <rPh sb="2" eb="3">
      <t>ギョウ</t>
    </rPh>
    <rPh sb="4" eb="6">
      <t>シュウニュウ</t>
    </rPh>
    <rPh sb="7" eb="9">
      <t>シシュツ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</si>
  <si>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</si>
  <si>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収支内訳書の入力方法</t>
    <rPh sb="0" eb="2">
      <t>シュウシ</t>
    </rPh>
    <rPh sb="2" eb="5">
      <t>ウチワケショ</t>
    </rPh>
    <rPh sb="6" eb="8">
      <t>ニュウリョク</t>
    </rPh>
    <rPh sb="8" eb="10">
      <t>ホウホウ</t>
    </rPh>
    <phoneticPr fontId="1"/>
  </si>
  <si>
    <t>背景水色のセルが入力箇所。</t>
    <rPh sb="0" eb="2">
      <t>ハイケイ</t>
    </rPh>
    <rPh sb="2" eb="4">
      <t>ミズイロ</t>
    </rPh>
    <rPh sb="8" eb="10">
      <t>ニュウリョク</t>
    </rPh>
    <rPh sb="10" eb="12">
      <t>カショ</t>
    </rPh>
    <phoneticPr fontId="1"/>
  </si>
  <si>
    <t>セルの右下▼のボタンを左クリックするとプルダウンメニューが表示されるので</t>
    <rPh sb="3" eb="5">
      <t>ミギシタ</t>
    </rPh>
    <rPh sb="11" eb="12">
      <t>ヒダリ</t>
    </rPh>
    <rPh sb="29" eb="31">
      <t>ヒョウジ</t>
    </rPh>
    <phoneticPr fontId="1"/>
  </si>
  <si>
    <t>目的の項目名を選択して左クリックで決定します。</t>
    <rPh sb="0" eb="2">
      <t>モクテキ</t>
    </rPh>
    <rPh sb="3" eb="5">
      <t>コウモク</t>
    </rPh>
    <rPh sb="5" eb="6">
      <t>メイ</t>
    </rPh>
    <rPh sb="7" eb="9">
      <t>センタク</t>
    </rPh>
    <rPh sb="11" eb="12">
      <t>ヒダリ</t>
    </rPh>
    <rPh sb="17" eb="19">
      <t>ケッテイ</t>
    </rPh>
    <phoneticPr fontId="1"/>
  </si>
  <si>
    <t>２　入力エラーについて</t>
    <rPh sb="2" eb="4">
      <t>ニュウリョク</t>
    </rPh>
    <phoneticPr fontId="1"/>
  </si>
  <si>
    <t>補助金区分</t>
    <rPh sb="0" eb="3">
      <t>ホジョキン</t>
    </rPh>
    <rPh sb="3" eb="5">
      <t>クブン</t>
    </rPh>
    <phoneticPr fontId="1"/>
  </si>
  <si>
    <t>金額①</t>
    <rPh sb="0" eb="2">
      <t>キンガク</t>
    </rPh>
    <phoneticPr fontId="1"/>
  </si>
  <si>
    <t>補助金対象区分</t>
    <rPh sb="0" eb="3">
      <t>ホジョキン</t>
    </rPh>
    <rPh sb="3" eb="5">
      <t>タイショウ</t>
    </rPh>
    <rPh sb="5" eb="7">
      <t>クブン</t>
    </rPh>
    <phoneticPr fontId="1"/>
  </si>
  <si>
    <t>金額②</t>
    <rPh sb="0" eb="2">
      <t>キンガク</t>
    </rPh>
    <phoneticPr fontId="1"/>
  </si>
  <si>
    <t>〇</t>
    <phoneticPr fontId="1"/>
  </si>
  <si>
    <t>×</t>
    <phoneticPr fontId="1"/>
  </si>
  <si>
    <t>-</t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</si>
  <si>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</si>
  <si>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</si>
  <si>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エラー</t>
    <phoneticPr fontId="1"/>
  </si>
  <si>
    <t>番号</t>
    <rPh sb="0" eb="2">
      <t>バンゴウ</t>
    </rPh>
    <phoneticPr fontId="1"/>
  </si>
  <si>
    <t>メッセージ</t>
    <phoneticPr fontId="1"/>
  </si>
  <si>
    <t>１　「入力」ワークシートに収入と支出を入力します。（入力箇所以外は入力不可）</t>
    <rPh sb="3" eb="5">
      <t>ニュウリョク</t>
    </rPh>
    <rPh sb="13" eb="15">
      <t>シュウニュウ</t>
    </rPh>
    <rPh sb="16" eb="18">
      <t>シシュツ</t>
    </rPh>
    <rPh sb="19" eb="21">
      <t>ニュウリョク</t>
    </rPh>
    <phoneticPr fontId="1"/>
  </si>
  <si>
    <t>背景オレンジ色のセルが選択入力箇所。</t>
    <rPh sb="0" eb="2">
      <t>ハイケイ</t>
    </rPh>
    <rPh sb="6" eb="7">
      <t>イロ</t>
    </rPh>
    <rPh sb="11" eb="13">
      <t>センタク</t>
    </rPh>
    <rPh sb="13" eb="15">
      <t>ニュウリョク</t>
    </rPh>
    <rPh sb="15" eb="17">
      <t>カショ</t>
    </rPh>
    <phoneticPr fontId="1"/>
  </si>
  <si>
    <t>〇：入力</t>
    <rPh sb="2" eb="4">
      <t>ニュウリョク</t>
    </rPh>
    <phoneticPr fontId="1"/>
  </si>
  <si>
    <t>×：未入力</t>
    <rPh sb="2" eb="5">
      <t>ミニュウリョク</t>
    </rPh>
    <phoneticPr fontId="1"/>
  </si>
  <si>
    <t>（注意）</t>
    <rPh sb="1" eb="3">
      <t>チュウイ</t>
    </rPh>
    <phoneticPr fontId="1"/>
  </si>
  <si>
    <t>（同一行に収入・支出の両方は入力できません。）</t>
    <phoneticPr fontId="1"/>
  </si>
  <si>
    <t>＜ポイント＞</t>
    <phoneticPr fontId="1"/>
  </si>
  <si>
    <t>（イ）</t>
    <phoneticPr fontId="1"/>
  </si>
  <si>
    <t>（ウ）</t>
    <phoneticPr fontId="1"/>
  </si>
  <si>
    <t>（エ）</t>
    <phoneticPr fontId="1"/>
  </si>
  <si>
    <t>①</t>
    <phoneticPr fontId="1"/>
  </si>
  <si>
    <t>②</t>
    <phoneticPr fontId="1"/>
  </si>
  <si>
    <t>様式第4号</t>
    <rPh sb="0" eb="2">
      <t>ヨウシキ</t>
    </rPh>
    <rPh sb="2" eb="3">
      <t>ダイ</t>
    </rPh>
    <rPh sb="4" eb="5">
      <t>ゴウ</t>
    </rPh>
    <phoneticPr fontId="1"/>
  </si>
  <si>
    <t>福岡市長　髙島　宗一郎　様</t>
    <rPh sb="0" eb="4">
      <t>フクオカシチョウ</t>
    </rPh>
    <rPh sb="5" eb="7">
      <t>タカシマ</t>
    </rPh>
    <rPh sb="8" eb="9">
      <t>ソウ</t>
    </rPh>
    <rPh sb="9" eb="11">
      <t>イチロウ</t>
    </rPh>
    <rPh sb="12" eb="13">
      <t>サマ</t>
    </rPh>
    <phoneticPr fontId="1"/>
  </si>
  <si>
    <t>校区名</t>
    <rPh sb="0" eb="2">
      <t>コウク</t>
    </rPh>
    <rPh sb="2" eb="3">
      <t>メイ</t>
    </rPh>
    <phoneticPr fontId="1"/>
  </si>
  <si>
    <t>校区</t>
    <rPh sb="0" eb="2">
      <t>コウク</t>
    </rPh>
    <phoneticPr fontId="1"/>
  </si>
  <si>
    <t>クラブ名</t>
    <rPh sb="3" eb="4">
      <t>メイ</t>
    </rPh>
    <phoneticPr fontId="1"/>
  </si>
  <si>
    <t>会長名</t>
    <rPh sb="0" eb="2">
      <t>カイチョウ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</si>
  <si>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</si>
  <si>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</si>
  <si>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１　補助事業名</t>
    <rPh sb="2" eb="4">
      <t>ホジョ</t>
    </rPh>
    <rPh sb="4" eb="6">
      <t>ジギョウ</t>
    </rPh>
    <rPh sb="6" eb="7">
      <t>メイ</t>
    </rPh>
    <phoneticPr fontId="1"/>
  </si>
  <si>
    <t>２　補助事業の実施期間</t>
    <rPh sb="2" eb="4">
      <t>ホジョ</t>
    </rPh>
    <rPh sb="4" eb="6">
      <t>ジギョウ</t>
    </rPh>
    <rPh sb="7" eb="9">
      <t>ジッシ</t>
    </rPh>
    <rPh sb="9" eb="11">
      <t>キカン</t>
    </rPh>
    <phoneticPr fontId="1"/>
  </si>
  <si>
    <t>３　補助事業の実施状況</t>
    <rPh sb="2" eb="4">
      <t>ホジョ</t>
    </rPh>
    <rPh sb="4" eb="6">
      <t>ジギョウ</t>
    </rPh>
    <rPh sb="7" eb="9">
      <t>ジッシ</t>
    </rPh>
    <rPh sb="9" eb="11">
      <t>ジョウキョウ</t>
    </rPh>
    <phoneticPr fontId="1"/>
  </si>
  <si>
    <t>４　補助金の交付決定額と精算額</t>
    <rPh sb="2" eb="5">
      <t>ホジョキン</t>
    </rPh>
    <rPh sb="6" eb="8">
      <t>コウフ</t>
    </rPh>
    <rPh sb="8" eb="10">
      <t>ケッテイ</t>
    </rPh>
    <rPh sb="10" eb="11">
      <t>ガク</t>
    </rPh>
    <rPh sb="12" eb="15">
      <t>セイサンガク</t>
    </rPh>
    <phoneticPr fontId="1"/>
  </si>
  <si>
    <t>ア　補助金の交付決定額</t>
    <rPh sb="2" eb="5">
      <t>ホジョキン</t>
    </rPh>
    <rPh sb="6" eb="8">
      <t>コウフ</t>
    </rPh>
    <rPh sb="8" eb="10">
      <t>ケッテイ</t>
    </rPh>
    <rPh sb="10" eb="11">
      <t>ガク</t>
    </rPh>
    <phoneticPr fontId="1"/>
  </si>
  <si>
    <t>５７，６００円</t>
    <rPh sb="6" eb="7">
      <t>エン</t>
    </rPh>
    <phoneticPr fontId="1"/>
  </si>
  <si>
    <t>イ　補助金の既交付額</t>
    <rPh sb="2" eb="5">
      <t>ホジョキン</t>
    </rPh>
    <rPh sb="6" eb="7">
      <t>キ</t>
    </rPh>
    <rPh sb="7" eb="9">
      <t>コウフ</t>
    </rPh>
    <rPh sb="9" eb="10">
      <t>ガク</t>
    </rPh>
    <phoneticPr fontId="1"/>
  </si>
  <si>
    <t>ウ　補助金の精算額</t>
    <rPh sb="2" eb="5">
      <t>ホジョキン</t>
    </rPh>
    <rPh sb="6" eb="9">
      <t>セイサンガク</t>
    </rPh>
    <phoneticPr fontId="1"/>
  </si>
  <si>
    <t>-1-</t>
    <phoneticPr fontId="1"/>
  </si>
  <si>
    <t>老人クラブ活動事業</t>
    <rPh sb="0" eb="2">
      <t>ロウジン</t>
    </rPh>
    <rPh sb="5" eb="9">
      <t>カツドウジギョウ</t>
    </rPh>
    <phoneticPr fontId="1"/>
  </si>
  <si>
    <t>別紙5</t>
    <rPh sb="0" eb="2">
      <t>ベッシ</t>
    </rPh>
    <phoneticPr fontId="1"/>
  </si>
  <si>
    <t>１.収支決算</t>
    <rPh sb="2" eb="4">
      <t>シュウシ</t>
    </rPh>
    <rPh sb="4" eb="6">
      <t>ケッサン</t>
    </rPh>
    <phoneticPr fontId="1"/>
  </si>
  <si>
    <t>　（1）収入の部</t>
    <rPh sb="4" eb="6">
      <t>シュウニュウ</t>
    </rPh>
    <rPh sb="7" eb="8">
      <t>ブ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</si>
  <si>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</si>
  <si>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</si>
  <si>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</si>
  <si>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（ア）</t>
    <phoneticPr fontId="1"/>
  </si>
  <si>
    <t>円×会員</t>
    <rPh sb="0" eb="1">
      <t>エン</t>
    </rPh>
    <rPh sb="2" eb="4">
      <t>カイイン</t>
    </rPh>
    <phoneticPr fontId="1"/>
  </si>
  <si>
    <t>月</t>
    <rPh sb="0" eb="1">
      <t>ツキ</t>
    </rPh>
    <phoneticPr fontId="1"/>
  </si>
  <si>
    <t>人</t>
    <rPh sb="0" eb="1">
      <t>ニン</t>
    </rPh>
    <phoneticPr fontId="1"/>
  </si>
  <si>
    <t>（会費免除会員数</t>
    <rPh sb="1" eb="3">
      <t>カイヒ</t>
    </rPh>
    <rPh sb="3" eb="5">
      <t>メンジョ</t>
    </rPh>
    <rPh sb="5" eb="7">
      <t>カイイン</t>
    </rPh>
    <rPh sb="7" eb="8">
      <t>スウ</t>
    </rPh>
    <phoneticPr fontId="1"/>
  </si>
  <si>
    <t>人）</t>
    <rPh sb="0" eb="1">
      <t>ニン</t>
    </rPh>
    <phoneticPr fontId="1"/>
  </si>
  <si>
    <t>　（2）支出の部</t>
    <rPh sb="4" eb="6">
      <t>シシュツ</t>
    </rPh>
    <rPh sb="7" eb="8">
      <t>ブ</t>
    </rPh>
    <phoneticPr fontId="1"/>
  </si>
  <si>
    <t>（Ａ）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</si>
  <si>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</si>
  <si>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補助の対象とならない経費</t>
    <rPh sb="0" eb="2">
      <t>ホジョ</t>
    </rPh>
    <rPh sb="3" eb="5">
      <t>タイショウ</t>
    </rPh>
    <rPh sb="10" eb="12">
      <t>ケイヒ</t>
    </rPh>
    <phoneticPr fontId="1"/>
  </si>
  <si>
    <t>（Ｂ）</t>
    <phoneticPr fontId="1"/>
  </si>
  <si>
    <t>（Ｃ）</t>
    <phoneticPr fontId="1"/>
  </si>
  <si>
    <t>（Ａ＋Ｂ＋Ｃ）</t>
    <phoneticPr fontId="1"/>
  </si>
  <si>
    <t>-2-</t>
    <phoneticPr fontId="1"/>
  </si>
  <si>
    <t>合　　計</t>
    <rPh sb="0" eb="1">
      <t>ア</t>
    </rPh>
    <rPh sb="3" eb="4">
      <t>ケイ</t>
    </rPh>
    <phoneticPr fontId="1"/>
  </si>
  <si>
    <t>対象</t>
    <rPh sb="0" eb="2">
      <t>タイショウ</t>
    </rPh>
    <phoneticPr fontId="1"/>
  </si>
  <si>
    <t>対象外</t>
    <rPh sb="0" eb="3">
      <t>タイショウガイ</t>
    </rPh>
    <phoneticPr fontId="1"/>
  </si>
  <si>
    <t>繰越金</t>
    <rPh sb="0" eb="3">
      <t>クリコシキン</t>
    </rPh>
    <phoneticPr fontId="1"/>
  </si>
  <si>
    <t>２.活動事業実績</t>
    <rPh sb="2" eb="4">
      <t>カツドウ</t>
    </rPh>
    <rPh sb="4" eb="6">
      <t>ジギョウ</t>
    </rPh>
    <rPh sb="6" eb="8">
      <t>ジッセキ</t>
    </rPh>
    <phoneticPr fontId="1"/>
  </si>
  <si>
    <t>時期</t>
    <rPh sb="0" eb="2">
      <t>ジキ</t>
    </rPh>
    <phoneticPr fontId="1"/>
  </si>
  <si>
    <t>活動事業名</t>
    <rPh sb="0" eb="2">
      <t>カツドウ</t>
    </rPh>
    <rPh sb="2" eb="4">
      <t>ジギョウ</t>
    </rPh>
    <rPh sb="4" eb="5">
      <t>メイ</t>
    </rPh>
    <phoneticPr fontId="1"/>
  </si>
  <si>
    <t>参加実人数</t>
    <rPh sb="0" eb="2">
      <t>サンカ</t>
    </rPh>
    <rPh sb="2" eb="3">
      <t>ジツ</t>
    </rPh>
    <rPh sb="3" eb="5">
      <t>ニンズウ</t>
    </rPh>
    <phoneticPr fontId="1"/>
  </si>
  <si>
    <t>４月</t>
    <rPh sb="1" eb="2">
      <t>ツキ</t>
    </rPh>
    <phoneticPr fontId="1"/>
  </si>
  <si>
    <t>-3-</t>
    <phoneticPr fontId="1"/>
  </si>
  <si>
    <t>３.老人クラブの概況</t>
    <rPh sb="2" eb="4">
      <t>ロウジン</t>
    </rPh>
    <rPh sb="8" eb="10">
      <t>ガイキョウ</t>
    </rPh>
    <phoneticPr fontId="1"/>
  </si>
  <si>
    <t>計</t>
    <rPh sb="0" eb="1">
      <t>ケイ</t>
    </rPh>
    <phoneticPr fontId="1"/>
  </si>
  <si>
    <t>64歳以下</t>
    <rPh sb="2" eb="3">
      <t>サイ</t>
    </rPh>
    <rPh sb="3" eb="5">
      <t>イカ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</si>
  <si>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</si>
  <si>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</si>
  <si>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</si>
  <si>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80～84歳</t>
    <rPh sb="5" eb="6">
      <t>サイ</t>
    </rPh>
    <phoneticPr fontId="1"/>
  </si>
  <si>
    <t>85歳以上</t>
    <rPh sb="2" eb="5">
      <t>サイイジョウ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</si>
  <si>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</si>
  <si>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</si>
  <si>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会長</t>
    <rPh sb="0" eb="2">
      <t>カイチョウ</t>
    </rPh>
    <phoneticPr fontId="1"/>
  </si>
  <si>
    <t>会計</t>
    <rPh sb="0" eb="2">
      <t>カイケイ</t>
    </rPh>
    <phoneticPr fontId="1"/>
  </si>
  <si>
    <t>-4-</t>
    <phoneticPr fontId="1"/>
  </si>
  <si>
    <t>人数</t>
    <rPh sb="0" eb="2">
      <t>ニンズウ</t>
    </rPh>
    <phoneticPr fontId="1"/>
  </si>
  <si>
    <t>ア　補助事業経費収支計算書</t>
    <rPh sb="2" eb="4">
      <t>ホジョ</t>
    </rPh>
    <rPh sb="4" eb="6">
      <t>ジギョウ</t>
    </rPh>
    <rPh sb="6" eb="8">
      <t>ケイヒ</t>
    </rPh>
    <rPh sb="8" eb="10">
      <t>シュウシ</t>
    </rPh>
    <rPh sb="10" eb="13">
      <t>ケイサンショ</t>
    </rPh>
    <phoneticPr fontId="1"/>
  </si>
  <si>
    <t>イ　補助事業の経過又は成果を証する書類等</t>
    <rPh sb="2" eb="4">
      <t>ホジョ</t>
    </rPh>
    <rPh sb="4" eb="6">
      <t>ジギョウ</t>
    </rPh>
    <rPh sb="7" eb="9">
      <t>ケイカ</t>
    </rPh>
    <rPh sb="9" eb="10">
      <t>マタ</t>
    </rPh>
    <rPh sb="11" eb="13">
      <t>セイカ</t>
    </rPh>
    <rPh sb="14" eb="15">
      <t>ショウ</t>
    </rPh>
    <rPh sb="17" eb="19">
      <t>ショルイ</t>
    </rPh>
    <rPh sb="19" eb="20">
      <t>トウ</t>
    </rPh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</si>
  <si>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</si>
  <si>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</si>
  <si>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住所</t>
    <rPh sb="0" eb="2">
      <t>ジュウショ</t>
    </rPh>
    <phoneticPr fontId="1"/>
  </si>
  <si>
    <t>福岡市東区</t>
    <phoneticPr fontId="1"/>
  </si>
  <si>
    <t>３　老人クラブ活動事業実績調書の確認</t>
    <rPh sb="2" eb="4">
      <t>ロウジン</t>
    </rPh>
    <rPh sb="7" eb="9">
      <t>カツドウ</t>
    </rPh>
    <rPh sb="9" eb="11">
      <t>ジギョウ</t>
    </rPh>
    <rPh sb="11" eb="13">
      <t>ジッセキ</t>
    </rPh>
    <rPh sb="13" eb="15">
      <t>チョウショ</t>
    </rPh>
    <rPh sb="16" eb="18">
      <t>カクニン</t>
    </rPh>
    <phoneticPr fontId="1"/>
  </si>
  <si>
    <t>金額（円）</t>
    <rPh sb="0" eb="2">
      <t>キンガク</t>
    </rPh>
    <rPh sb="3" eb="4">
      <t>エン</t>
    </rPh>
    <phoneticPr fontId="1"/>
  </si>
  <si>
    <t>（A）</t>
    <phoneticPr fontId="1"/>
  </si>
  <si>
    <t>（B）</t>
    <phoneticPr fontId="1"/>
  </si>
  <si>
    <t>（C）</t>
    <phoneticPr fontId="1"/>
  </si>
  <si>
    <t>合計</t>
    <rPh sb="0" eb="2">
      <t>ゴウケイ</t>
    </rPh>
    <phoneticPr fontId="1"/>
  </si>
  <si>
    <t>＊合計①＝合計②になっていないとダメ</t>
    <rPh sb="1" eb="3">
      <t>ゴウケイ</t>
    </rPh>
    <rPh sb="5" eb="7">
      <t>ゴウケイ</t>
    </rPh>
    <phoneticPr fontId="1"/>
  </si>
  <si>
    <t>収支内訳書→2頁老人クラブ活動事業実績調書へ反映</t>
    <rPh sb="0" eb="2">
      <t>シュウシ</t>
    </rPh>
    <rPh sb="2" eb="5">
      <t>ウチワケショ</t>
    </rPh>
    <rPh sb="7" eb="8">
      <t>ペイジ</t>
    </rPh>
    <rPh sb="8" eb="10">
      <t>ロウジン</t>
    </rPh>
    <rPh sb="13" eb="15">
      <t>カツドウ</t>
    </rPh>
    <rPh sb="15" eb="17">
      <t>ジギョウ</t>
    </rPh>
    <rPh sb="17" eb="19">
      <t>ジッセキ</t>
    </rPh>
    <rPh sb="19" eb="21">
      <t>チョウショ</t>
    </rPh>
    <rPh sb="22" eb="24">
      <t>ハンエイ</t>
    </rPh>
    <phoneticPr fontId="1"/>
  </si>
  <si>
    <t>通帳</t>
    <rPh sb="0" eb="2">
      <t>ツウチョウ</t>
    </rPh>
    <phoneticPr fontId="1"/>
  </si>
  <si>
    <t>お支払い金額</t>
    <rPh sb="1" eb="3">
      <t>シハラ</t>
    </rPh>
    <rPh sb="4" eb="6">
      <t>キンガク</t>
    </rPh>
    <phoneticPr fontId="1"/>
  </si>
  <si>
    <t>日付</t>
    <rPh sb="0" eb="1">
      <t>ヒ</t>
    </rPh>
    <rPh sb="1" eb="2">
      <t>ツケ</t>
    </rPh>
    <phoneticPr fontId="1"/>
  </si>
  <si>
    <t>お預かり金額</t>
    <rPh sb="1" eb="2">
      <t>アズ</t>
    </rPh>
    <rPh sb="4" eb="6">
      <t>キンガク</t>
    </rPh>
    <phoneticPr fontId="1"/>
  </si>
  <si>
    <t>差引残高</t>
    <rPh sb="0" eb="2">
      <t>サシヒキ</t>
    </rPh>
    <rPh sb="2" eb="4">
      <t>ザンダカ</t>
    </rPh>
    <phoneticPr fontId="1"/>
  </si>
  <si>
    <t>翌年度繰越金</t>
    <rPh sb="0" eb="3">
      <t>ヨクネンド</t>
    </rPh>
    <rPh sb="3" eb="5">
      <t>クリコシ</t>
    </rPh>
    <rPh sb="5" eb="6">
      <t>キン</t>
    </rPh>
    <phoneticPr fontId="1"/>
  </si>
  <si>
    <t>収支内訳書</t>
    <rPh sb="0" eb="2">
      <t>シュウシ</t>
    </rPh>
    <rPh sb="2" eb="5">
      <t>ウチワケショ</t>
    </rPh>
    <phoneticPr fontId="1"/>
  </si>
  <si>
    <t>福岡</t>
    <rPh sb="0" eb="2">
      <t>フクオカ</t>
    </rPh>
    <phoneticPr fontId="1"/>
  </si>
  <si>
    <t>第一天神会</t>
    <rPh sb="0" eb="2">
      <t>ダイイチ</t>
    </rPh>
    <rPh sb="2" eb="4">
      <t>テンジン</t>
    </rPh>
    <rPh sb="4" eb="5">
      <t>カイ</t>
    </rPh>
    <phoneticPr fontId="1"/>
  </si>
  <si>
    <t>長寿　花子</t>
    <rPh sb="0" eb="2">
      <t>チョウジュ</t>
    </rPh>
    <rPh sb="3" eb="5">
      <t>ハナコ</t>
    </rPh>
    <phoneticPr fontId="1"/>
  </si>
  <si>
    <t>〇〇〇－〇〇〇〇－〇〇〇〇</t>
    <phoneticPr fontId="1"/>
  </si>
  <si>
    <t>〇〇〇－〇〇〇〇</t>
    <phoneticPr fontId="1"/>
  </si>
  <si>
    <t>〇〇〇丁目〇番〇号</t>
    <rPh sb="3" eb="5">
      <t>チョウメ</t>
    </rPh>
    <rPh sb="6" eb="7">
      <t>バン</t>
    </rPh>
    <rPh sb="8" eb="9">
      <t>ゴウ</t>
    </rPh>
    <phoneticPr fontId="1"/>
  </si>
  <si>
    <t>地区自治会からの助成</t>
    <rPh sb="0" eb="2">
      <t>チク</t>
    </rPh>
    <rPh sb="2" eb="5">
      <t>ジチカイ</t>
    </rPh>
    <rPh sb="8" eb="10">
      <t>ジョセイ</t>
    </rPh>
    <phoneticPr fontId="1"/>
  </si>
  <si>
    <t>交通安全運動</t>
    <rPh sb="0" eb="2">
      <t>コウツウ</t>
    </rPh>
    <rPh sb="2" eb="4">
      <t>アンゼン</t>
    </rPh>
    <rPh sb="4" eb="6">
      <t>ウンドウ</t>
    </rPh>
    <phoneticPr fontId="1"/>
  </si>
  <si>
    <t>公園清掃</t>
    <rPh sb="0" eb="2">
      <t>コウエン</t>
    </rPh>
    <rPh sb="2" eb="4">
      <t>セイソウ</t>
    </rPh>
    <phoneticPr fontId="1"/>
  </si>
  <si>
    <t>体操会</t>
    <rPh sb="0" eb="2">
      <t>タイソウ</t>
    </rPh>
    <rPh sb="2" eb="3">
      <t>カイ</t>
    </rPh>
    <phoneticPr fontId="1"/>
  </si>
  <si>
    <t>ウォーキング会</t>
    <rPh sb="6" eb="7">
      <t>カイ</t>
    </rPh>
    <phoneticPr fontId="1"/>
  </si>
  <si>
    <t>公園清掃</t>
    <rPh sb="0" eb="4">
      <t>コウエンセイソウ</t>
    </rPh>
    <phoneticPr fontId="1"/>
  </si>
  <si>
    <t>サークル発表会</t>
    <rPh sb="4" eb="7">
      <t>ハッピョウカイ</t>
    </rPh>
    <phoneticPr fontId="1"/>
  </si>
  <si>
    <t>火災予防運動，防犯活動</t>
    <rPh sb="0" eb="2">
      <t>カサイ</t>
    </rPh>
    <rPh sb="2" eb="4">
      <t>ヨボウ</t>
    </rPh>
    <rPh sb="4" eb="6">
      <t>ウンドウ</t>
    </rPh>
    <rPh sb="7" eb="9">
      <t>ボウハン</t>
    </rPh>
    <rPh sb="9" eb="11">
      <t>カツドウ</t>
    </rPh>
    <phoneticPr fontId="1"/>
  </si>
  <si>
    <t>世代間交流会，公園清掃</t>
    <rPh sb="0" eb="3">
      <t>セダイカン</t>
    </rPh>
    <rPh sb="3" eb="5">
      <t>コウリュウ</t>
    </rPh>
    <rPh sb="5" eb="6">
      <t>カイ</t>
    </rPh>
    <rPh sb="7" eb="9">
      <t>コウエン</t>
    </rPh>
    <rPh sb="9" eb="11">
      <t>セイソウ</t>
    </rPh>
    <phoneticPr fontId="1"/>
  </si>
  <si>
    <t>介護保険制度学習会</t>
    <rPh sb="0" eb="2">
      <t>カイゴ</t>
    </rPh>
    <rPh sb="2" eb="4">
      <t>ホケン</t>
    </rPh>
    <rPh sb="4" eb="6">
      <t>セイド</t>
    </rPh>
    <rPh sb="6" eb="8">
      <t>ガクシュウ</t>
    </rPh>
    <rPh sb="8" eb="9">
      <t>カイ</t>
    </rPh>
    <phoneticPr fontId="1"/>
  </si>
  <si>
    <t>健康講座</t>
    <rPh sb="0" eb="2">
      <t>ケンコウ</t>
    </rPh>
    <rPh sb="2" eb="4">
      <t>コウザ</t>
    </rPh>
    <phoneticPr fontId="1"/>
  </si>
  <si>
    <t>福岡　太郎</t>
    <rPh sb="0" eb="2">
      <t>フクオカ</t>
    </rPh>
    <rPh sb="3" eb="5">
      <t>タロウ</t>
    </rPh>
    <phoneticPr fontId="1"/>
  </si>
  <si>
    <t>福祉　春男</t>
    <rPh sb="0" eb="2">
      <t>フクシ</t>
    </rPh>
    <rPh sb="3" eb="5">
      <t>ハルオ</t>
    </rPh>
    <phoneticPr fontId="1"/>
  </si>
  <si>
    <t>女性部長</t>
    <rPh sb="0" eb="2">
      <t>ジョセイ</t>
    </rPh>
    <rPh sb="2" eb="4">
      <t>ブチョウ</t>
    </rPh>
    <phoneticPr fontId="1"/>
  </si>
  <si>
    <t>中央　美子</t>
    <rPh sb="0" eb="2">
      <t>チュウオウ</t>
    </rPh>
    <rPh sb="3" eb="5">
      <t>ヨシコ</t>
    </rPh>
    <phoneticPr fontId="1"/>
  </si>
  <si>
    <t>監事</t>
    <rPh sb="0" eb="2">
      <t>カンジ</t>
    </rPh>
    <phoneticPr fontId="1"/>
  </si>
  <si>
    <t>米寿　祝次郎</t>
    <rPh sb="0" eb="2">
      <t>ベイジュ</t>
    </rPh>
    <rPh sb="3" eb="4">
      <t>イワイ</t>
    </rPh>
    <rPh sb="4" eb="6">
      <t>ジロウ</t>
    </rPh>
    <phoneticPr fontId="1"/>
  </si>
  <si>
    <t>100円×40人×12月</t>
    <rPh sb="3" eb="4">
      <t>エン</t>
    </rPh>
    <rPh sb="7" eb="8">
      <t>ニン</t>
    </rPh>
    <rPh sb="11" eb="12">
      <t>ツキ</t>
    </rPh>
    <phoneticPr fontId="1"/>
  </si>
  <si>
    <t>地区自治会から助成</t>
    <rPh sb="0" eb="2">
      <t>チク</t>
    </rPh>
    <rPh sb="2" eb="5">
      <t>ジチカイ</t>
    </rPh>
    <rPh sb="7" eb="9">
      <t>ジョセイ</t>
    </rPh>
    <phoneticPr fontId="1"/>
  </si>
  <si>
    <t>連合会会費</t>
    <rPh sb="0" eb="2">
      <t>レンゴウ</t>
    </rPh>
    <rPh sb="2" eb="3">
      <t>カイ</t>
    </rPh>
    <rPh sb="3" eb="5">
      <t>カイヒ</t>
    </rPh>
    <phoneticPr fontId="1"/>
  </si>
  <si>
    <t>世代間交流
公園清掃</t>
    <rPh sb="0" eb="3">
      <t>セダイカン</t>
    </rPh>
    <rPh sb="3" eb="5">
      <t>コウリュウ</t>
    </rPh>
    <rPh sb="6" eb="8">
      <t>コウエン</t>
    </rPh>
    <rPh sb="8" eb="10">
      <t>セイソウ</t>
    </rPh>
    <phoneticPr fontId="1"/>
  </si>
  <si>
    <t>介護保険制度学習会</t>
    <rPh sb="0" eb="4">
      <t>カイゴホケン</t>
    </rPh>
    <rPh sb="4" eb="6">
      <t>セイド</t>
    </rPh>
    <rPh sb="6" eb="8">
      <t>ガクシュウ</t>
    </rPh>
    <rPh sb="8" eb="9">
      <t>カイ</t>
    </rPh>
    <phoneticPr fontId="1"/>
  </si>
  <si>
    <t>手持ち現金</t>
    <rPh sb="0" eb="2">
      <t>テモ</t>
    </rPh>
    <rPh sb="3" eb="5">
      <t>ゲンキン</t>
    </rPh>
    <phoneticPr fontId="1"/>
  </si>
  <si>
    <t>※参加実人数は、活動ごとの参加人数を合計した人数（＝延べ人数）ではありません。
同じ月に同じ方が複数の活動に参加したときは、実人数は１人として数えます。</t>
    <phoneticPr fontId="1"/>
  </si>
  <si>
    <r>
      <t xml:space="preserve">支出
</t>
    </r>
    <r>
      <rPr>
        <sz val="9"/>
        <color theme="1"/>
        <rFont val="游ゴシック"/>
        <family val="3"/>
        <charset val="128"/>
        <scheme val="minor"/>
      </rPr>
      <t>（対象①社会奉仕活動、対象②生きがいを高める活動、対象③健康増進事業、
対象④上記の活動に関する会議）</t>
    </r>
    <rPh sb="0" eb="2">
      <t>シシュツ</t>
    </rPh>
    <rPh sb="4" eb="6">
      <t>タイショウ</t>
    </rPh>
    <rPh sb="7" eb="9">
      <t>シャカイ</t>
    </rPh>
    <rPh sb="9" eb="11">
      <t>ホウシ</t>
    </rPh>
    <rPh sb="11" eb="13">
      <t>カツドウ</t>
    </rPh>
    <rPh sb="14" eb="16">
      <t>タイショウ</t>
    </rPh>
    <rPh sb="17" eb="18">
      <t>イ</t>
    </rPh>
    <rPh sb="22" eb="23">
      <t>タカ</t>
    </rPh>
    <rPh sb="25" eb="27">
      <t>カツドウ</t>
    </rPh>
    <rPh sb="28" eb="30">
      <t>タイショウ</t>
    </rPh>
    <rPh sb="31" eb="33">
      <t>ケンコウ</t>
    </rPh>
    <rPh sb="33" eb="35">
      <t>ゾウシン</t>
    </rPh>
    <rPh sb="35" eb="37">
      <t>ジギョウ</t>
    </rPh>
    <rPh sb="39" eb="41">
      <t>タイショウ</t>
    </rPh>
    <rPh sb="42" eb="44">
      <t>ジョウキ</t>
    </rPh>
    <rPh sb="45" eb="47">
      <t>カツドウ</t>
    </rPh>
    <rPh sb="48" eb="49">
      <t>カン</t>
    </rPh>
    <rPh sb="51" eb="53">
      <t>カイギ</t>
    </rPh>
    <phoneticPr fontId="1"/>
  </si>
  <si>
    <t>友愛訪問活動</t>
    <rPh sb="0" eb="2">
      <t>ユウアイ</t>
    </rPh>
    <rPh sb="2" eb="4">
      <t>ホウモン</t>
    </rPh>
    <rPh sb="4" eb="6">
      <t>カツドウ</t>
    </rPh>
    <phoneticPr fontId="1"/>
  </si>
  <si>
    <t>①社会奉仕</t>
    <rPh sb="1" eb="3">
      <t>シャカイ</t>
    </rPh>
    <rPh sb="3" eb="5">
      <t>ホウシ</t>
    </rPh>
    <phoneticPr fontId="1"/>
  </si>
  <si>
    <t>②生きがい</t>
    <rPh sb="1" eb="2">
      <t>イ</t>
    </rPh>
    <phoneticPr fontId="1"/>
  </si>
  <si>
    <t>③健康増進</t>
    <rPh sb="1" eb="3">
      <t>ケンコウ</t>
    </rPh>
    <rPh sb="3" eb="5">
      <t>ゾウシン</t>
    </rPh>
    <phoneticPr fontId="1"/>
  </si>
  <si>
    <t>④会議</t>
    <rPh sb="1" eb="3">
      <t>カイギ</t>
    </rPh>
    <phoneticPr fontId="1"/>
  </si>
  <si>
    <t>③健康増進</t>
    <rPh sb="1" eb="5">
      <t>ケンコウゾウシン</t>
    </rPh>
    <phoneticPr fontId="1"/>
  </si>
  <si>
    <t>役員会</t>
    <rPh sb="0" eb="2">
      <t>ヤクイン</t>
    </rPh>
    <rPh sb="2" eb="3">
      <t>カイ</t>
    </rPh>
    <phoneticPr fontId="1"/>
  </si>
  <si>
    <t>老人クラブ活動事業実績について，関係書類を添えて下記のとおり報告します。</t>
    <rPh sb="0" eb="2">
      <t>ロウジン</t>
    </rPh>
    <rPh sb="5" eb="7">
      <t>カツドウ</t>
    </rPh>
    <rPh sb="7" eb="9">
      <t>ジギョウ</t>
    </rPh>
    <rPh sb="9" eb="11">
      <t>ジッセキ</t>
    </rPh>
    <rPh sb="16" eb="18">
      <t>カンケイ</t>
    </rPh>
    <rPh sb="18" eb="20">
      <t>ショルイ</t>
    </rPh>
    <rPh sb="21" eb="22">
      <t>ソ</t>
    </rPh>
    <rPh sb="24" eb="26">
      <t>カキ</t>
    </rPh>
    <rPh sb="30" eb="32">
      <t>ホウコク</t>
    </rPh>
    <phoneticPr fontId="1"/>
  </si>
  <si>
    <t>　　　　　　円</t>
    <rPh sb="6" eb="7">
      <t>エン</t>
    </rPh>
    <phoneticPr fontId="1"/>
  </si>
  <si>
    <t>　申請者の団体名、会長名及び住所等</t>
    <rPh sb="1" eb="4">
      <t>シンセイシャ</t>
    </rPh>
    <rPh sb="5" eb="7">
      <t>ダンタイ</t>
    </rPh>
    <rPh sb="7" eb="8">
      <t>メイ</t>
    </rPh>
    <rPh sb="9" eb="11">
      <t>カイチョウ</t>
    </rPh>
    <rPh sb="11" eb="12">
      <t>メイ</t>
    </rPh>
    <rPh sb="12" eb="13">
      <t>オヨ</t>
    </rPh>
    <rPh sb="14" eb="16">
      <t>ジュウショ</t>
    </rPh>
    <rPh sb="16" eb="17">
      <t>トウ</t>
    </rPh>
    <phoneticPr fontId="1"/>
  </si>
  <si>
    <t>５月</t>
    <phoneticPr fontId="1"/>
  </si>
  <si>
    <t>６月</t>
    <phoneticPr fontId="1"/>
  </si>
  <si>
    <t>７月</t>
    <phoneticPr fontId="1"/>
  </si>
  <si>
    <t>８月</t>
    <phoneticPr fontId="1"/>
  </si>
  <si>
    <t>９月</t>
    <phoneticPr fontId="1"/>
  </si>
  <si>
    <t>１０月</t>
    <phoneticPr fontId="1"/>
  </si>
  <si>
    <t>１１月</t>
    <phoneticPr fontId="1"/>
  </si>
  <si>
    <t>１２月</t>
    <phoneticPr fontId="1"/>
  </si>
  <si>
    <t>１月</t>
    <phoneticPr fontId="1"/>
  </si>
  <si>
    <t>２月</t>
    <phoneticPr fontId="1"/>
  </si>
  <si>
    <t>３月</t>
    <phoneticPr fontId="1"/>
  </si>
  <si>
    <t>総会</t>
    <rPh sb="0" eb="2">
      <t>ソウカイ</t>
    </rPh>
    <phoneticPr fontId="1"/>
  </si>
  <si>
    <t>定例会</t>
    <rPh sb="0" eb="3">
      <t>テイレイカイ</t>
    </rPh>
    <phoneticPr fontId="1"/>
  </si>
  <si>
    <t>火災予防運動</t>
    <rPh sb="0" eb="6">
      <t>カサイヨボウウンドウ</t>
    </rPh>
    <phoneticPr fontId="1"/>
  </si>
  <si>
    <t>防犯活動</t>
    <rPh sb="0" eb="4">
      <t>ボウハンカツドウ</t>
    </rPh>
    <phoneticPr fontId="1"/>
  </si>
  <si>
    <t>世代間交流会</t>
    <rPh sb="0" eb="6">
      <t>セダイカンコウリュウカイ</t>
    </rPh>
    <phoneticPr fontId="1"/>
  </si>
  <si>
    <t>介護保険制度学習会</t>
    <rPh sb="0" eb="9">
      <t>カイゴホケンセイドガクシュウカイ</t>
    </rPh>
    <phoneticPr fontId="1"/>
  </si>
  <si>
    <t>健康講座</t>
    <rPh sb="0" eb="4">
      <t>ケンコウコウザ</t>
    </rPh>
    <phoneticPr fontId="1"/>
  </si>
  <si>
    <t>（1）会員数（会費免除会員含む）</t>
    <rPh sb="3" eb="6">
      <t>カイインスウ</t>
    </rPh>
    <rPh sb="7" eb="9">
      <t>カイヒ</t>
    </rPh>
    <rPh sb="9" eb="11">
      <t>メンジョ</t>
    </rPh>
    <rPh sb="11" eb="13">
      <t>カイイン</t>
    </rPh>
    <rPh sb="13" eb="14">
      <t>フク</t>
    </rPh>
    <phoneticPr fontId="1"/>
  </si>
  <si>
    <t>（2）役員一覧</t>
    <rPh sb="3" eb="5">
      <t>ヤクイン</t>
    </rPh>
    <rPh sb="5" eb="7">
      <t>イチラン</t>
    </rPh>
    <phoneticPr fontId="1"/>
  </si>
  <si>
    <t>（副会長）</t>
    <rPh sb="1" eb="4">
      <t>フクカイチョウ</t>
    </rPh>
    <phoneticPr fontId="1"/>
  </si>
  <si>
    <t>　※会長及び会計を置き、そのほか必要に応じて役員を置くことができます。</t>
    <rPh sb="2" eb="5">
      <t>カイチョウオヨ</t>
    </rPh>
    <rPh sb="6" eb="8">
      <t>カイケイ</t>
    </rPh>
    <rPh sb="9" eb="10">
      <t>オ</t>
    </rPh>
    <rPh sb="16" eb="18">
      <t>ヒツヨウ</t>
    </rPh>
    <rPh sb="19" eb="20">
      <t>オウ</t>
    </rPh>
    <rPh sb="22" eb="24">
      <t>ヤクイン</t>
    </rPh>
    <rPh sb="25" eb="26">
      <t>オ</t>
    </rPh>
    <phoneticPr fontId="1"/>
  </si>
  <si>
    <t>　社会奉仕活動・生きがいを高める活動・健康増進活動や、活動を話し合った会議等に</t>
    <rPh sb="1" eb="7">
      <t>シャカイホウシカツドウ</t>
    </rPh>
    <rPh sb="8" eb="9">
      <t>イ</t>
    </rPh>
    <rPh sb="13" eb="14">
      <t>タカ</t>
    </rPh>
    <rPh sb="16" eb="18">
      <t>カツドウ</t>
    </rPh>
    <rPh sb="19" eb="25">
      <t>ケンコウゾウシンカツドウ</t>
    </rPh>
    <rPh sb="27" eb="29">
      <t>カツドウ</t>
    </rPh>
    <rPh sb="30" eb="31">
      <t>ハナ</t>
    </rPh>
    <rPh sb="32" eb="33">
      <t>ア</t>
    </rPh>
    <rPh sb="35" eb="37">
      <t>カイギ</t>
    </rPh>
    <rPh sb="37" eb="38">
      <t>ナド</t>
    </rPh>
    <phoneticPr fontId="1"/>
  </si>
  <si>
    <t>ついて記載してください（補助対象外の活動は記載しないでください）。</t>
    <rPh sb="3" eb="5">
      <t>キサイ</t>
    </rPh>
    <rPh sb="12" eb="17">
      <t>ホジョタイショウガイ</t>
    </rPh>
    <rPh sb="18" eb="20">
      <t>カツドウ</t>
    </rPh>
    <rPh sb="21" eb="23">
      <t>キサイ</t>
    </rPh>
    <phoneticPr fontId="1"/>
  </si>
  <si>
    <t>記載してください（補助対象外の活動は記載しないでください）。</t>
    <rPh sb="0" eb="2">
      <t>キサイ</t>
    </rPh>
    <rPh sb="9" eb="14">
      <t>ホジョタイショウガイ</t>
    </rPh>
    <rPh sb="15" eb="17">
      <t>カツドウ</t>
    </rPh>
    <rPh sb="18" eb="20">
      <t>キサイ</t>
    </rPh>
    <phoneticPr fontId="1"/>
  </si>
  <si>
    <t>　社会奉仕活動・生きがいを高める活動・健康増進活動や、活動を話し合った会議等について</t>
    <rPh sb="1" eb="7">
      <t>シャカイホウシカツドウ</t>
    </rPh>
    <rPh sb="8" eb="9">
      <t>イ</t>
    </rPh>
    <rPh sb="13" eb="14">
      <t>タカ</t>
    </rPh>
    <rPh sb="16" eb="18">
      <t>カツドウ</t>
    </rPh>
    <rPh sb="19" eb="25">
      <t>ケンコウゾウシンカツドウ</t>
    </rPh>
    <rPh sb="27" eb="29">
      <t>カツドウ</t>
    </rPh>
    <rPh sb="30" eb="31">
      <t>ハナ</t>
    </rPh>
    <rPh sb="32" eb="33">
      <t>ア</t>
    </rPh>
    <rPh sb="35" eb="37">
      <t>カイギ</t>
    </rPh>
    <rPh sb="37" eb="38">
      <t>ナド</t>
    </rPh>
    <phoneticPr fontId="1"/>
  </si>
  <si>
    <t>福岡市老人クラブ活動事業補助金</t>
    <rPh sb="0" eb="3">
      <t>フクオカシ</t>
    </rPh>
    <rPh sb="3" eb="5">
      <t>ロウジン</t>
    </rPh>
    <rPh sb="8" eb="12">
      <t>カツドウジギョウ</t>
    </rPh>
    <rPh sb="12" eb="15">
      <t>ホジョキン</t>
    </rPh>
    <phoneticPr fontId="1"/>
  </si>
  <si>
    <t>その他</t>
    <rPh sb="2" eb="3">
      <t>タ</t>
    </rPh>
    <phoneticPr fontId="1"/>
  </si>
  <si>
    <t>※助成金（上記以外の市補助金や町内会からの助成金など）、寄付金、利息収入など</t>
    <rPh sb="1" eb="4">
      <t>ジョセイキン</t>
    </rPh>
    <rPh sb="5" eb="7">
      <t>ジョウキ</t>
    </rPh>
    <rPh sb="7" eb="9">
      <t>イガイ</t>
    </rPh>
    <rPh sb="10" eb="11">
      <t>シ</t>
    </rPh>
    <rPh sb="11" eb="14">
      <t>ホジョキン</t>
    </rPh>
    <rPh sb="15" eb="18">
      <t>チョウナイカイ</t>
    </rPh>
    <rPh sb="21" eb="24">
      <t>ジョセイキン</t>
    </rPh>
    <rPh sb="28" eb="31">
      <t>キフキン</t>
    </rPh>
    <rPh sb="32" eb="36">
      <t>リソクシュウニュウ</t>
    </rPh>
    <phoneticPr fontId="1"/>
  </si>
  <si>
    <t>※内容を記載してください</t>
    <rPh sb="1" eb="3">
      <t>ナイヨウ</t>
    </rPh>
    <rPh sb="4" eb="6">
      <t>キサイ</t>
    </rPh>
    <phoneticPr fontId="1"/>
  </si>
  <si>
    <t>（ア＋イ＋ウ＋エ）</t>
    <phoneticPr fontId="1"/>
  </si>
  <si>
    <t>補助対象経費</t>
    <rPh sb="0" eb="6">
      <t>ホジョタイショウケイヒ</t>
    </rPh>
    <phoneticPr fontId="1"/>
  </si>
  <si>
    <t>※助成金（上記以外の市補助金や町内会からの助成金など）、寄付金、利息収入など</t>
    <rPh sb="1" eb="4">
      <t>ジョセイキン</t>
    </rPh>
    <rPh sb="5" eb="9">
      <t>ジョウキイガイ</t>
    </rPh>
    <rPh sb="10" eb="14">
      <t>シホジョキン</t>
    </rPh>
    <rPh sb="15" eb="18">
      <t>チョウナイカイ</t>
    </rPh>
    <rPh sb="21" eb="24">
      <t>ジョセイキン</t>
    </rPh>
    <rPh sb="28" eb="31">
      <t>キフキン</t>
    </rPh>
    <rPh sb="32" eb="36">
      <t>リソクシュウニュウ</t>
    </rPh>
    <phoneticPr fontId="1"/>
  </si>
  <si>
    <t>地区自治会から助成</t>
  </si>
  <si>
    <t>福岡市老人クラブ活動事業補助金</t>
    <rPh sb="0" eb="5">
      <t>フクオカシロウジン</t>
    </rPh>
    <rPh sb="8" eb="12">
      <t>カツドウジギョウ</t>
    </rPh>
    <rPh sb="12" eb="15">
      <t>ホジョキン</t>
    </rPh>
    <phoneticPr fontId="1"/>
  </si>
  <si>
    <t>内容を記載してください</t>
    <rPh sb="0" eb="2">
      <t>ナイヨウ</t>
    </rPh>
    <rPh sb="3" eb="5">
      <t>キサイ</t>
    </rPh>
    <phoneticPr fontId="1"/>
  </si>
  <si>
    <t>円</t>
    <rPh sb="0" eb="1">
      <t>エン</t>
    </rPh>
    <phoneticPr fontId="1"/>
  </si>
  <si>
    <t/>
  </si>
  <si>
    <t>その他（対象外）</t>
    <rPh sb="2" eb="3">
      <t>タ</t>
    </rPh>
    <rPh sb="4" eb="7">
      <t>タイショウガイ</t>
    </rPh>
    <phoneticPr fontId="1"/>
  </si>
  <si>
    <t>（猛暑のため）</t>
    <rPh sb="1" eb="3">
      <t>モウショ</t>
    </rPh>
    <phoneticPr fontId="1"/>
  </si>
  <si>
    <t>令和７年度　老 人 ク ラ ブ 活 動 事 業 実 績 調 書</t>
    <rPh sb="0" eb="2">
      <t>レイワ</t>
    </rPh>
    <rPh sb="3" eb="5">
      <t>ネンド</t>
    </rPh>
    <rPh sb="6" eb="7">
      <t>ロウ</t>
    </rPh>
    <rPh sb="8" eb="9">
      <t>ヒト</t>
    </rPh>
    <rPh sb="16" eb="17">
      <t>カツ</t>
    </rPh>
    <rPh sb="18" eb="19">
      <t>ドウ</t>
    </rPh>
    <rPh sb="20" eb="21">
      <t>コト</t>
    </rPh>
    <rPh sb="22" eb="23">
      <t>ゴウ</t>
    </rPh>
    <rPh sb="24" eb="25">
      <t>ジツ</t>
    </rPh>
    <rPh sb="26" eb="27">
      <t>イサオ</t>
    </rPh>
    <rPh sb="28" eb="29">
      <t>チョウ</t>
    </rPh>
    <rPh sb="30" eb="31">
      <t>ショ</t>
    </rPh>
    <phoneticPr fontId="1"/>
  </si>
  <si>
    <t>前年度（令和６年度）からの繰入</t>
    <rPh sb="0" eb="3">
      <t>ゼンネンド</t>
    </rPh>
    <rPh sb="4" eb="6">
      <t>レイワ</t>
    </rPh>
    <rPh sb="7" eb="9">
      <t>ネンド</t>
    </rPh>
    <rPh sb="8" eb="9">
      <t>ド</t>
    </rPh>
    <rPh sb="13" eb="15">
      <t>クリイレ</t>
    </rPh>
    <phoneticPr fontId="1"/>
  </si>
  <si>
    <t>収入で1行、支出で1行入力してください。</t>
    <rPh sb="0" eb="2">
      <t>シュウニュウ</t>
    </rPh>
    <rPh sb="4" eb="5">
      <t>ギョウ</t>
    </rPh>
    <rPh sb="6" eb="8">
      <t>シシュツ</t>
    </rPh>
    <rPh sb="10" eb="11">
      <t>ギョウ</t>
    </rPh>
    <rPh sb="11" eb="13">
      <t>ニュウリョク</t>
    </rPh>
    <phoneticPr fontId="1"/>
  </si>
  <si>
    <t>　補助金対象外の支出も入力して通帳の入出金と合わせておけば、決算書作成が簡単になります。</t>
    <rPh sb="1" eb="4">
      <t>ホジョキン</t>
    </rPh>
    <rPh sb="4" eb="6">
      <t>タイショウ</t>
    </rPh>
    <rPh sb="6" eb="7">
      <t>ガイ</t>
    </rPh>
    <rPh sb="8" eb="10">
      <t>シシュツ</t>
    </rPh>
    <rPh sb="11" eb="13">
      <t>ニュウリョク</t>
    </rPh>
    <rPh sb="15" eb="17">
      <t>ツウチョウ</t>
    </rPh>
    <rPh sb="18" eb="21">
      <t>ニュウシュッキン</t>
    </rPh>
    <rPh sb="22" eb="23">
      <t>ア</t>
    </rPh>
    <rPh sb="30" eb="33">
      <t>ケッサンショ</t>
    </rPh>
    <rPh sb="33" eb="35">
      <t>サクセイ</t>
    </rPh>
    <rPh sb="36" eb="38">
      <t>カンタン</t>
    </rPh>
    <phoneticPr fontId="1"/>
  </si>
  <si>
    <t>入力内容が2頁ワークシートの「実績調書」に反映しているため、内容を確認してください。</t>
    <rPh sb="0" eb="2">
      <t>ニュウリョク</t>
    </rPh>
    <rPh sb="2" eb="4">
      <t>ナイヨウ</t>
    </rPh>
    <rPh sb="6" eb="7">
      <t>ペイジ</t>
    </rPh>
    <rPh sb="15" eb="17">
      <t>ジッセキ</t>
    </rPh>
    <rPh sb="17" eb="19">
      <t>チョウショ</t>
    </rPh>
    <rPh sb="21" eb="23">
      <t>ハンエイ</t>
    </rPh>
    <rPh sb="30" eb="32">
      <t>ナイヨウ</t>
    </rPh>
    <rPh sb="33" eb="35">
      <t>カクニン</t>
    </rPh>
    <phoneticPr fontId="1"/>
  </si>
  <si>
    <t>令和７年度　事業実績報告書</t>
    <rPh sb="0" eb="2">
      <t>レイワ</t>
    </rPh>
    <rPh sb="3" eb="5">
      <t>ネンド</t>
    </rPh>
    <rPh sb="6" eb="7">
      <t>コト</t>
    </rPh>
    <rPh sb="7" eb="8">
      <t>ゴウ</t>
    </rPh>
    <rPh sb="8" eb="9">
      <t>ジツ</t>
    </rPh>
    <rPh sb="9" eb="10">
      <t>イサオ</t>
    </rPh>
    <rPh sb="10" eb="11">
      <t>ホウ</t>
    </rPh>
    <rPh sb="11" eb="12">
      <t>コク</t>
    </rPh>
    <rPh sb="12" eb="13">
      <t>ショ</t>
    </rPh>
    <phoneticPr fontId="1"/>
  </si>
  <si>
    <t>令和8年3月31日</t>
    <rPh sb="0" eb="2">
      <t>レイワ</t>
    </rPh>
    <rPh sb="3" eb="4">
      <t>ネン</t>
    </rPh>
    <rPh sb="5" eb="6">
      <t>ツキ</t>
    </rPh>
    <rPh sb="8" eb="9">
      <t>ヒ</t>
    </rPh>
    <phoneticPr fontId="1"/>
  </si>
  <si>
    <t>令和7年4月1日～令和8年3月31日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4" eb="15">
      <t>ツキ</t>
    </rPh>
    <rPh sb="17" eb="18">
      <t>ヒ</t>
    </rPh>
    <phoneticPr fontId="1"/>
  </si>
  <si>
    <t>令和７年度　活 動 事 業 実 績 調 書</t>
    <rPh sb="0" eb="2">
      <t>レイワ</t>
    </rPh>
    <rPh sb="3" eb="5">
      <t>ネンド</t>
    </rPh>
    <rPh sb="6" eb="7">
      <t>カツ</t>
    </rPh>
    <rPh sb="8" eb="9">
      <t>ドウ</t>
    </rPh>
    <rPh sb="10" eb="11">
      <t>コト</t>
    </rPh>
    <rPh sb="12" eb="13">
      <t>ゴウ</t>
    </rPh>
    <rPh sb="14" eb="15">
      <t>ジツ</t>
    </rPh>
    <rPh sb="16" eb="17">
      <t>イサオ</t>
    </rPh>
    <rPh sb="18" eb="19">
      <t>チョウ</t>
    </rPh>
    <rPh sb="20" eb="21">
      <t>ショ</t>
    </rPh>
    <phoneticPr fontId="1"/>
  </si>
  <si>
    <t>（令和８年３月３１日現在）</t>
    <rPh sb="1" eb="3">
      <t>レイワ</t>
    </rPh>
    <rPh sb="4" eb="5">
      <t>ネン</t>
    </rPh>
    <rPh sb="6" eb="7">
      <t>ツキ</t>
    </rPh>
    <rPh sb="9" eb="10">
      <t>ヒ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</si>
</sst>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[$-411]ge\.m\.d;@"/>
  </numFmts>
  <fonts count="3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b/>
      <sz val="2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4"/>
      <color rgb="FFFF0000"/>
      <name val="游ゴシック"/>
      <family val="2"/>
      <scheme val="minor"/>
    </font>
    <font>
      <sz val="14"/>
      <color rgb="FFFF0000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color rgb="FF7030A0"/>
      <name val="游明朝"/>
      <family val="1"/>
      <charset val="128"/>
    </font>
    <font>
      <b/>
      <sz val="16"/>
      <color rgb="FFFF0000"/>
      <name val="游明朝"/>
      <family val="1"/>
      <charset val="128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u/>
      <sz val="9"/>
      <color indexed="10"/>
      <name val="MS P ゴシック"/>
      <family val="3"/>
      <charset val="128"/>
    </font>
    <font>
      <sz val="11"/>
      <color theme="1"/>
      <name val="游ゴシック"/>
      <family val="3"/>
      <charset val="128"/>
    </font>
    <font>
      <b/>
      <u/>
      <sz val="12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theme="1"/>
      <name val="游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  <font>
      <b/>
      <sz val="8"/>
      <color rgb="FFFF0000"/>
      <name val="游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8" fontId="0" fillId="0" borderId="0" xfId="0" applyNumberFormat="1" applyAlignment="1">
      <alignment vertical="center" wrapText="1"/>
    </xf>
    <xf numFmtId="178" fontId="0" fillId="4" borderId="1" xfId="0" applyNumberFormat="1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176" fontId="0" fillId="4" borderId="1" xfId="0" applyNumberForma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2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7" fillId="0" borderId="6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78" fontId="0" fillId="4" borderId="1" xfId="0" applyNumberForma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vertical="center" wrapText="1"/>
    </xf>
    <xf numFmtId="176" fontId="0" fillId="4" borderId="1" xfId="0" applyNumberFormat="1" applyFill="1" applyBorder="1" applyAlignment="1" applyProtection="1">
      <alignment vertical="center" wrapText="1"/>
    </xf>
    <xf numFmtId="177" fontId="0" fillId="0" borderId="1" xfId="0" applyNumberFormat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0" fillId="0" borderId="14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177" fontId="0" fillId="0" borderId="18" xfId="0" applyNumberFormat="1" applyBorder="1" applyAlignment="1">
      <alignment vertical="center"/>
    </xf>
    <xf numFmtId="0" fontId="0" fillId="0" borderId="0" xfId="0" applyNumberFormat="1" applyAlignment="1">
      <alignment vertical="center" wrapText="1"/>
    </xf>
    <xf numFmtId="178" fontId="0" fillId="2" borderId="3" xfId="0" applyNumberFormat="1" applyFill="1" applyBorder="1" applyAlignment="1">
      <alignment horizontal="center" vertical="center" wrapText="1"/>
    </xf>
    <xf numFmtId="177" fontId="13" fillId="0" borderId="1" xfId="0" applyNumberFormat="1" applyFont="1" applyBorder="1" applyAlignment="1" applyProtection="1">
      <alignment vertical="center" wrapText="1"/>
    </xf>
    <xf numFmtId="178" fontId="0" fillId="0" borderId="1" xfId="0" applyNumberFormat="1" applyFill="1" applyBorder="1" applyAlignment="1" applyProtection="1">
      <alignment vertical="center" wrapText="1"/>
    </xf>
    <xf numFmtId="176" fontId="13" fillId="0" borderId="1" xfId="0" applyNumberFormat="1" applyFont="1" applyFill="1" applyBorder="1" applyAlignment="1" applyProtection="1">
      <alignment vertical="center" wrapText="1"/>
    </xf>
    <xf numFmtId="178" fontId="0" fillId="0" borderId="2" xfId="0" applyNumberFormat="1" applyFill="1" applyBorder="1" applyAlignment="1" applyProtection="1">
      <alignment vertical="center" wrapText="1"/>
    </xf>
    <xf numFmtId="176" fontId="13" fillId="0" borderId="2" xfId="0" applyNumberFormat="1" applyFont="1" applyFill="1" applyBorder="1" applyAlignment="1" applyProtection="1">
      <alignment vertical="center" wrapText="1"/>
    </xf>
    <xf numFmtId="177" fontId="13" fillId="0" borderId="2" xfId="0" applyNumberFormat="1" applyFont="1" applyBorder="1" applyAlignment="1" applyProtection="1">
      <alignment vertical="center" wrapText="1"/>
    </xf>
    <xf numFmtId="178" fontId="0" fillId="0" borderId="32" xfId="0" applyNumberFormat="1" applyFill="1" applyBorder="1" applyAlignment="1" applyProtection="1">
      <alignment vertical="center" wrapText="1"/>
    </xf>
    <xf numFmtId="176" fontId="13" fillId="0" borderId="32" xfId="0" applyNumberFormat="1" applyFont="1" applyFill="1" applyBorder="1" applyAlignment="1" applyProtection="1">
      <alignment vertical="center" wrapText="1"/>
    </xf>
    <xf numFmtId="177" fontId="13" fillId="0" borderId="32" xfId="0" applyNumberFormat="1" applyFont="1" applyBorder="1" applyAlignment="1" applyProtection="1">
      <alignment vertical="center" wrapText="1"/>
    </xf>
    <xf numFmtId="0" fontId="0" fillId="0" borderId="1" xfId="0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4" borderId="0" xfId="0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5" fillId="4" borderId="0" xfId="0" applyFont="1" applyFill="1" applyBorder="1" applyAlignment="1" applyProtection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0" fillId="2" borderId="1" xfId="0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19" fillId="0" borderId="47" xfId="0" applyFont="1" applyBorder="1" applyAlignment="1">
      <alignment vertical="center" shrinkToFit="1"/>
    </xf>
    <xf numFmtId="0" fontId="20" fillId="0" borderId="48" xfId="0" applyFont="1" applyBorder="1" applyAlignment="1">
      <alignment vertical="center" shrinkToFit="1"/>
    </xf>
    <xf numFmtId="0" fontId="20" fillId="0" borderId="49" xfId="0" applyFont="1" applyBorder="1" applyAlignment="1">
      <alignment vertical="center" shrinkToFit="1"/>
    </xf>
    <xf numFmtId="0" fontId="5" fillId="5" borderId="4" xfId="0" applyFont="1" applyFill="1" applyBorder="1" applyAlignment="1">
      <alignment vertical="center"/>
    </xf>
    <xf numFmtId="0" fontId="15" fillId="4" borderId="4" xfId="0" applyFont="1" applyFill="1" applyBorder="1" applyAlignment="1" applyProtection="1">
      <alignment vertical="center"/>
    </xf>
    <xf numFmtId="0" fontId="15" fillId="4" borderId="13" xfId="0" applyFont="1" applyFill="1" applyBorder="1" applyAlignment="1" applyProtection="1">
      <alignment vertical="center"/>
    </xf>
    <xf numFmtId="0" fontId="30" fillId="0" borderId="22" xfId="0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 wrapText="1"/>
    </xf>
    <xf numFmtId="178" fontId="0" fillId="2" borderId="3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2" borderId="19" xfId="0" applyNumberFormat="1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 shrinkToFit="1"/>
    </xf>
    <xf numFmtId="0" fontId="28" fillId="0" borderId="45" xfId="0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20" xfId="0" applyNumberFormat="1" applyBorder="1" applyAlignment="1">
      <alignment horizontal="right" vertical="center"/>
    </xf>
    <xf numFmtId="177" fontId="0" fillId="0" borderId="22" xfId="0" applyNumberForma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 indent="4"/>
    </xf>
    <xf numFmtId="0" fontId="5" fillId="0" borderId="19" xfId="0" applyFont="1" applyBorder="1" applyAlignment="1">
      <alignment horizontal="distributed" vertical="center" indent="1"/>
    </xf>
    <xf numFmtId="0" fontId="5" fillId="0" borderId="21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 indent="1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0" fontId="5" fillId="0" borderId="11" xfId="0" applyFont="1" applyBorder="1" applyAlignment="1">
      <alignment horizontal="distributed" vertical="center" indent="1"/>
    </xf>
    <xf numFmtId="0" fontId="5" fillId="0" borderId="16" xfId="0" applyFont="1" applyBorder="1" applyAlignment="1">
      <alignment horizontal="distributed" vertical="center" indent="1"/>
    </xf>
    <xf numFmtId="0" fontId="5" fillId="0" borderId="20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distributed" vertical="center" indent="1"/>
    </xf>
    <xf numFmtId="0" fontId="5" fillId="4" borderId="16" xfId="0" applyFont="1" applyFill="1" applyBorder="1" applyAlignment="1" applyProtection="1">
      <alignment vertical="center"/>
    </xf>
    <xf numFmtId="0" fontId="5" fillId="0" borderId="1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0" fontId="5" fillId="4" borderId="4" xfId="0" applyFont="1" applyFill="1" applyBorder="1" applyAlignment="1" applyProtection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9" xfId="0" applyFont="1" applyBorder="1" applyAlignment="1">
      <alignment horizontal="distributed" vertical="center" indent="4"/>
    </xf>
    <xf numFmtId="0" fontId="5" fillId="0" borderId="21" xfId="0" applyFont="1" applyBorder="1" applyAlignment="1">
      <alignment horizontal="distributed" vertical="center" indent="4"/>
    </xf>
    <xf numFmtId="0" fontId="5" fillId="0" borderId="14" xfId="0" applyFont="1" applyBorder="1" applyAlignment="1">
      <alignment horizontal="distributed" vertical="center" indent="4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vertical="center"/>
    </xf>
    <xf numFmtId="0" fontId="5" fillId="2" borderId="19" xfId="0" applyFont="1" applyFill="1" applyBorder="1" applyAlignment="1">
      <alignment horizontal="distributed" vertical="center" indent="4"/>
    </xf>
    <xf numFmtId="0" fontId="5" fillId="2" borderId="21" xfId="0" applyFont="1" applyFill="1" applyBorder="1" applyAlignment="1">
      <alignment horizontal="distributed" vertical="center" indent="4"/>
    </xf>
    <xf numFmtId="0" fontId="5" fillId="2" borderId="14" xfId="0" applyFont="1" applyFill="1" applyBorder="1" applyAlignment="1">
      <alignment horizontal="distributed" vertical="center" indent="4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7" fillId="0" borderId="25" xfId="0" applyNumberFormat="1" applyFont="1" applyBorder="1" applyAlignment="1">
      <alignment vertical="center"/>
    </xf>
    <xf numFmtId="0" fontId="5" fillId="0" borderId="11" xfId="0" applyFont="1" applyBorder="1" applyAlignment="1">
      <alignment horizontal="distributed" vertical="center" indent="4"/>
    </xf>
    <xf numFmtId="0" fontId="5" fillId="0" borderId="16" xfId="0" applyFont="1" applyBorder="1" applyAlignment="1">
      <alignment horizontal="distributed" vertical="center" indent="4"/>
    </xf>
    <xf numFmtId="0" fontId="5" fillId="0" borderId="12" xfId="0" applyFont="1" applyBorder="1" applyAlignment="1">
      <alignment horizontal="distributed" vertical="center" indent="4"/>
    </xf>
    <xf numFmtId="0" fontId="5" fillId="0" borderId="0" xfId="0" applyFont="1" applyBorder="1" applyAlignment="1">
      <alignment horizontal="distributed" vertical="center" indent="4"/>
    </xf>
    <xf numFmtId="0" fontId="5" fillId="0" borderId="13" xfId="0" applyFont="1" applyBorder="1" applyAlignment="1">
      <alignment horizontal="distributed" vertical="center" indent="4"/>
    </xf>
    <xf numFmtId="0" fontId="5" fillId="0" borderId="4" xfId="0" applyFont="1" applyBorder="1" applyAlignment="1">
      <alignment horizontal="distributed" vertical="center" indent="4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5" fillId="5" borderId="4" xfId="0" applyFont="1" applyFill="1" applyBorder="1" applyAlignment="1" applyProtection="1">
      <alignment vertical="center" shrinkToFit="1"/>
    </xf>
    <xf numFmtId="0" fontId="10" fillId="0" borderId="4" xfId="0" applyFont="1" applyBorder="1" applyAlignment="1">
      <alignment vertical="center"/>
    </xf>
    <xf numFmtId="0" fontId="15" fillId="4" borderId="4" xfId="0" applyFont="1" applyFill="1" applyBorder="1" applyAlignment="1" applyProtection="1">
      <alignment vertical="center"/>
    </xf>
    <xf numFmtId="0" fontId="15" fillId="4" borderId="4" xfId="0" applyFont="1" applyFill="1" applyBorder="1" applyAlignment="1" applyProtection="1">
      <alignment vertical="center" shrinkToFit="1"/>
    </xf>
    <xf numFmtId="0" fontId="15" fillId="4" borderId="21" xfId="0" applyFont="1" applyFill="1" applyBorder="1" applyAlignment="1" applyProtection="1">
      <alignment vertical="center" shrinkToFit="1"/>
    </xf>
    <xf numFmtId="0" fontId="10" fillId="0" borderId="37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7" fillId="4" borderId="21" xfId="0" applyFont="1" applyFill="1" applyBorder="1" applyAlignment="1" applyProtection="1">
      <alignment vertical="center"/>
    </xf>
    <xf numFmtId="0" fontId="9" fillId="0" borderId="0" xfId="0" applyFont="1" applyAlignment="1">
      <alignment horizontal="distributed" vertical="center" indent="7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 shrinkToFit="1"/>
    </xf>
    <xf numFmtId="0" fontId="5" fillId="4" borderId="4" xfId="0" applyFont="1" applyFill="1" applyBorder="1" applyAlignment="1" applyProtection="1">
      <alignment vertical="center" shrinkToFit="1"/>
      <protection locked="0"/>
    </xf>
    <xf numFmtId="0" fontId="5" fillId="5" borderId="21" xfId="0" applyFont="1" applyFill="1" applyBorder="1" applyAlignment="1" applyProtection="1">
      <alignment vertical="center" shrinkToFit="1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176" fontId="29" fillId="5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 applyProtection="1">
      <alignment vertical="center"/>
      <protection locked="0"/>
    </xf>
    <xf numFmtId="0" fontId="15" fillId="4" borderId="16" xfId="0" applyFont="1" applyFill="1" applyBorder="1" applyAlignment="1" applyProtection="1">
      <alignment vertical="center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5" fillId="4" borderId="11" xfId="0" applyFont="1" applyFill="1" applyBorder="1" applyAlignment="1">
      <alignment vertical="center"/>
    </xf>
    <xf numFmtId="0" fontId="15" fillId="4" borderId="16" xfId="0" applyFont="1" applyFill="1" applyBorder="1" applyAlignment="1">
      <alignment vertical="center"/>
    </xf>
    <xf numFmtId="0" fontId="15" fillId="4" borderId="20" xfId="0" applyFont="1" applyFill="1" applyBorder="1" applyAlignment="1">
      <alignment vertical="center"/>
    </xf>
    <xf numFmtId="0" fontId="15" fillId="4" borderId="12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15" fillId="4" borderId="15" xfId="0" applyFont="1" applyFill="1" applyBorder="1" applyAlignment="1">
      <alignment vertical="center"/>
    </xf>
    <xf numFmtId="0" fontId="15" fillId="4" borderId="13" xfId="0" applyFont="1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0" fontId="15" fillId="4" borderId="22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0" fontId="6" fillId="0" borderId="11" xfId="0" applyFont="1" applyFill="1" applyBorder="1" applyAlignment="1" applyProtection="1">
      <alignment horizontal="left" vertical="top"/>
    </xf>
    <xf numFmtId="0" fontId="6" fillId="0" borderId="16" xfId="0" applyFont="1" applyFill="1" applyBorder="1" applyAlignment="1" applyProtection="1">
      <alignment horizontal="left" vertical="top"/>
    </xf>
    <xf numFmtId="0" fontId="6" fillId="0" borderId="20" xfId="0" applyFont="1" applyFill="1" applyBorder="1" applyAlignment="1" applyProtection="1">
      <alignment horizontal="left" vertical="top"/>
    </xf>
    <xf numFmtId="0" fontId="27" fillId="4" borderId="12" xfId="0" applyFont="1" applyFill="1" applyBorder="1" applyAlignment="1" applyProtection="1">
      <alignment horizontal="left" vertical="center" shrinkToFit="1"/>
      <protection locked="0"/>
    </xf>
    <xf numFmtId="0" fontId="27" fillId="4" borderId="0" xfId="0" applyFont="1" applyFill="1" applyBorder="1" applyAlignment="1" applyProtection="1">
      <alignment horizontal="left" vertical="center" shrinkToFit="1"/>
      <protection locked="0"/>
    </xf>
    <xf numFmtId="0" fontId="27" fillId="4" borderId="15" xfId="0" applyFont="1" applyFill="1" applyBorder="1" applyAlignment="1" applyProtection="1">
      <alignment horizontal="left" vertical="center" shrinkToFit="1"/>
      <protection locked="0"/>
    </xf>
    <xf numFmtId="0" fontId="5" fillId="4" borderId="16" xfId="0" applyFont="1" applyFill="1" applyBorder="1" applyAlignment="1" applyProtection="1">
      <alignment vertical="center"/>
      <protection locked="0"/>
    </xf>
    <xf numFmtId="0" fontId="5" fillId="4" borderId="13" xfId="0" applyFont="1" applyFill="1" applyBorder="1" applyAlignment="1" applyProtection="1">
      <alignment vertical="center" shrinkToFit="1"/>
      <protection locked="0"/>
    </xf>
    <xf numFmtId="0" fontId="5" fillId="4" borderId="22" xfId="0" applyFont="1" applyFill="1" applyBorder="1" applyAlignment="1" applyProtection="1">
      <alignment vertical="center" shrinkToFit="1"/>
      <protection locked="0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5" fillId="4" borderId="11" xfId="0" applyFont="1" applyFill="1" applyBorder="1" applyAlignment="1" applyProtection="1">
      <alignment vertical="center"/>
    </xf>
    <xf numFmtId="0" fontId="15" fillId="4" borderId="12" xfId="0" applyFont="1" applyFill="1" applyBorder="1" applyAlignment="1" applyProtection="1">
      <alignment vertical="center"/>
    </xf>
    <xf numFmtId="0" fontId="15" fillId="4" borderId="0" xfId="0" applyFont="1" applyFill="1" applyBorder="1" applyAlignment="1" applyProtection="1">
      <alignment vertical="center"/>
    </xf>
    <xf numFmtId="0" fontId="15" fillId="4" borderId="13" xfId="0" applyFont="1" applyFill="1" applyBorder="1" applyAlignment="1" applyProtection="1">
      <alignment vertical="center"/>
    </xf>
    <xf numFmtId="0" fontId="5" fillId="0" borderId="16" xfId="0" applyFont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4" borderId="11" xfId="0" applyFont="1" applyFill="1" applyBorder="1" applyAlignment="1" applyProtection="1">
      <alignment horizontal="left" vertical="center" shrinkToFit="1"/>
    </xf>
    <xf numFmtId="0" fontId="15" fillId="4" borderId="16" xfId="0" applyFont="1" applyFill="1" applyBorder="1" applyAlignment="1" applyProtection="1">
      <alignment horizontal="left" vertical="center" shrinkToFit="1"/>
    </xf>
    <xf numFmtId="0" fontId="15" fillId="4" borderId="20" xfId="0" applyFont="1" applyFill="1" applyBorder="1" applyAlignment="1" applyProtection="1">
      <alignment horizontal="left" vertical="center" shrinkToFit="1"/>
    </xf>
    <xf numFmtId="0" fontId="15" fillId="4" borderId="12" xfId="0" applyFont="1" applyFill="1" applyBorder="1" applyAlignment="1" applyProtection="1">
      <alignment horizontal="left" vertical="center" shrinkToFit="1"/>
    </xf>
    <xf numFmtId="0" fontId="15" fillId="4" borderId="0" xfId="0" applyFont="1" applyFill="1" applyBorder="1" applyAlignment="1" applyProtection="1">
      <alignment horizontal="left" vertical="center" shrinkToFit="1"/>
    </xf>
    <xf numFmtId="0" fontId="15" fillId="4" borderId="15" xfId="0" applyFont="1" applyFill="1" applyBorder="1" applyAlignment="1" applyProtection="1">
      <alignment horizontal="left" vertical="center" shrinkToFit="1"/>
    </xf>
    <xf numFmtId="0" fontId="15" fillId="4" borderId="13" xfId="0" applyFont="1" applyFill="1" applyBorder="1" applyAlignment="1">
      <alignment horizontal="left" vertical="center" shrinkToFit="1"/>
    </xf>
    <xf numFmtId="0" fontId="15" fillId="4" borderId="4" xfId="0" applyFont="1" applyFill="1" applyBorder="1" applyAlignment="1">
      <alignment horizontal="left" vertical="center" shrinkToFit="1"/>
    </xf>
    <xf numFmtId="0" fontId="15" fillId="4" borderId="22" xfId="0" applyFont="1" applyFill="1" applyBorder="1" applyAlignment="1">
      <alignment horizontal="left" vertical="center" shrinkToFit="1"/>
    </xf>
    <xf numFmtId="0" fontId="15" fillId="4" borderId="11" xfId="0" applyFont="1" applyFill="1" applyBorder="1" applyAlignment="1" applyProtection="1">
      <alignment horizontal="right"/>
    </xf>
    <xf numFmtId="0" fontId="15" fillId="4" borderId="16" xfId="0" applyFont="1" applyFill="1" applyBorder="1" applyAlignment="1" applyProtection="1">
      <alignment horizontal="right"/>
    </xf>
    <xf numFmtId="0" fontId="15" fillId="4" borderId="12" xfId="0" applyFont="1" applyFill="1" applyBorder="1" applyAlignment="1" applyProtection="1">
      <alignment horizontal="right"/>
    </xf>
    <xf numFmtId="0" fontId="15" fillId="4" borderId="0" xfId="0" applyFont="1" applyFill="1" applyBorder="1" applyAlignment="1" applyProtection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 applyProtection="1">
      <alignment vertical="center"/>
      <protection locked="0"/>
    </xf>
    <xf numFmtId="0" fontId="5" fillId="4" borderId="12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3" xfId="0" applyFont="1" applyFill="1" applyBorder="1" applyAlignment="1" applyProtection="1">
      <alignment vertical="center"/>
      <protection locked="0"/>
    </xf>
    <xf numFmtId="0" fontId="5" fillId="4" borderId="11" xfId="0" applyFont="1" applyFill="1" applyBorder="1" applyAlignment="1" applyProtection="1">
      <alignment horizontal="left" vertical="center" shrinkToFit="1"/>
      <protection locked="0"/>
    </xf>
    <xf numFmtId="0" fontId="5" fillId="4" borderId="16" xfId="0" applyFont="1" applyFill="1" applyBorder="1" applyAlignment="1" applyProtection="1">
      <alignment horizontal="left" vertical="center" shrinkToFit="1"/>
      <protection locked="0"/>
    </xf>
    <xf numFmtId="0" fontId="5" fillId="4" borderId="20" xfId="0" applyFont="1" applyFill="1" applyBorder="1" applyAlignment="1" applyProtection="1">
      <alignment horizontal="left" vertical="center" shrinkToFit="1"/>
      <protection locked="0"/>
    </xf>
    <xf numFmtId="0" fontId="5" fillId="4" borderId="12" xfId="0" applyFont="1" applyFill="1" applyBorder="1" applyAlignment="1" applyProtection="1">
      <alignment horizontal="left" vertical="center" shrinkToFit="1"/>
      <protection locked="0"/>
    </xf>
    <xf numFmtId="0" fontId="5" fillId="4" borderId="0" xfId="0" applyFont="1" applyFill="1" applyBorder="1" applyAlignment="1" applyProtection="1">
      <alignment horizontal="left" vertical="center" shrinkToFit="1"/>
      <protection locked="0"/>
    </xf>
    <xf numFmtId="0" fontId="5" fillId="4" borderId="15" xfId="0" applyFont="1" applyFill="1" applyBorder="1" applyAlignment="1" applyProtection="1">
      <alignment horizontal="left" vertical="center" shrinkToFit="1"/>
      <protection locked="0"/>
    </xf>
    <xf numFmtId="0" fontId="5" fillId="4" borderId="13" xfId="0" applyFont="1" applyFill="1" applyBorder="1" applyAlignment="1" applyProtection="1">
      <alignment horizontal="left" vertical="center" shrinkToFit="1"/>
      <protection locked="0"/>
    </xf>
    <xf numFmtId="0" fontId="5" fillId="4" borderId="4" xfId="0" applyFont="1" applyFill="1" applyBorder="1" applyAlignment="1" applyProtection="1">
      <alignment horizontal="left" vertical="center" shrinkToFit="1"/>
      <protection locked="0"/>
    </xf>
    <xf numFmtId="0" fontId="5" fillId="4" borderId="22" xfId="0" applyFont="1" applyFill="1" applyBorder="1" applyAlignment="1" applyProtection="1">
      <alignment horizontal="left" vertical="center" shrinkToFit="1"/>
      <protection locked="0"/>
    </xf>
    <xf numFmtId="0" fontId="17" fillId="4" borderId="1" xfId="0" applyFont="1" applyFill="1" applyBorder="1" applyAlignment="1" applyProtection="1">
      <alignment vertical="center"/>
    </xf>
    <xf numFmtId="176" fontId="18" fillId="4" borderId="26" xfId="0" applyNumberFormat="1" applyFont="1" applyFill="1" applyBorder="1" applyAlignment="1" applyProtection="1">
      <alignment horizontal="center" vertical="center"/>
    </xf>
    <xf numFmtId="176" fontId="18" fillId="4" borderId="28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distributed" vertical="center" indent="4"/>
    </xf>
    <xf numFmtId="0" fontId="5" fillId="2" borderId="1" xfId="0" applyFont="1" applyFill="1" applyBorder="1" applyAlignment="1">
      <alignment horizontal="distributed" vertical="center" indent="9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15" fillId="4" borderId="1" xfId="0" applyFont="1" applyFill="1" applyBorder="1" applyAlignment="1" applyProtection="1">
      <alignment horizontal="distributed" vertical="center" indent="4"/>
    </xf>
    <xf numFmtId="0" fontId="24" fillId="0" borderId="16" xfId="0" applyFont="1" applyBorder="1" applyAlignment="1">
      <alignment horizontal="left" vertical="center"/>
    </xf>
    <xf numFmtId="0" fontId="5" fillId="4" borderId="19" xfId="0" applyFont="1" applyFill="1" applyBorder="1" applyAlignment="1" applyProtection="1">
      <alignment horizontal="left" vertical="center"/>
      <protection locked="0"/>
    </xf>
    <xf numFmtId="0" fontId="5" fillId="4" borderId="21" xfId="0" applyFont="1" applyFill="1" applyBorder="1" applyAlignment="1" applyProtection="1">
      <alignment horizontal="left" vertical="center"/>
      <protection locked="0"/>
    </xf>
    <xf numFmtId="0" fontId="5" fillId="4" borderId="14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distributed" vertical="center" indent="4"/>
    </xf>
    <xf numFmtId="176" fontId="7" fillId="4" borderId="26" xfId="0" applyNumberFormat="1" applyFont="1" applyFill="1" applyBorder="1" applyAlignment="1" applyProtection="1">
      <alignment horizontal="center" vertical="center"/>
      <protection locked="0"/>
    </xf>
    <xf numFmtId="176" fontId="7" fillId="4" borderId="28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distributed" vertical="center" indent="4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1438275" cy="609600"/>
        </a:xfrm>
        <a:prstGeom prst="rect">
          <a:avLst/>
        </a:prstGeom>
        <a:solidFill>
          <a:schemeClr val="lt1"/>
        </a:solidFill>
        <a:ln w="635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例</a:t>
          </a:r>
        </a:p>
      </xdr:txBody>
    </xdr:sp>
    <xdr:clientData/>
  </xdr:twoCellAnchor>
  <xdr:twoCellAnchor>
    <xdr:from>
      <xdr:col>1</xdr:col>
      <xdr:colOff>43962</xdr:colOff>
      <xdr:row>12</xdr:row>
      <xdr:rowOff>58615</xdr:rowOff>
    </xdr:from>
    <xdr:to>
      <xdr:col>1</xdr:col>
      <xdr:colOff>2425212</xdr:colOff>
      <xdr:row>12</xdr:row>
      <xdr:rowOff>322385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50" y="2725615"/>
          <a:ext cx="2381250" cy="263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フクオカシヒガシクフクシ</a:t>
          </a:r>
        </a:p>
      </xdr:txBody>
    </xdr:sp>
    <xdr:clientData/>
  </xdr:twoCellAnchor>
  <xdr:twoCellAnchor>
    <xdr:from>
      <xdr:col>3</xdr:col>
      <xdr:colOff>1472712</xdr:colOff>
      <xdr:row>2</xdr:row>
      <xdr:rowOff>43295</xdr:rowOff>
    </xdr:from>
    <xdr:to>
      <xdr:col>4</xdr:col>
      <xdr:colOff>51289</xdr:colOff>
      <xdr:row>2</xdr:row>
      <xdr:rowOff>366347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56985" y="805295"/>
          <a:ext cx="1063736" cy="323052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1474043</xdr:colOff>
      <xdr:row>23</xdr:row>
      <xdr:rowOff>17318</xdr:rowOff>
    </xdr:from>
    <xdr:to>
      <xdr:col>4</xdr:col>
      <xdr:colOff>52620</xdr:colOff>
      <xdr:row>23</xdr:row>
      <xdr:rowOff>346364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58316" y="9161318"/>
          <a:ext cx="1063736" cy="329046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1970943</xdr:colOff>
      <xdr:row>2</xdr:row>
      <xdr:rowOff>29308</xdr:rowOff>
    </xdr:from>
    <xdr:to>
      <xdr:col>3</xdr:col>
      <xdr:colOff>1238250</xdr:colOff>
      <xdr:row>2</xdr:row>
      <xdr:rowOff>329712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68058" y="791308"/>
          <a:ext cx="1751134" cy="300404"/>
        </a:xfrm>
        <a:prstGeom prst="wedgeRoundRectCallout">
          <a:avLst>
            <a:gd name="adj1" fmla="val 65667"/>
            <a:gd name="adj2" fmla="val 88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前年度からの繰越金</a:t>
          </a:r>
        </a:p>
      </xdr:txBody>
    </xdr:sp>
    <xdr:clientData/>
  </xdr:twoCellAnchor>
  <xdr:twoCellAnchor>
    <xdr:from>
      <xdr:col>2</xdr:col>
      <xdr:colOff>1853046</xdr:colOff>
      <xdr:row>22</xdr:row>
      <xdr:rowOff>51288</xdr:rowOff>
    </xdr:from>
    <xdr:to>
      <xdr:col>3</xdr:col>
      <xdr:colOff>1120353</xdr:colOff>
      <xdr:row>22</xdr:row>
      <xdr:rowOff>351692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52160" y="8814288"/>
          <a:ext cx="1752466" cy="300404"/>
        </a:xfrm>
        <a:prstGeom prst="wedgeRoundRectCallout">
          <a:avLst>
            <a:gd name="adj1" fmla="val 69620"/>
            <a:gd name="adj2" fmla="val 9531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翌年度繰越金</a:t>
          </a:r>
        </a:p>
      </xdr:txBody>
    </xdr:sp>
    <xdr:clientData/>
  </xdr:twoCellAnchor>
  <xdr:twoCellAnchor>
    <xdr:from>
      <xdr:col>0</xdr:col>
      <xdr:colOff>461596</xdr:colOff>
      <xdr:row>24</xdr:row>
      <xdr:rowOff>212481</xdr:rowOff>
    </xdr:from>
    <xdr:to>
      <xdr:col>3</xdr:col>
      <xdr:colOff>1934308</xdr:colOff>
      <xdr:row>26</xdr:row>
      <xdr:rowOff>271096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1596" y="5165481"/>
          <a:ext cx="7253654" cy="820615"/>
        </a:xfrm>
        <a:prstGeom prst="rect">
          <a:avLst/>
        </a:prstGeom>
        <a:solidFill>
          <a:schemeClr val="lt1"/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収支内訳書を作成する際のポイント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預金通帳と同様に入出金を収支内訳書に入力し、出金内容を補助金対象経費と補助金対象外経費に仕分ける</a:t>
          </a:r>
          <a:endParaRPr kumimoji="1" lang="en-US" altLang="ja-JP" sz="1100"/>
        </a:p>
        <a:p>
          <a:r>
            <a:rPr kumimoji="1" lang="ja-JP" altLang="en-US" sz="1100"/>
            <a:t>（日付毎の通帳預金残高と収支内訳書の預金残高が同じになる）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733425</xdr:colOff>
      <xdr:row>1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400175" cy="609600"/>
        </a:xfrm>
        <a:prstGeom prst="rect">
          <a:avLst/>
        </a:prstGeom>
        <a:solidFill>
          <a:schemeClr val="lt1"/>
        </a:solidFill>
        <a:ln w="635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入力例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493060</xdr:colOff>
      <xdr:row>0</xdr:row>
      <xdr:rowOff>44823</xdr:rowOff>
    </xdr:from>
    <xdr:to>
      <xdr:col>0</xdr:col>
      <xdr:colOff>1086972</xdr:colOff>
      <xdr:row>1</xdr:row>
      <xdr:rowOff>84043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93060" y="44823"/>
          <a:ext cx="593912" cy="341779"/>
        </a:xfrm>
        <a:prstGeom prst="rect">
          <a:avLst/>
        </a:prstGeom>
        <a:solidFill>
          <a:schemeClr val="lt1"/>
        </a:solidFill>
        <a:ln w="635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3</xdr:row>
      <xdr:rowOff>0</xdr:rowOff>
    </xdr:from>
    <xdr:to>
      <xdr:col>14</xdr:col>
      <xdr:colOff>9525</xdr:colOff>
      <xdr:row>4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76500" y="971550"/>
          <a:ext cx="1400175" cy="609600"/>
        </a:xfrm>
        <a:prstGeom prst="rect">
          <a:avLst/>
        </a:prstGeom>
        <a:solidFill>
          <a:schemeClr val="lt1"/>
        </a:solidFill>
        <a:ln w="635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25975</xdr:colOff>
      <xdr:row>8</xdr:row>
      <xdr:rowOff>242454</xdr:rowOff>
    </xdr:from>
    <xdr:to>
      <xdr:col>14</xdr:col>
      <xdr:colOff>43293</xdr:colOff>
      <xdr:row>16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8" t="36031" r="87214" b="50836"/>
        <a:stretch/>
      </xdr:blipFill>
      <xdr:spPr>
        <a:xfrm>
          <a:off x="580157" y="2182090"/>
          <a:ext cx="3342409" cy="1697183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8</xdr:row>
      <xdr:rowOff>209550</xdr:rowOff>
    </xdr:from>
    <xdr:to>
      <xdr:col>12</xdr:col>
      <xdr:colOff>228600</xdr:colOff>
      <xdr:row>11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62075" y="2114550"/>
          <a:ext cx="2181225" cy="5429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227735</xdr:colOff>
      <xdr:row>9</xdr:row>
      <xdr:rowOff>10390</xdr:rowOff>
    </xdr:from>
    <xdr:to>
      <xdr:col>14</xdr:col>
      <xdr:colOff>34636</xdr:colOff>
      <xdr:row>10</xdr:row>
      <xdr:rowOff>199160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552826" y="2192481"/>
          <a:ext cx="361083" cy="431224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11</xdr:row>
      <xdr:rowOff>28575</xdr:rowOff>
    </xdr:from>
    <xdr:to>
      <xdr:col>14</xdr:col>
      <xdr:colOff>9525</xdr:colOff>
      <xdr:row>15</xdr:row>
      <xdr:rowOff>219075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52450" y="2647950"/>
          <a:ext cx="3324225" cy="1143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38100</xdr:colOff>
      <xdr:row>7</xdr:row>
      <xdr:rowOff>28575</xdr:rowOff>
    </xdr:from>
    <xdr:to>
      <xdr:col>14</xdr:col>
      <xdr:colOff>76200</xdr:colOff>
      <xdr:row>8</xdr:row>
      <xdr:rowOff>76199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419225" y="1695450"/>
          <a:ext cx="2524125" cy="285749"/>
        </a:xfrm>
        <a:prstGeom prst="wedgeRectCallout">
          <a:avLst>
            <a:gd name="adj1" fmla="val -21318"/>
            <a:gd name="adj2" fmla="val 92500"/>
          </a:avLst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背景オレンジ色の入力規則設定セル</a:t>
          </a:r>
        </a:p>
      </xdr:txBody>
    </xdr:sp>
    <xdr:clientData/>
  </xdr:twoCellAnchor>
  <xdr:twoCellAnchor>
    <xdr:from>
      <xdr:col>15</xdr:col>
      <xdr:colOff>0</xdr:colOff>
      <xdr:row>8</xdr:row>
      <xdr:rowOff>228599</xdr:rowOff>
    </xdr:from>
    <xdr:to>
      <xdr:col>21</xdr:col>
      <xdr:colOff>95250</xdr:colOff>
      <xdr:row>11</xdr:row>
      <xdr:rowOff>190499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4143375" y="2133599"/>
          <a:ext cx="1752600" cy="676275"/>
        </a:xfrm>
        <a:prstGeom prst="wedgeRectCallout">
          <a:avLst>
            <a:gd name="adj1" fmla="val -62310"/>
            <a:gd name="adj2" fmla="val 1467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セルにカーソルを合わせると表示されるボタン</a:t>
          </a:r>
        </a:p>
      </xdr:txBody>
    </xdr:sp>
    <xdr:clientData/>
  </xdr:twoCellAnchor>
  <xdr:twoCellAnchor>
    <xdr:from>
      <xdr:col>15</xdr:col>
      <xdr:colOff>19050</xdr:colOff>
      <xdr:row>12</xdr:row>
      <xdr:rowOff>219075</xdr:rowOff>
    </xdr:from>
    <xdr:to>
      <xdr:col>21</xdr:col>
      <xdr:colOff>66675</xdr:colOff>
      <xdr:row>15</xdr:row>
      <xdr:rowOff>123825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4162425" y="3076575"/>
          <a:ext cx="1704975" cy="619125"/>
        </a:xfrm>
        <a:prstGeom prst="wedgeRectCallout">
          <a:avLst>
            <a:gd name="adj1" fmla="val -64967"/>
            <a:gd name="adj2" fmla="val -51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プルダウンメニューの内容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6</xdr:row>
      <xdr:rowOff>219075</xdr:rowOff>
    </xdr:from>
    <xdr:to>
      <xdr:col>13</xdr:col>
      <xdr:colOff>247650</xdr:colOff>
      <xdr:row>8</xdr:row>
      <xdr:rowOff>304800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1695450" y="2162175"/>
          <a:ext cx="2143125" cy="733425"/>
        </a:xfrm>
        <a:prstGeom prst="ellipse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190500</xdr:colOff>
      <xdr:row>18</xdr:row>
      <xdr:rowOff>86590</xdr:rowOff>
    </xdr:from>
    <xdr:to>
      <xdr:col>21</xdr:col>
      <xdr:colOff>77932</xdr:colOff>
      <xdr:row>19</xdr:row>
      <xdr:rowOff>164523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4649932" y="5853545"/>
          <a:ext cx="1272886" cy="398319"/>
        </a:xfrm>
        <a:prstGeom prst="ellipse">
          <a:avLst/>
        </a:prstGeom>
        <a:noFill/>
        <a:ln w="3492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207818</xdr:colOff>
      <xdr:row>27</xdr:row>
      <xdr:rowOff>95250</xdr:rowOff>
    </xdr:from>
    <xdr:to>
      <xdr:col>21</xdr:col>
      <xdr:colOff>95250</xdr:colOff>
      <xdr:row>28</xdr:row>
      <xdr:rowOff>173183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4667250" y="8745682"/>
          <a:ext cx="1272886" cy="398319"/>
        </a:xfrm>
        <a:prstGeom prst="ellipse">
          <a:avLst/>
        </a:prstGeom>
        <a:noFill/>
        <a:ln w="3492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8659</xdr:colOff>
      <xdr:row>19</xdr:row>
      <xdr:rowOff>43295</xdr:rowOff>
    </xdr:from>
    <xdr:to>
      <xdr:col>7</xdr:col>
      <xdr:colOff>121228</xdr:colOff>
      <xdr:row>21</xdr:row>
      <xdr:rowOff>95249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62841" y="6130636"/>
          <a:ext cx="1498023" cy="692727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収入の合計金額①と、支出の合計金額②は、同じ金額になります。</a:t>
          </a:r>
        </a:p>
      </xdr:txBody>
    </xdr:sp>
    <xdr:clientData/>
  </xdr:twoCellAnchor>
  <xdr:twoCellAnchor>
    <xdr:from>
      <xdr:col>7</xdr:col>
      <xdr:colOff>121228</xdr:colOff>
      <xdr:row>19</xdr:row>
      <xdr:rowOff>77932</xdr:rowOff>
    </xdr:from>
    <xdr:to>
      <xdr:col>16</xdr:col>
      <xdr:colOff>251113</xdr:colOff>
      <xdr:row>20</xdr:row>
      <xdr:rowOff>69273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>
          <a:stCxn id="5" idx="3"/>
        </xdr:cNvCxnSpPr>
      </xdr:nvCxnSpPr>
      <xdr:spPr>
        <a:xfrm flipV="1">
          <a:off x="2060864" y="6165273"/>
          <a:ext cx="2649681" cy="311727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121228</xdr:colOff>
      <xdr:row>20</xdr:row>
      <xdr:rowOff>69273</xdr:rowOff>
    </xdr:from>
    <xdr:to>
      <xdr:col>16</xdr:col>
      <xdr:colOff>251113</xdr:colOff>
      <xdr:row>27</xdr:row>
      <xdr:rowOff>181841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2060864" y="6477000"/>
          <a:ext cx="2649681" cy="2355273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6</xdr:row>
      <xdr:rowOff>9525</xdr:rowOff>
    </xdr:from>
    <xdr:to>
      <xdr:col>20</xdr:col>
      <xdr:colOff>9525</xdr:colOff>
      <xdr:row>40</xdr:row>
      <xdr:rowOff>76200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274252" y="1360343"/>
          <a:ext cx="277091" cy="7721312"/>
        </a:xfrm>
        <a:prstGeom prst="leftBrace">
          <a:avLst>
            <a:gd name="adj1" fmla="val 8333"/>
            <a:gd name="adj2" fmla="val 31774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86592</xdr:colOff>
      <xdr:row>4</xdr:row>
      <xdr:rowOff>180111</xdr:rowOff>
    </xdr:from>
    <xdr:to>
      <xdr:col>18</xdr:col>
      <xdr:colOff>173183</xdr:colOff>
      <xdr:row>18</xdr:row>
      <xdr:rowOff>216477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2026228" y="1080656"/>
          <a:ext cx="3134591" cy="3188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それぞれの月ごとに、事業に参加した会員の</a:t>
          </a:r>
          <a:r>
            <a:rPr lang="ja-JP" altLang="ja-JP" sz="1100" b="1" u="db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実人数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Ａさんが、</a:t>
          </a:r>
          <a:r>
            <a:rPr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同じ月の中で複数の事業に参加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した場合、人数は</a:t>
          </a:r>
          <a:r>
            <a:rPr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として計上します。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（例）ある月の活動で</a:t>
          </a:r>
        </a:p>
        <a:p>
          <a:pPr fontAlgn="base"/>
          <a:r>
            <a:rPr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交通安全運動　　</a:t>
          </a:r>
          <a:r>
            <a:rPr lang="ja-JP" altLang="ja-JP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Ａ</a:t>
          </a:r>
          <a:r>
            <a:rPr lang="ja-JP" alt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Ｂ</a:t>
          </a:r>
          <a:r>
            <a:rPr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さん参加</a:t>
          </a:r>
        </a:p>
        <a:p>
          <a:pPr fontAlgn="base"/>
          <a:r>
            <a:rPr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ウオーキング会　</a:t>
          </a:r>
          <a:r>
            <a:rPr lang="ja-JP" altLang="ja-JP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Ａ</a:t>
          </a:r>
          <a:r>
            <a:rPr lang="ja-JP" altLang="en-US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Ｄさん参加</a:t>
          </a:r>
          <a:endParaRPr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ウォーキング会（２回目）</a:t>
          </a:r>
          <a:r>
            <a:rPr lang="ja-JP" altLang="ja-JP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</a:t>
          </a:r>
          <a:r>
            <a:rPr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さん参加</a:t>
          </a:r>
          <a:endParaRPr lang="ja-JP" altLang="ja-JP">
            <a:effectLst/>
          </a:endParaRPr>
        </a:p>
        <a:p>
          <a:pPr fontAlgn="base"/>
          <a:endParaRPr lang="ja-JP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→延べ人数は７人ですが、</a:t>
          </a:r>
          <a:endParaRPr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こ</a:t>
          </a:r>
          <a:r>
            <a:rPr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の月の</a:t>
          </a:r>
          <a:r>
            <a:rPr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参加実人数</a:t>
          </a:r>
          <a:r>
            <a:rPr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はＡさん、Ｂさん、Ｃさん、Ｄさんの</a:t>
          </a:r>
          <a:r>
            <a:rPr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４人</a:t>
          </a:r>
          <a:r>
            <a:rPr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となります。　</a:t>
          </a:r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199159</xdr:colOff>
      <xdr:row>26</xdr:row>
      <xdr:rowOff>37235</xdr:rowOff>
    </xdr:from>
    <xdr:to>
      <xdr:col>18</xdr:col>
      <xdr:colOff>180109</xdr:colOff>
      <xdr:row>39</xdr:row>
      <xdr:rowOff>129888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2138795" y="5890780"/>
          <a:ext cx="3028950" cy="3019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年度の補助金の交付要件について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＞</a:t>
          </a:r>
          <a:endParaRPr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r>
            <a:rPr kumimoji="1" lang="ja-JP" altLang="en-US" sz="1100"/>
            <a:t>補助金の交付を受けるには、</a:t>
          </a:r>
        </a:p>
        <a:p>
          <a:r>
            <a:rPr kumimoji="1" lang="ja-JP" altLang="en-US" sz="1100" b="1" u="sng"/>
            <a:t>①年間を通して活動していること</a:t>
          </a:r>
        </a:p>
        <a:p>
          <a:r>
            <a:rPr kumimoji="1" lang="ja-JP" altLang="en-US" sz="1100" b="1" u="sng"/>
            <a:t>②毎月</a:t>
          </a:r>
          <a:r>
            <a:rPr kumimoji="1" lang="en-US" altLang="ja-JP" sz="1100" b="1" u="sng"/>
            <a:t>10</a:t>
          </a:r>
          <a:r>
            <a:rPr kumimoji="1" lang="ja-JP" altLang="en-US" sz="1100" b="1" u="sng"/>
            <a:t>人以上の会員が参加していること</a:t>
          </a:r>
        </a:p>
        <a:p>
          <a:r>
            <a:rPr kumimoji="1" lang="ja-JP" altLang="en-US" sz="1100"/>
            <a:t>が必要です。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100" u="sng"/>
            <a:t>ただし、酷暑期（暑さの厳しい時期）及び厳寒期（寒さの厳しい時期）や、雨天・台風・降雪等の荒天、感染症の流行などの理由で、参加人数が１０人未満だった場合は補助要件を満たすこととします（この場合は、このページにその理由を記載してください）。</a:t>
          </a:r>
        </a:p>
        <a:p>
          <a:endParaRPr kumimoji="1" lang="ja-JP" altLang="en-US" sz="1100" u="sng"/>
        </a:p>
      </xdr:txBody>
    </xdr:sp>
    <xdr:clientData/>
  </xdr:twoCellAnchor>
  <xdr:twoCellAnchor>
    <xdr:from>
      <xdr:col>9</xdr:col>
      <xdr:colOff>268431</xdr:colOff>
      <xdr:row>20</xdr:row>
      <xdr:rowOff>51955</xdr:rowOff>
    </xdr:from>
    <xdr:to>
      <xdr:col>18</xdr:col>
      <xdr:colOff>152400</xdr:colOff>
      <xdr:row>23</xdr:row>
      <xdr:rowOff>199160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762249" y="4554682"/>
          <a:ext cx="2377787" cy="822614"/>
        </a:xfrm>
        <a:prstGeom prst="wedgeRectCallout">
          <a:avLst>
            <a:gd name="adj1" fmla="val 65110"/>
            <a:gd name="adj2" fmla="val -54105"/>
          </a:avLst>
        </a:prstGeom>
        <a:solidFill>
          <a:schemeClr val="bg1"/>
        </a:solidFill>
        <a:ln w="285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参加人数が１０人未満だった場合は、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このようにその理由を記載して下さい。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下記枠囲みの欄を参照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zoomScale="70" zoomScaleNormal="70" workbookViewId="0">
      <selection activeCell="B23" sqref="B23"/>
    </sheetView>
  </sheetViews>
  <sheetFormatPr defaultColWidth="20.625" defaultRowHeight="30" customHeight="1"/>
  <cols>
    <col min="1" max="1" width="10.625" style="7" customWidth="1"/>
    <col min="2" max="3" width="32.625" style="3" customWidth="1"/>
    <col min="4" max="4" width="32.625" style="4" customWidth="1"/>
    <col min="5" max="5" width="3.25" style="1" customWidth="1"/>
    <col min="6" max="16384" width="20.625" style="1"/>
  </cols>
  <sheetData>
    <row r="1" spans="1:7" ht="30" customHeight="1">
      <c r="A1" s="123" t="s">
        <v>130</v>
      </c>
      <c r="B1" s="124"/>
      <c r="C1" s="124"/>
      <c r="D1" s="124"/>
    </row>
    <row r="2" spans="1:7" ht="30" customHeight="1">
      <c r="A2" s="71" t="s">
        <v>132</v>
      </c>
      <c r="B2" s="5" t="s">
        <v>131</v>
      </c>
      <c r="C2" s="5" t="s">
        <v>133</v>
      </c>
      <c r="D2" s="6" t="s">
        <v>134</v>
      </c>
    </row>
    <row r="3" spans="1:7" ht="30" customHeight="1" thickBot="1">
      <c r="A3" s="75">
        <v>45731</v>
      </c>
      <c r="B3" s="76">
        <v>10000</v>
      </c>
      <c r="C3" s="76"/>
      <c r="D3" s="77">
        <v>22261</v>
      </c>
      <c r="G3" s="122"/>
    </row>
    <row r="4" spans="1:7" ht="30" customHeight="1" thickTop="1">
      <c r="A4" s="78">
        <v>45748</v>
      </c>
      <c r="B4" s="79"/>
      <c r="C4" s="79">
        <v>48000</v>
      </c>
      <c r="D4" s="80">
        <f>D3-B4+C4</f>
        <v>70261</v>
      </c>
      <c r="G4" s="122"/>
    </row>
    <row r="5" spans="1:7" ht="30" customHeight="1">
      <c r="A5" s="73">
        <v>45767</v>
      </c>
      <c r="B5" s="74">
        <v>2000</v>
      </c>
      <c r="C5" s="74"/>
      <c r="D5" s="72">
        <f t="shared" ref="D5:D23" si="0">D4-B5+C5</f>
        <v>68261</v>
      </c>
      <c r="G5" s="122"/>
    </row>
    <row r="6" spans="1:7" ht="30" customHeight="1">
      <c r="A6" s="73">
        <v>45772</v>
      </c>
      <c r="B6" s="74">
        <v>8000</v>
      </c>
      <c r="C6" s="74"/>
      <c r="D6" s="72">
        <f t="shared" si="0"/>
        <v>60261</v>
      </c>
      <c r="G6" s="122"/>
    </row>
    <row r="7" spans="1:7" ht="30" customHeight="1">
      <c r="A7" s="73">
        <v>45787</v>
      </c>
      <c r="B7" s="74">
        <v>6000</v>
      </c>
      <c r="C7" s="74"/>
      <c r="D7" s="72">
        <f t="shared" si="0"/>
        <v>54261</v>
      </c>
      <c r="G7" s="122"/>
    </row>
    <row r="8" spans="1:7" ht="30" customHeight="1">
      <c r="A8" s="73">
        <v>45797</v>
      </c>
      <c r="B8" s="74">
        <v>6000</v>
      </c>
      <c r="C8" s="74"/>
      <c r="D8" s="72">
        <f t="shared" ref="D8:D12" si="1">D7-B8+C8</f>
        <v>48261</v>
      </c>
      <c r="G8" s="122"/>
    </row>
    <row r="9" spans="1:7" ht="30" customHeight="1">
      <c r="A9" s="73">
        <v>45802</v>
      </c>
      <c r="B9" s="74"/>
      <c r="C9" s="74">
        <v>10000</v>
      </c>
      <c r="D9" s="72">
        <f t="shared" si="1"/>
        <v>58261</v>
      </c>
      <c r="G9" s="122"/>
    </row>
    <row r="10" spans="1:7" ht="30" customHeight="1">
      <c r="A10" s="73">
        <v>45802</v>
      </c>
      <c r="B10" s="74">
        <v>20000</v>
      </c>
      <c r="C10" s="74"/>
      <c r="D10" s="72">
        <f t="shared" si="1"/>
        <v>38261</v>
      </c>
      <c r="G10" s="122"/>
    </row>
    <row r="11" spans="1:7" ht="30" customHeight="1">
      <c r="A11" s="73">
        <v>45823</v>
      </c>
      <c r="B11" s="74">
        <v>4200</v>
      </c>
      <c r="C11" s="74"/>
      <c r="D11" s="72">
        <f t="shared" si="1"/>
        <v>34061</v>
      </c>
      <c r="G11" s="122"/>
    </row>
    <row r="12" spans="1:7" ht="30" customHeight="1">
      <c r="A12" s="73">
        <v>45848</v>
      </c>
      <c r="B12" s="74">
        <v>6200</v>
      </c>
      <c r="C12" s="74"/>
      <c r="D12" s="72">
        <f t="shared" si="1"/>
        <v>27861</v>
      </c>
      <c r="G12" s="122"/>
    </row>
    <row r="13" spans="1:7" ht="30" customHeight="1">
      <c r="A13" s="73">
        <v>45858</v>
      </c>
      <c r="B13" s="74"/>
      <c r="C13" s="74">
        <v>57600</v>
      </c>
      <c r="D13" s="72">
        <f t="shared" si="0"/>
        <v>85461</v>
      </c>
      <c r="G13" s="122"/>
    </row>
    <row r="14" spans="1:7" ht="30" customHeight="1">
      <c r="A14" s="73">
        <v>45884</v>
      </c>
      <c r="B14" s="74">
        <v>5200</v>
      </c>
      <c r="C14" s="74"/>
      <c r="D14" s="72">
        <f t="shared" si="0"/>
        <v>80261</v>
      </c>
      <c r="G14" s="122"/>
    </row>
    <row r="15" spans="1:7" ht="30" customHeight="1">
      <c r="A15" s="73">
        <v>45910</v>
      </c>
      <c r="B15" s="74">
        <v>5000</v>
      </c>
      <c r="C15" s="74"/>
      <c r="D15" s="72">
        <f t="shared" si="0"/>
        <v>75261</v>
      </c>
      <c r="G15" s="122"/>
    </row>
    <row r="16" spans="1:7" ht="30" customHeight="1">
      <c r="A16" s="73">
        <v>45915</v>
      </c>
      <c r="B16" s="74">
        <v>6600</v>
      </c>
      <c r="C16" s="74"/>
      <c r="D16" s="72">
        <f t="shared" si="0"/>
        <v>68661</v>
      </c>
      <c r="G16" s="122"/>
    </row>
    <row r="17" spans="1:7" ht="30" customHeight="1">
      <c r="A17" s="73">
        <v>45955</v>
      </c>
      <c r="B17" s="74">
        <v>6600</v>
      </c>
      <c r="C17" s="74"/>
      <c r="D17" s="72">
        <f t="shared" si="0"/>
        <v>62061</v>
      </c>
      <c r="G17" s="122"/>
    </row>
    <row r="18" spans="1:7" ht="30" customHeight="1">
      <c r="A18" s="73">
        <v>45971</v>
      </c>
      <c r="B18" s="74">
        <v>4600</v>
      </c>
      <c r="C18" s="74"/>
      <c r="D18" s="72">
        <f t="shared" si="0"/>
        <v>57461</v>
      </c>
      <c r="G18" s="122"/>
    </row>
    <row r="19" spans="1:7" ht="30" customHeight="1">
      <c r="A19" s="73">
        <v>46006</v>
      </c>
      <c r="B19" s="74">
        <v>4400</v>
      </c>
      <c r="C19" s="74"/>
      <c r="D19" s="72">
        <f t="shared" si="0"/>
        <v>53061</v>
      </c>
      <c r="G19" s="122"/>
    </row>
    <row r="20" spans="1:7" ht="30" customHeight="1">
      <c r="A20" s="73">
        <v>46032</v>
      </c>
      <c r="B20" s="74">
        <v>5200</v>
      </c>
      <c r="C20" s="74"/>
      <c r="D20" s="72">
        <f t="shared" si="0"/>
        <v>47861</v>
      </c>
      <c r="G20" s="122"/>
    </row>
    <row r="21" spans="1:7" ht="30" customHeight="1">
      <c r="A21" s="73">
        <v>46068</v>
      </c>
      <c r="B21" s="74">
        <v>6200</v>
      </c>
      <c r="C21" s="74"/>
      <c r="D21" s="72">
        <f t="shared" si="0"/>
        <v>41661</v>
      </c>
      <c r="G21" s="122"/>
    </row>
    <row r="22" spans="1:7" ht="30" customHeight="1">
      <c r="A22" s="73">
        <v>46091</v>
      </c>
      <c r="B22" s="74">
        <v>4000</v>
      </c>
      <c r="C22" s="74"/>
      <c r="D22" s="72">
        <f t="shared" si="0"/>
        <v>37661</v>
      </c>
      <c r="G22" s="122"/>
    </row>
    <row r="23" spans="1:7" ht="30" customHeight="1">
      <c r="A23" s="73">
        <v>46096</v>
      </c>
      <c r="B23" s="74">
        <v>29645</v>
      </c>
      <c r="C23" s="74"/>
      <c r="D23" s="72">
        <f t="shared" si="0"/>
        <v>8016</v>
      </c>
      <c r="G23" s="122"/>
    </row>
    <row r="24" spans="1:7" ht="30" customHeight="1" thickBot="1">
      <c r="A24" s="75">
        <v>46112</v>
      </c>
      <c r="B24" s="76"/>
      <c r="C24" s="76">
        <v>867</v>
      </c>
      <c r="D24" s="77">
        <f t="shared" ref="D24" si="2">D23-B24+C24</f>
        <v>8883</v>
      </c>
      <c r="G24" s="122"/>
    </row>
    <row r="25" spans="1:7" ht="30" customHeight="1" thickTop="1">
      <c r="A25" s="78"/>
      <c r="B25" s="79"/>
      <c r="C25" s="79"/>
      <c r="D25" s="80"/>
    </row>
    <row r="26" spans="1:7" ht="30" customHeight="1">
      <c r="A26" s="73"/>
      <c r="B26" s="74"/>
      <c r="C26" s="74"/>
      <c r="D26" s="72"/>
    </row>
    <row r="27" spans="1:7" ht="30" customHeight="1">
      <c r="A27" s="73"/>
      <c r="B27" s="74"/>
      <c r="C27" s="74"/>
      <c r="D27" s="72"/>
    </row>
    <row r="28" spans="1:7" ht="30" customHeight="1">
      <c r="A28" s="70"/>
      <c r="D28" s="3"/>
    </row>
  </sheetData>
  <sheetProtection algorithmName="SHA-512" hashValue="KQapWTsC25GVcIm90EXIkne9dGzyNci9iCJLbxa3FzGH7s7C5h0siu1cnNbQ9ZkHrSju7uckR4cQSrB0rh3WUA==" saltValue="UKEqd0JKSvHIFFfmlcu2Eg==" spinCount="100000" sheet="1" objects="1" scenarios="1"/>
  <mergeCells count="1">
    <mergeCell ref="A1:D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1"/>
  <sheetViews>
    <sheetView zoomScale="110" zoomScaleNormal="110" workbookViewId="0">
      <selection activeCell="G6" sqref="G6:O6"/>
    </sheetView>
  </sheetViews>
  <sheetFormatPr defaultColWidth="3.625" defaultRowHeight="26.1" customHeight="1"/>
  <cols>
    <col min="1" max="8" width="3.625" style="40"/>
    <col min="9" max="9" width="4" style="40" bestFit="1" customWidth="1"/>
    <col min="10" max="26" width="3.625" style="40"/>
    <col min="27" max="27" width="0" style="40" hidden="1" customWidth="1"/>
    <col min="28" max="16384" width="3.625" style="40"/>
  </cols>
  <sheetData>
    <row r="1" spans="1:22" ht="26.1" customHeight="1">
      <c r="V1" s="15" t="s">
        <v>72</v>
      </c>
    </row>
    <row r="2" spans="1:22" ht="26.1" customHeight="1">
      <c r="A2" s="142" t="s">
        <v>226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1:22" ht="26.1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1:22" ht="26.1" customHeight="1">
      <c r="A4" s="92" t="s">
        <v>73</v>
      </c>
    </row>
    <row r="5" spans="1:22" ht="26.1" customHeight="1">
      <c r="A5" s="92" t="s">
        <v>74</v>
      </c>
    </row>
    <row r="6" spans="1:22" ht="26.1" customHeight="1">
      <c r="A6" s="143" t="s">
        <v>13</v>
      </c>
      <c r="B6" s="143"/>
      <c r="C6" s="143"/>
      <c r="D6" s="143"/>
      <c r="E6" s="143"/>
      <c r="F6" s="143"/>
      <c r="G6" s="143" t="s">
        <v>75</v>
      </c>
      <c r="H6" s="143"/>
      <c r="I6" s="143"/>
      <c r="J6" s="143"/>
      <c r="K6" s="143"/>
      <c r="L6" s="143"/>
      <c r="M6" s="143"/>
      <c r="N6" s="143"/>
      <c r="O6" s="143"/>
      <c r="P6" s="143" t="s">
        <v>76</v>
      </c>
      <c r="Q6" s="143"/>
      <c r="R6" s="143"/>
      <c r="S6" s="143"/>
      <c r="T6" s="143"/>
      <c r="U6" s="143"/>
      <c r="V6" s="143"/>
    </row>
    <row r="7" spans="1:22" ht="26.1" customHeight="1">
      <c r="A7" s="144" t="s">
        <v>6</v>
      </c>
      <c r="B7" s="145"/>
      <c r="C7" s="145"/>
      <c r="D7" s="145"/>
      <c r="E7" s="145"/>
      <c r="F7" s="146"/>
      <c r="G7" s="86" t="s">
        <v>219</v>
      </c>
      <c r="H7" s="87"/>
      <c r="I7" s="87"/>
      <c r="J7" s="87"/>
      <c r="K7" s="87"/>
      <c r="L7" s="87"/>
      <c r="M7" s="87"/>
      <c r="N7" s="87"/>
      <c r="O7" s="19"/>
      <c r="P7" s="147" t="s">
        <v>78</v>
      </c>
      <c r="Q7" s="148"/>
      <c r="R7" s="149">
        <v>22261</v>
      </c>
      <c r="S7" s="149"/>
      <c r="T7" s="149"/>
      <c r="U7" s="149"/>
      <c r="V7" s="19" t="s">
        <v>77</v>
      </c>
    </row>
    <row r="8" spans="1:22" ht="26.1" customHeight="1">
      <c r="A8" s="150" t="s">
        <v>11</v>
      </c>
      <c r="B8" s="151"/>
      <c r="C8" s="151"/>
      <c r="D8" s="151"/>
      <c r="E8" s="151"/>
      <c r="F8" s="152"/>
      <c r="G8" s="20" t="s">
        <v>11</v>
      </c>
      <c r="H8" s="227">
        <v>100</v>
      </c>
      <c r="I8" s="227"/>
      <c r="J8" s="21" t="s">
        <v>79</v>
      </c>
      <c r="K8" s="85"/>
      <c r="L8" s="227">
        <v>40</v>
      </c>
      <c r="M8" s="227"/>
      <c r="N8" s="85" t="s">
        <v>81</v>
      </c>
      <c r="O8" s="23"/>
      <c r="P8" s="160" t="s">
        <v>49</v>
      </c>
      <c r="Q8" s="161"/>
      <c r="R8" s="166">
        <v>48000</v>
      </c>
      <c r="S8" s="166"/>
      <c r="T8" s="166"/>
      <c r="U8" s="166"/>
      <c r="V8" s="23"/>
    </row>
    <row r="9" spans="1:22" ht="26.1" customHeight="1">
      <c r="A9" s="153"/>
      <c r="B9" s="154"/>
      <c r="C9" s="154"/>
      <c r="D9" s="154"/>
      <c r="E9" s="154"/>
      <c r="F9" s="155"/>
      <c r="G9" s="90"/>
      <c r="H9" s="91" t="s">
        <v>35</v>
      </c>
      <c r="I9" s="94">
        <v>12</v>
      </c>
      <c r="J9" s="91" t="s">
        <v>80</v>
      </c>
      <c r="K9" s="91"/>
      <c r="L9" s="91"/>
      <c r="M9" s="91"/>
      <c r="N9" s="91"/>
      <c r="O9" s="26"/>
      <c r="P9" s="162"/>
      <c r="Q9" s="163"/>
      <c r="R9" s="167"/>
      <c r="S9" s="167"/>
      <c r="T9" s="167"/>
      <c r="U9" s="167"/>
      <c r="V9" s="26"/>
    </row>
    <row r="10" spans="1:22" ht="26.1" customHeight="1">
      <c r="A10" s="156"/>
      <c r="B10" s="157"/>
      <c r="C10" s="157"/>
      <c r="D10" s="157"/>
      <c r="E10" s="157"/>
      <c r="F10" s="158"/>
      <c r="G10" s="88" t="s">
        <v>82</v>
      </c>
      <c r="H10" s="89"/>
      <c r="I10" s="89"/>
      <c r="J10" s="89"/>
      <c r="K10" s="89"/>
      <c r="L10" s="213">
        <v>0</v>
      </c>
      <c r="M10" s="213"/>
      <c r="N10" s="89" t="s">
        <v>83</v>
      </c>
      <c r="O10" s="29"/>
      <c r="P10" s="164"/>
      <c r="Q10" s="165"/>
      <c r="R10" s="168"/>
      <c r="S10" s="168"/>
      <c r="T10" s="168"/>
      <c r="U10" s="168"/>
      <c r="V10" s="29" t="s">
        <v>77</v>
      </c>
    </row>
    <row r="11" spans="1:22" ht="26.1" customHeight="1">
      <c r="A11" s="150" t="s">
        <v>12</v>
      </c>
      <c r="B11" s="151"/>
      <c r="C11" s="151"/>
      <c r="D11" s="151"/>
      <c r="E11" s="151"/>
      <c r="F11" s="152"/>
      <c r="G11" s="176" t="s">
        <v>204</v>
      </c>
      <c r="H11" s="177"/>
      <c r="I11" s="177"/>
      <c r="J11" s="177"/>
      <c r="K11" s="177"/>
      <c r="L11" s="177"/>
      <c r="M11" s="177"/>
      <c r="N11" s="177"/>
      <c r="O11" s="178"/>
      <c r="P11" s="160" t="s">
        <v>50</v>
      </c>
      <c r="Q11" s="161"/>
      <c r="R11" s="166">
        <v>57600</v>
      </c>
      <c r="S11" s="166"/>
      <c r="T11" s="166"/>
      <c r="U11" s="166"/>
      <c r="V11" s="23"/>
    </row>
    <row r="12" spans="1:22" ht="26.1" customHeight="1">
      <c r="A12" s="156"/>
      <c r="B12" s="157"/>
      <c r="C12" s="157"/>
      <c r="D12" s="157"/>
      <c r="E12" s="157"/>
      <c r="F12" s="158"/>
      <c r="G12" s="179"/>
      <c r="H12" s="180"/>
      <c r="I12" s="180"/>
      <c r="J12" s="180"/>
      <c r="K12" s="180"/>
      <c r="L12" s="180"/>
      <c r="M12" s="180"/>
      <c r="N12" s="180"/>
      <c r="O12" s="181"/>
      <c r="P12" s="164"/>
      <c r="Q12" s="165"/>
      <c r="R12" s="168"/>
      <c r="S12" s="168"/>
      <c r="T12" s="168"/>
      <c r="U12" s="168"/>
      <c r="V12" s="29" t="s">
        <v>77</v>
      </c>
    </row>
    <row r="13" spans="1:22" ht="20.100000000000001" customHeight="1">
      <c r="A13" s="150" t="s">
        <v>205</v>
      </c>
      <c r="B13" s="151"/>
      <c r="C13" s="151"/>
      <c r="D13" s="151"/>
      <c r="E13" s="151"/>
      <c r="F13" s="152"/>
      <c r="G13" s="234" t="s">
        <v>143</v>
      </c>
      <c r="H13" s="235"/>
      <c r="I13" s="235"/>
      <c r="J13" s="235"/>
      <c r="K13" s="235"/>
      <c r="L13" s="235"/>
      <c r="M13" s="235"/>
      <c r="N13" s="235"/>
      <c r="O13" s="236"/>
      <c r="P13" s="160" t="s">
        <v>51</v>
      </c>
      <c r="Q13" s="161"/>
      <c r="R13" s="166">
        <v>10000</v>
      </c>
      <c r="S13" s="166"/>
      <c r="T13" s="166"/>
      <c r="U13" s="166"/>
      <c r="V13" s="23"/>
    </row>
    <row r="14" spans="1:22" ht="20.100000000000001" customHeight="1">
      <c r="A14" s="228" t="s">
        <v>206</v>
      </c>
      <c r="B14" s="229"/>
      <c r="C14" s="229"/>
      <c r="D14" s="229"/>
      <c r="E14" s="229"/>
      <c r="F14" s="230"/>
      <c r="G14" s="237"/>
      <c r="H14" s="238"/>
      <c r="I14" s="238"/>
      <c r="J14" s="238"/>
      <c r="K14" s="238"/>
      <c r="L14" s="238"/>
      <c r="M14" s="238"/>
      <c r="N14" s="238"/>
      <c r="O14" s="239"/>
      <c r="P14" s="162"/>
      <c r="Q14" s="163"/>
      <c r="R14" s="167"/>
      <c r="S14" s="167"/>
      <c r="T14" s="167"/>
      <c r="U14" s="167"/>
      <c r="V14" s="26"/>
    </row>
    <row r="15" spans="1:22" ht="20.100000000000001" customHeight="1">
      <c r="A15" s="228"/>
      <c r="B15" s="229"/>
      <c r="C15" s="229"/>
      <c r="D15" s="229"/>
      <c r="E15" s="229"/>
      <c r="F15" s="230"/>
      <c r="G15" s="237"/>
      <c r="H15" s="238"/>
      <c r="I15" s="238"/>
      <c r="J15" s="238"/>
      <c r="K15" s="238"/>
      <c r="L15" s="238"/>
      <c r="M15" s="238"/>
      <c r="N15" s="238"/>
      <c r="O15" s="239"/>
      <c r="P15" s="162"/>
      <c r="Q15" s="163"/>
      <c r="R15" s="167"/>
      <c r="S15" s="167"/>
      <c r="T15" s="167"/>
      <c r="U15" s="167"/>
      <c r="V15" s="26"/>
    </row>
    <row r="16" spans="1:22" ht="20.100000000000001" customHeight="1">
      <c r="A16" s="228"/>
      <c r="B16" s="229"/>
      <c r="C16" s="229"/>
      <c r="D16" s="229"/>
      <c r="E16" s="229"/>
      <c r="F16" s="230"/>
      <c r="G16" s="237"/>
      <c r="H16" s="238"/>
      <c r="I16" s="238"/>
      <c r="J16" s="238"/>
      <c r="K16" s="238"/>
      <c r="L16" s="238"/>
      <c r="M16" s="238"/>
      <c r="N16" s="238"/>
      <c r="O16" s="239"/>
      <c r="P16" s="162"/>
      <c r="Q16" s="163"/>
      <c r="R16" s="167"/>
      <c r="S16" s="167"/>
      <c r="T16" s="167"/>
      <c r="U16" s="167"/>
      <c r="V16" s="26"/>
    </row>
    <row r="17" spans="1:27" ht="20.100000000000001" customHeight="1" thickBot="1">
      <c r="A17" s="231"/>
      <c r="B17" s="232"/>
      <c r="C17" s="232"/>
      <c r="D17" s="232"/>
      <c r="E17" s="232"/>
      <c r="F17" s="233"/>
      <c r="G17" s="240"/>
      <c r="H17" s="241"/>
      <c r="I17" s="241"/>
      <c r="J17" s="241"/>
      <c r="K17" s="241"/>
      <c r="L17" s="241"/>
      <c r="M17" s="241"/>
      <c r="N17" s="241"/>
      <c r="O17" s="242"/>
      <c r="P17" s="164"/>
      <c r="Q17" s="165"/>
      <c r="R17" s="168"/>
      <c r="S17" s="168"/>
      <c r="T17" s="168"/>
      <c r="U17" s="168"/>
      <c r="V17" s="29" t="s">
        <v>77</v>
      </c>
    </row>
    <row r="18" spans="1:27" ht="26.1" customHeight="1" thickTop="1">
      <c r="A18" s="150" t="s">
        <v>92</v>
      </c>
      <c r="B18" s="151"/>
      <c r="C18" s="151"/>
      <c r="D18" s="151"/>
      <c r="E18" s="151"/>
      <c r="F18" s="152"/>
      <c r="G18" s="84"/>
      <c r="H18" s="85"/>
      <c r="I18" s="85"/>
      <c r="J18" s="85"/>
      <c r="K18" s="85"/>
      <c r="L18" s="85"/>
      <c r="M18" s="85"/>
      <c r="N18" s="85"/>
      <c r="O18" s="85"/>
      <c r="P18" s="31" t="s">
        <v>208</v>
      </c>
      <c r="Q18" s="32"/>
      <c r="R18" s="37"/>
      <c r="S18" s="37"/>
      <c r="T18" s="37"/>
      <c r="U18" s="37"/>
      <c r="V18" s="33"/>
    </row>
    <row r="19" spans="1:27" ht="26.1" customHeight="1">
      <c r="A19" s="153"/>
      <c r="B19" s="154"/>
      <c r="C19" s="154"/>
      <c r="D19" s="154"/>
      <c r="E19" s="154"/>
      <c r="F19" s="155"/>
      <c r="G19" s="90"/>
      <c r="H19" s="91"/>
      <c r="I19" s="91"/>
      <c r="J19" s="91"/>
      <c r="K19" s="91"/>
      <c r="L19" s="91"/>
      <c r="M19" s="91"/>
      <c r="N19" s="91"/>
      <c r="O19" s="91"/>
      <c r="P19" s="185" t="s">
        <v>52</v>
      </c>
      <c r="Q19" s="186"/>
      <c r="R19" s="167">
        <f>R7+R8+R11+R13</f>
        <v>137861</v>
      </c>
      <c r="S19" s="167"/>
      <c r="T19" s="167"/>
      <c r="U19" s="167"/>
      <c r="V19" s="34"/>
    </row>
    <row r="20" spans="1:27" ht="26.1" customHeight="1" thickBot="1">
      <c r="A20" s="156"/>
      <c r="B20" s="157"/>
      <c r="C20" s="157"/>
      <c r="D20" s="157"/>
      <c r="E20" s="157"/>
      <c r="F20" s="158"/>
      <c r="G20" s="88"/>
      <c r="H20" s="89"/>
      <c r="I20" s="89"/>
      <c r="J20" s="89"/>
      <c r="K20" s="89"/>
      <c r="L20" s="89"/>
      <c r="M20" s="89"/>
      <c r="N20" s="89"/>
      <c r="O20" s="89"/>
      <c r="P20" s="187"/>
      <c r="Q20" s="188"/>
      <c r="R20" s="189"/>
      <c r="S20" s="189"/>
      <c r="T20" s="189"/>
      <c r="U20" s="189"/>
      <c r="V20" s="35" t="s">
        <v>77</v>
      </c>
    </row>
    <row r="21" spans="1:27" ht="26.1" customHeight="1" thickTop="1"/>
    <row r="22" spans="1:27" ht="26.1" customHeight="1">
      <c r="A22" s="92" t="s">
        <v>84</v>
      </c>
    </row>
    <row r="23" spans="1:27" ht="26.1" customHeight="1">
      <c r="A23" s="190" t="s">
        <v>13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2"/>
      <c r="P23" s="190" t="s">
        <v>76</v>
      </c>
      <c r="Q23" s="191"/>
      <c r="R23" s="191"/>
      <c r="S23" s="191"/>
      <c r="T23" s="191"/>
      <c r="U23" s="191"/>
      <c r="V23" s="192"/>
    </row>
    <row r="24" spans="1:27" ht="26.1" customHeight="1">
      <c r="A24" s="182" t="s">
        <v>86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4"/>
      <c r="P24" s="147" t="s">
        <v>85</v>
      </c>
      <c r="Q24" s="148"/>
      <c r="R24" s="149">
        <v>107845</v>
      </c>
      <c r="S24" s="149"/>
      <c r="T24" s="149"/>
      <c r="U24" s="149"/>
      <c r="V24" s="19" t="s">
        <v>77</v>
      </c>
      <c r="AA24" s="40" t="s">
        <v>9</v>
      </c>
    </row>
    <row r="25" spans="1:27" ht="26.1" customHeight="1">
      <c r="A25" s="182" t="s">
        <v>87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4"/>
      <c r="P25" s="147" t="s">
        <v>88</v>
      </c>
      <c r="Q25" s="148"/>
      <c r="R25" s="149">
        <v>21133</v>
      </c>
      <c r="S25" s="149"/>
      <c r="T25" s="149"/>
      <c r="U25" s="149"/>
      <c r="V25" s="19" t="s">
        <v>77</v>
      </c>
      <c r="AA25" s="40" t="s">
        <v>10</v>
      </c>
    </row>
    <row r="26" spans="1:27" ht="26.1" customHeight="1" thickBot="1">
      <c r="A26" s="182" t="s">
        <v>6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4"/>
      <c r="P26" s="160" t="s">
        <v>89</v>
      </c>
      <c r="Q26" s="161"/>
      <c r="R26" s="195">
        <v>8883</v>
      </c>
      <c r="S26" s="195"/>
      <c r="T26" s="195"/>
      <c r="U26" s="195"/>
      <c r="V26" s="23" t="s">
        <v>77</v>
      </c>
      <c r="AA26" s="40" t="s">
        <v>95</v>
      </c>
    </row>
    <row r="27" spans="1:27" ht="26.1" customHeight="1" thickTop="1">
      <c r="A27" s="196" t="s">
        <v>92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31" t="s">
        <v>90</v>
      </c>
      <c r="Q27" s="32"/>
      <c r="R27" s="37"/>
      <c r="S27" s="37"/>
      <c r="T27" s="37"/>
      <c r="U27" s="37"/>
      <c r="V27" s="33"/>
    </row>
    <row r="28" spans="1:27" ht="26.1" customHeight="1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85" t="s">
        <v>53</v>
      </c>
      <c r="Q28" s="186"/>
      <c r="R28" s="167">
        <f>R24+R25+R26</f>
        <v>137861</v>
      </c>
      <c r="S28" s="167"/>
      <c r="T28" s="167"/>
      <c r="U28" s="167"/>
      <c r="V28" s="34"/>
    </row>
    <row r="29" spans="1:27" ht="26.1" customHeight="1" thickBot="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187"/>
      <c r="Q29" s="188"/>
      <c r="R29" s="189"/>
      <c r="S29" s="189"/>
      <c r="T29" s="189"/>
      <c r="U29" s="189"/>
      <c r="V29" s="35" t="s">
        <v>77</v>
      </c>
    </row>
    <row r="30" spans="1:27" ht="20.100000000000001" customHeight="1" thickTop="1">
      <c r="A30" s="38" t="str">
        <f>IF(R19=R28,"","①≠②エラー，内容を確認してください。")</f>
        <v/>
      </c>
    </row>
    <row r="31" spans="1:27" ht="26.1" customHeight="1">
      <c r="A31" s="193" t="s">
        <v>91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</row>
  </sheetData>
  <sheetProtection algorithmName="SHA-512" hashValue="S0kuBx0DSwxwVAc0nGsJ3wr/IFBoNZUS3c+r9nnZZrlQ0RR3OOqK5Thg+bW+QP+3SzlmnSkKfqF7SXqDzmdmdg==" saltValue="WGTaFQdhFbzEwJ7EHIrfLw==" spinCount="100000" sheet="1" objects="1" scenarios="1"/>
  <mergeCells count="40">
    <mergeCell ref="A31:V31"/>
    <mergeCell ref="G13:O17"/>
    <mergeCell ref="A26:O26"/>
    <mergeCell ref="P26:Q26"/>
    <mergeCell ref="R26:U26"/>
    <mergeCell ref="A27:O29"/>
    <mergeCell ref="P28:Q29"/>
    <mergeCell ref="R28:U29"/>
    <mergeCell ref="A23:O23"/>
    <mergeCell ref="P23:V23"/>
    <mergeCell ref="A24:O24"/>
    <mergeCell ref="P24:Q24"/>
    <mergeCell ref="R24:U24"/>
    <mergeCell ref="A25:O25"/>
    <mergeCell ref="P25:Q25"/>
    <mergeCell ref="R25:U25"/>
    <mergeCell ref="A18:F20"/>
    <mergeCell ref="P19:Q20"/>
    <mergeCell ref="R19:U20"/>
    <mergeCell ref="A11:F12"/>
    <mergeCell ref="P11:Q12"/>
    <mergeCell ref="R11:U12"/>
    <mergeCell ref="A13:F13"/>
    <mergeCell ref="P13:Q17"/>
    <mergeCell ref="R13:U17"/>
    <mergeCell ref="A14:F17"/>
    <mergeCell ref="G11:O12"/>
    <mergeCell ref="A8:F10"/>
    <mergeCell ref="H8:I8"/>
    <mergeCell ref="L8:M8"/>
    <mergeCell ref="P8:Q10"/>
    <mergeCell ref="R8:U10"/>
    <mergeCell ref="L10:M10"/>
    <mergeCell ref="A2:V3"/>
    <mergeCell ref="A6:F6"/>
    <mergeCell ref="G6:O6"/>
    <mergeCell ref="P6:V6"/>
    <mergeCell ref="A7:F7"/>
    <mergeCell ref="P7:Q7"/>
    <mergeCell ref="R7:U7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A31"/>
  <sheetViews>
    <sheetView zoomScale="110" zoomScaleNormal="110" workbookViewId="0">
      <selection activeCell="I9" sqref="I9"/>
    </sheetView>
  </sheetViews>
  <sheetFormatPr defaultColWidth="3.625" defaultRowHeight="26.1" customHeight="1"/>
  <cols>
    <col min="1" max="26" width="3.625" style="14"/>
    <col min="27" max="27" width="0" style="14" hidden="1" customWidth="1"/>
    <col min="28" max="16384" width="3.625" style="14"/>
  </cols>
  <sheetData>
    <row r="1" spans="1:22" ht="26.1" customHeight="1">
      <c r="V1" s="15" t="s">
        <v>72</v>
      </c>
    </row>
    <row r="2" spans="1:22" ht="26.1" customHeight="1">
      <c r="A2" s="142" t="s">
        <v>226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1:22" ht="26.1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1:22" ht="26.1" customHeight="1">
      <c r="A4" s="44" t="s">
        <v>73</v>
      </c>
    </row>
    <row r="5" spans="1:22" ht="26.1" customHeight="1">
      <c r="A5" s="44" t="s">
        <v>74</v>
      </c>
    </row>
    <row r="6" spans="1:22" ht="26.1" customHeight="1">
      <c r="A6" s="143" t="s">
        <v>13</v>
      </c>
      <c r="B6" s="143"/>
      <c r="C6" s="143"/>
      <c r="D6" s="143"/>
      <c r="E6" s="143"/>
      <c r="F6" s="143"/>
      <c r="G6" s="143" t="s">
        <v>75</v>
      </c>
      <c r="H6" s="143"/>
      <c r="I6" s="143"/>
      <c r="J6" s="143"/>
      <c r="K6" s="143"/>
      <c r="L6" s="143"/>
      <c r="M6" s="143"/>
      <c r="N6" s="143"/>
      <c r="O6" s="143"/>
      <c r="P6" s="143" t="s">
        <v>76</v>
      </c>
      <c r="Q6" s="143"/>
      <c r="R6" s="143"/>
      <c r="S6" s="143"/>
      <c r="T6" s="143"/>
      <c r="U6" s="143"/>
      <c r="V6" s="143"/>
    </row>
    <row r="7" spans="1:22" ht="30" customHeight="1">
      <c r="A7" s="144" t="s">
        <v>6</v>
      </c>
      <c r="B7" s="145"/>
      <c r="C7" s="145"/>
      <c r="D7" s="145"/>
      <c r="E7" s="145"/>
      <c r="F7" s="146"/>
      <c r="G7" s="97" t="s">
        <v>219</v>
      </c>
      <c r="H7" s="18"/>
      <c r="I7" s="18"/>
      <c r="J7" s="18"/>
      <c r="K7" s="18"/>
      <c r="L7" s="18"/>
      <c r="M7" s="18"/>
      <c r="N7" s="18"/>
      <c r="O7" s="19"/>
      <c r="P7" s="147" t="s">
        <v>78</v>
      </c>
      <c r="Q7" s="148"/>
      <c r="R7" s="149">
        <f>収支内訳書!C4</f>
        <v>0</v>
      </c>
      <c r="S7" s="149"/>
      <c r="T7" s="149"/>
      <c r="U7" s="149"/>
      <c r="V7" s="114" t="s">
        <v>77</v>
      </c>
    </row>
    <row r="8" spans="1:22" ht="26.1" customHeight="1">
      <c r="A8" s="150" t="s">
        <v>11</v>
      </c>
      <c r="B8" s="151"/>
      <c r="C8" s="151"/>
      <c r="D8" s="151"/>
      <c r="E8" s="151"/>
      <c r="F8" s="152"/>
      <c r="G8" s="20" t="s">
        <v>11</v>
      </c>
      <c r="H8" s="262"/>
      <c r="I8" s="262"/>
      <c r="J8" s="21" t="s">
        <v>79</v>
      </c>
      <c r="K8" s="22"/>
      <c r="L8" s="262"/>
      <c r="M8" s="262"/>
      <c r="N8" s="22" t="s">
        <v>81</v>
      </c>
      <c r="O8" s="23"/>
      <c r="P8" s="160" t="s">
        <v>49</v>
      </c>
      <c r="Q8" s="161"/>
      <c r="R8" s="166">
        <f>収支内訳書!C5</f>
        <v>0</v>
      </c>
      <c r="S8" s="166"/>
      <c r="T8" s="166"/>
      <c r="U8" s="166"/>
      <c r="V8" s="243" t="s">
        <v>77</v>
      </c>
    </row>
    <row r="9" spans="1:22" ht="26.1" customHeight="1">
      <c r="A9" s="153"/>
      <c r="B9" s="154"/>
      <c r="C9" s="154"/>
      <c r="D9" s="154"/>
      <c r="E9" s="154"/>
      <c r="F9" s="155"/>
      <c r="G9" s="24"/>
      <c r="H9" s="25" t="s">
        <v>35</v>
      </c>
      <c r="I9" s="60"/>
      <c r="J9" s="25" t="s">
        <v>80</v>
      </c>
      <c r="K9" s="25"/>
      <c r="L9" s="25"/>
      <c r="M9" s="25"/>
      <c r="N9" s="25"/>
      <c r="O9" s="26"/>
      <c r="P9" s="162"/>
      <c r="Q9" s="163"/>
      <c r="R9" s="167"/>
      <c r="S9" s="167"/>
      <c r="T9" s="167"/>
      <c r="U9" s="167"/>
      <c r="V9" s="244"/>
    </row>
    <row r="10" spans="1:22" ht="26.1" customHeight="1">
      <c r="A10" s="156"/>
      <c r="B10" s="157"/>
      <c r="C10" s="157"/>
      <c r="D10" s="157"/>
      <c r="E10" s="157"/>
      <c r="F10" s="158"/>
      <c r="G10" s="27" t="s">
        <v>82</v>
      </c>
      <c r="H10" s="28"/>
      <c r="I10" s="28"/>
      <c r="J10" s="28"/>
      <c r="K10" s="28"/>
      <c r="L10" s="224"/>
      <c r="M10" s="224"/>
      <c r="N10" s="28" t="s">
        <v>83</v>
      </c>
      <c r="O10" s="29"/>
      <c r="P10" s="164"/>
      <c r="Q10" s="165"/>
      <c r="R10" s="168"/>
      <c r="S10" s="168"/>
      <c r="T10" s="168"/>
      <c r="U10" s="168"/>
      <c r="V10" s="245"/>
    </row>
    <row r="11" spans="1:22" ht="26.1" customHeight="1">
      <c r="A11" s="150" t="s">
        <v>12</v>
      </c>
      <c r="B11" s="151"/>
      <c r="C11" s="151"/>
      <c r="D11" s="151"/>
      <c r="E11" s="151"/>
      <c r="F11" s="152"/>
      <c r="G11" s="176" t="s">
        <v>204</v>
      </c>
      <c r="H11" s="177"/>
      <c r="I11" s="177"/>
      <c r="J11" s="177"/>
      <c r="K11" s="177"/>
      <c r="L11" s="177"/>
      <c r="M11" s="177"/>
      <c r="N11" s="177"/>
      <c r="O11" s="178"/>
      <c r="P11" s="160" t="s">
        <v>50</v>
      </c>
      <c r="Q11" s="161"/>
      <c r="R11" s="166">
        <f>収支内訳書!C6</f>
        <v>0</v>
      </c>
      <c r="S11" s="166"/>
      <c r="T11" s="166"/>
      <c r="U11" s="166"/>
      <c r="V11" s="243" t="s">
        <v>77</v>
      </c>
    </row>
    <row r="12" spans="1:22" ht="26.1" customHeight="1">
      <c r="A12" s="156"/>
      <c r="B12" s="157"/>
      <c r="C12" s="157"/>
      <c r="D12" s="157"/>
      <c r="E12" s="157"/>
      <c r="F12" s="158"/>
      <c r="G12" s="179"/>
      <c r="H12" s="180"/>
      <c r="I12" s="180"/>
      <c r="J12" s="180"/>
      <c r="K12" s="180"/>
      <c r="L12" s="180"/>
      <c r="M12" s="180"/>
      <c r="N12" s="180"/>
      <c r="O12" s="181"/>
      <c r="P12" s="164"/>
      <c r="Q12" s="165"/>
      <c r="R12" s="168"/>
      <c r="S12" s="168"/>
      <c r="T12" s="168"/>
      <c r="U12" s="168"/>
      <c r="V12" s="245"/>
    </row>
    <row r="13" spans="1:22" ht="20.100000000000001" customHeight="1">
      <c r="A13" s="150" t="s">
        <v>205</v>
      </c>
      <c r="B13" s="151"/>
      <c r="C13" s="151"/>
      <c r="D13" s="151"/>
      <c r="E13" s="151"/>
      <c r="F13" s="152"/>
      <c r="G13" s="256" t="s">
        <v>207</v>
      </c>
      <c r="H13" s="257"/>
      <c r="I13" s="257"/>
      <c r="J13" s="257"/>
      <c r="K13" s="257"/>
      <c r="L13" s="257"/>
      <c r="M13" s="257"/>
      <c r="N13" s="257"/>
      <c r="O13" s="258"/>
      <c r="P13" s="176" t="s">
        <v>51</v>
      </c>
      <c r="Q13" s="177"/>
      <c r="R13" s="253">
        <f>収支内訳書!C7</f>
        <v>0</v>
      </c>
      <c r="S13" s="253"/>
      <c r="T13" s="253"/>
      <c r="U13" s="253"/>
      <c r="V13" s="243" t="s">
        <v>77</v>
      </c>
    </row>
    <row r="14" spans="1:22" s="40" customFormat="1" ht="20.100000000000001" customHeight="1">
      <c r="A14" s="228" t="s">
        <v>206</v>
      </c>
      <c r="B14" s="229"/>
      <c r="C14" s="229"/>
      <c r="D14" s="229"/>
      <c r="E14" s="229"/>
      <c r="F14" s="230"/>
      <c r="G14" s="259"/>
      <c r="H14" s="260"/>
      <c r="I14" s="260"/>
      <c r="J14" s="260"/>
      <c r="K14" s="260"/>
      <c r="L14" s="260"/>
      <c r="M14" s="260"/>
      <c r="N14" s="260"/>
      <c r="O14" s="261"/>
      <c r="P14" s="248"/>
      <c r="Q14" s="249"/>
      <c r="R14" s="254"/>
      <c r="S14" s="254"/>
      <c r="T14" s="254"/>
      <c r="U14" s="254"/>
      <c r="V14" s="244"/>
    </row>
    <row r="15" spans="1:22" s="40" customFormat="1" ht="20.100000000000001" customHeight="1">
      <c r="A15" s="228"/>
      <c r="B15" s="229"/>
      <c r="C15" s="229"/>
      <c r="D15" s="229"/>
      <c r="E15" s="229"/>
      <c r="F15" s="230"/>
      <c r="G15" s="259"/>
      <c r="H15" s="260"/>
      <c r="I15" s="260"/>
      <c r="J15" s="260"/>
      <c r="K15" s="260"/>
      <c r="L15" s="260"/>
      <c r="M15" s="260"/>
      <c r="N15" s="260"/>
      <c r="O15" s="261"/>
      <c r="P15" s="248"/>
      <c r="Q15" s="249"/>
      <c r="R15" s="254"/>
      <c r="S15" s="254"/>
      <c r="T15" s="254"/>
      <c r="U15" s="254"/>
      <c r="V15" s="244"/>
    </row>
    <row r="16" spans="1:22" ht="20.100000000000001" customHeight="1">
      <c r="A16" s="228"/>
      <c r="B16" s="229"/>
      <c r="C16" s="229"/>
      <c r="D16" s="229"/>
      <c r="E16" s="229"/>
      <c r="F16" s="230"/>
      <c r="G16" s="259"/>
      <c r="H16" s="260"/>
      <c r="I16" s="260"/>
      <c r="J16" s="260"/>
      <c r="K16" s="260"/>
      <c r="L16" s="260"/>
      <c r="M16" s="260"/>
      <c r="N16" s="260"/>
      <c r="O16" s="261"/>
      <c r="P16" s="248"/>
      <c r="Q16" s="249"/>
      <c r="R16" s="254"/>
      <c r="S16" s="254"/>
      <c r="T16" s="254"/>
      <c r="U16" s="254"/>
      <c r="V16" s="244"/>
    </row>
    <row r="17" spans="1:27" ht="20.100000000000001" customHeight="1" thickBot="1">
      <c r="A17" s="231"/>
      <c r="B17" s="232"/>
      <c r="C17" s="232"/>
      <c r="D17" s="232"/>
      <c r="E17" s="232"/>
      <c r="F17" s="233"/>
      <c r="G17" s="263"/>
      <c r="H17" s="222"/>
      <c r="I17" s="222"/>
      <c r="J17" s="222"/>
      <c r="K17" s="222"/>
      <c r="L17" s="222"/>
      <c r="M17" s="222"/>
      <c r="N17" s="222"/>
      <c r="O17" s="264"/>
      <c r="P17" s="250"/>
      <c r="Q17" s="251"/>
      <c r="R17" s="255"/>
      <c r="S17" s="255"/>
      <c r="T17" s="255"/>
      <c r="U17" s="255"/>
      <c r="V17" s="252"/>
    </row>
    <row r="18" spans="1:27" ht="26.1" customHeight="1" thickTop="1">
      <c r="A18" s="150" t="s">
        <v>92</v>
      </c>
      <c r="B18" s="151"/>
      <c r="C18" s="151"/>
      <c r="D18" s="151"/>
      <c r="E18" s="151"/>
      <c r="F18" s="152"/>
      <c r="G18" s="30"/>
      <c r="H18" s="22"/>
      <c r="I18" s="22"/>
      <c r="J18" s="22"/>
      <c r="K18" s="22"/>
      <c r="L18" s="22"/>
      <c r="M18" s="22"/>
      <c r="N18" s="22"/>
      <c r="O18" s="22"/>
      <c r="P18" s="31" t="s">
        <v>208</v>
      </c>
      <c r="Q18" s="32"/>
      <c r="R18" s="37"/>
      <c r="S18" s="37"/>
      <c r="T18" s="37"/>
      <c r="U18" s="37"/>
      <c r="V18" s="33"/>
    </row>
    <row r="19" spans="1:27" ht="26.1" customHeight="1">
      <c r="A19" s="153"/>
      <c r="B19" s="154"/>
      <c r="C19" s="154"/>
      <c r="D19" s="154"/>
      <c r="E19" s="154"/>
      <c r="F19" s="155"/>
      <c r="G19" s="24"/>
      <c r="H19" s="25"/>
      <c r="I19" s="25"/>
      <c r="J19" s="25"/>
      <c r="K19" s="25"/>
      <c r="L19" s="25"/>
      <c r="M19" s="25"/>
      <c r="N19" s="25"/>
      <c r="O19" s="25"/>
      <c r="P19" s="185" t="s">
        <v>52</v>
      </c>
      <c r="Q19" s="186"/>
      <c r="R19" s="167">
        <f>R7+R8+R11+R13+R17</f>
        <v>0</v>
      </c>
      <c r="S19" s="167"/>
      <c r="T19" s="167"/>
      <c r="U19" s="167"/>
      <c r="V19" s="246" t="s">
        <v>77</v>
      </c>
    </row>
    <row r="20" spans="1:27" ht="26.1" customHeight="1" thickBot="1">
      <c r="A20" s="156"/>
      <c r="B20" s="157"/>
      <c r="C20" s="157"/>
      <c r="D20" s="157"/>
      <c r="E20" s="157"/>
      <c r="F20" s="158"/>
      <c r="G20" s="27"/>
      <c r="H20" s="28"/>
      <c r="I20" s="28"/>
      <c r="J20" s="28"/>
      <c r="K20" s="28"/>
      <c r="L20" s="28"/>
      <c r="M20" s="28"/>
      <c r="N20" s="28"/>
      <c r="O20" s="28"/>
      <c r="P20" s="187"/>
      <c r="Q20" s="188"/>
      <c r="R20" s="189"/>
      <c r="S20" s="189"/>
      <c r="T20" s="189"/>
      <c r="U20" s="189"/>
      <c r="V20" s="247"/>
    </row>
    <row r="21" spans="1:27" ht="20.100000000000001" customHeight="1" thickTop="1"/>
    <row r="22" spans="1:27" ht="26.1" customHeight="1">
      <c r="A22" s="44" t="s">
        <v>84</v>
      </c>
    </row>
    <row r="23" spans="1:27" ht="26.1" customHeight="1">
      <c r="A23" s="190" t="s">
        <v>13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2"/>
      <c r="P23" s="190" t="s">
        <v>76</v>
      </c>
      <c r="Q23" s="191"/>
      <c r="R23" s="191"/>
      <c r="S23" s="191"/>
      <c r="T23" s="191"/>
      <c r="U23" s="191"/>
      <c r="V23" s="192"/>
    </row>
    <row r="24" spans="1:27" ht="26.1" customHeight="1">
      <c r="A24" s="182" t="s">
        <v>86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4"/>
      <c r="P24" s="147" t="s">
        <v>85</v>
      </c>
      <c r="Q24" s="148"/>
      <c r="R24" s="149">
        <f>収支内訳書!J4</f>
        <v>0</v>
      </c>
      <c r="S24" s="149"/>
      <c r="T24" s="149"/>
      <c r="U24" s="149"/>
      <c r="V24" s="19" t="s">
        <v>77</v>
      </c>
      <c r="AA24" s="14" t="s">
        <v>93</v>
      </c>
    </row>
    <row r="25" spans="1:27" ht="26.1" customHeight="1">
      <c r="A25" s="182" t="s">
        <v>87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4"/>
      <c r="P25" s="147" t="s">
        <v>88</v>
      </c>
      <c r="Q25" s="148"/>
      <c r="R25" s="149">
        <f>収支内訳書!J6</f>
        <v>0</v>
      </c>
      <c r="S25" s="149"/>
      <c r="T25" s="149"/>
      <c r="U25" s="149"/>
      <c r="V25" s="19" t="s">
        <v>77</v>
      </c>
      <c r="AA25" s="14" t="s">
        <v>94</v>
      </c>
    </row>
    <row r="26" spans="1:27" ht="26.1" customHeight="1" thickBot="1">
      <c r="A26" s="182" t="s">
        <v>6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4"/>
      <c r="P26" s="160" t="s">
        <v>89</v>
      </c>
      <c r="Q26" s="161"/>
      <c r="R26" s="195">
        <f>収支内訳書!J7</f>
        <v>0</v>
      </c>
      <c r="S26" s="195"/>
      <c r="T26" s="195"/>
      <c r="U26" s="195"/>
      <c r="V26" s="23" t="s">
        <v>77</v>
      </c>
      <c r="AA26" s="14" t="s">
        <v>95</v>
      </c>
    </row>
    <row r="27" spans="1:27" ht="26.1" customHeight="1" thickTop="1">
      <c r="A27" s="196" t="s">
        <v>92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31" t="s">
        <v>90</v>
      </c>
      <c r="Q27" s="32"/>
      <c r="R27" s="37"/>
      <c r="S27" s="37"/>
      <c r="T27" s="37"/>
      <c r="U27" s="37"/>
      <c r="V27" s="33"/>
    </row>
    <row r="28" spans="1:27" ht="26.1" customHeight="1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85" t="s">
        <v>53</v>
      </c>
      <c r="Q28" s="186"/>
      <c r="R28" s="167">
        <f>R24+R25+R26</f>
        <v>0</v>
      </c>
      <c r="S28" s="167"/>
      <c r="T28" s="167"/>
      <c r="U28" s="167"/>
      <c r="V28" s="34"/>
    </row>
    <row r="29" spans="1:27" ht="26.1" customHeight="1" thickBot="1">
      <c r="A29" s="200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187"/>
      <c r="Q29" s="188"/>
      <c r="R29" s="189"/>
      <c r="S29" s="189"/>
      <c r="T29" s="189"/>
      <c r="U29" s="189"/>
      <c r="V29" s="35" t="s">
        <v>77</v>
      </c>
    </row>
    <row r="30" spans="1:27" ht="20.100000000000001" customHeight="1" thickTop="1">
      <c r="A30" s="38" t="str">
        <f>IF(R19=R28,"","①≠②エラー，内容を確認してください。")</f>
        <v/>
      </c>
    </row>
    <row r="31" spans="1:27" ht="26.1" customHeight="1">
      <c r="A31" s="193" t="s">
        <v>91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</row>
  </sheetData>
  <sheetProtection algorithmName="SHA-512" hashValue="OLQCXnyrpI87/neWReD30+HWQgnw8wdbGdYMTOCVsp7kkI5J4PpMReJza/ReDklp+9M3Nf2es5hJVrOzsxx4yA==" saltValue="oRXQEjRsWllx7ZUI3FvkjA==" spinCount="100000" sheet="1" objects="1" scenarios="1"/>
  <mergeCells count="48">
    <mergeCell ref="A13:F13"/>
    <mergeCell ref="G17:O17"/>
    <mergeCell ref="A14:F17"/>
    <mergeCell ref="A31:V31"/>
    <mergeCell ref="A2:V3"/>
    <mergeCell ref="A6:F6"/>
    <mergeCell ref="G6:O6"/>
    <mergeCell ref="P6:V6"/>
    <mergeCell ref="A7:F7"/>
    <mergeCell ref="R7:U7"/>
    <mergeCell ref="A8:F10"/>
    <mergeCell ref="P8:Q10"/>
    <mergeCell ref="R8:U10"/>
    <mergeCell ref="A11:F12"/>
    <mergeCell ref="P11:Q12"/>
    <mergeCell ref="R11:U12"/>
    <mergeCell ref="R28:U29"/>
    <mergeCell ref="P7:Q7"/>
    <mergeCell ref="A27:O29"/>
    <mergeCell ref="P28:Q29"/>
    <mergeCell ref="P24:Q24"/>
    <mergeCell ref="P25:Q25"/>
    <mergeCell ref="P26:Q26"/>
    <mergeCell ref="A23:O23"/>
    <mergeCell ref="P23:V23"/>
    <mergeCell ref="A24:O24"/>
    <mergeCell ref="A25:O25"/>
    <mergeCell ref="A26:O26"/>
    <mergeCell ref="R24:U24"/>
    <mergeCell ref="R25:U25"/>
    <mergeCell ref="R26:U26"/>
    <mergeCell ref="A18:F20"/>
    <mergeCell ref="V8:V10"/>
    <mergeCell ref="V11:V12"/>
    <mergeCell ref="V19:V20"/>
    <mergeCell ref="G11:O12"/>
    <mergeCell ref="P13:Q17"/>
    <mergeCell ref="V13:V17"/>
    <mergeCell ref="R13:U17"/>
    <mergeCell ref="G13:O13"/>
    <mergeCell ref="G16:O16"/>
    <mergeCell ref="G15:O15"/>
    <mergeCell ref="G14:O14"/>
    <mergeCell ref="P19:Q20"/>
    <mergeCell ref="R19:U20"/>
    <mergeCell ref="H8:I8"/>
    <mergeCell ref="L8:M8"/>
    <mergeCell ref="L10:M10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44"/>
  <sheetViews>
    <sheetView zoomScale="110" zoomScaleNormal="110" workbookViewId="0">
      <selection activeCell="T36" sqref="T36:U38"/>
    </sheetView>
  </sheetViews>
  <sheetFormatPr defaultColWidth="3.625" defaultRowHeight="18" customHeight="1"/>
  <cols>
    <col min="1" max="16384" width="3.625" style="40"/>
  </cols>
  <sheetData>
    <row r="1" spans="1:22" ht="18" customHeight="1">
      <c r="V1" s="15" t="s">
        <v>72</v>
      </c>
    </row>
    <row r="2" spans="1:22" ht="18" customHeight="1">
      <c r="A2" s="93" t="s">
        <v>96</v>
      </c>
    </row>
    <row r="3" spans="1:22" ht="18" customHeight="1">
      <c r="A3" s="40" t="s">
        <v>200</v>
      </c>
    </row>
    <row r="4" spans="1:22" ht="18" customHeight="1">
      <c r="A4" s="40" t="s">
        <v>201</v>
      </c>
    </row>
    <row r="5" spans="1:22" ht="18" customHeight="1">
      <c r="A5" s="293" t="s">
        <v>97</v>
      </c>
      <c r="B5" s="294"/>
      <c r="C5" s="295"/>
      <c r="D5" s="293" t="s">
        <v>98</v>
      </c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5"/>
      <c r="T5" s="292" t="s">
        <v>99</v>
      </c>
      <c r="U5" s="292"/>
      <c r="V5" s="292"/>
    </row>
    <row r="6" spans="1:22" ht="18" customHeight="1">
      <c r="A6" s="274" t="s">
        <v>100</v>
      </c>
      <c r="B6" s="275"/>
      <c r="C6" s="243"/>
      <c r="D6" s="279" t="s">
        <v>144</v>
      </c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1"/>
      <c r="T6" s="267">
        <v>23</v>
      </c>
      <c r="U6" s="227"/>
      <c r="V6" s="243" t="s">
        <v>81</v>
      </c>
    </row>
    <row r="7" spans="1:22" ht="18" customHeight="1">
      <c r="A7" s="276"/>
      <c r="B7" s="186"/>
      <c r="C7" s="244"/>
      <c r="D7" s="282" t="s">
        <v>147</v>
      </c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4"/>
      <c r="T7" s="268"/>
      <c r="U7" s="269"/>
      <c r="V7" s="244"/>
    </row>
    <row r="8" spans="1:22" ht="18" customHeight="1">
      <c r="A8" s="277"/>
      <c r="B8" s="278"/>
      <c r="C8" s="245"/>
      <c r="D8" s="285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7"/>
      <c r="T8" s="270"/>
      <c r="U8" s="213"/>
      <c r="V8" s="245"/>
    </row>
    <row r="9" spans="1:22" ht="18" customHeight="1">
      <c r="A9" s="274" t="s">
        <v>178</v>
      </c>
      <c r="B9" s="275"/>
      <c r="C9" s="243"/>
      <c r="D9" s="279" t="s">
        <v>189</v>
      </c>
      <c r="E9" s="280"/>
      <c r="F9" s="280" t="s">
        <v>145</v>
      </c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1"/>
      <c r="T9" s="267">
        <v>25</v>
      </c>
      <c r="U9" s="227"/>
      <c r="V9" s="243" t="s">
        <v>81</v>
      </c>
    </row>
    <row r="10" spans="1:22" ht="18" customHeight="1">
      <c r="A10" s="276"/>
      <c r="B10" s="186"/>
      <c r="C10" s="244"/>
      <c r="D10" s="282" t="s">
        <v>146</v>
      </c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4"/>
      <c r="T10" s="268"/>
      <c r="U10" s="269"/>
      <c r="V10" s="244"/>
    </row>
    <row r="11" spans="1:22" ht="18" customHeight="1">
      <c r="A11" s="277"/>
      <c r="B11" s="278"/>
      <c r="C11" s="245"/>
      <c r="D11" s="285"/>
      <c r="E11" s="286"/>
      <c r="F11" s="286" t="s">
        <v>146</v>
      </c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7"/>
      <c r="T11" s="270"/>
      <c r="U11" s="213"/>
      <c r="V11" s="245"/>
    </row>
    <row r="12" spans="1:22" ht="18" customHeight="1">
      <c r="A12" s="274" t="s">
        <v>179</v>
      </c>
      <c r="B12" s="275"/>
      <c r="C12" s="243"/>
      <c r="D12" s="279" t="s">
        <v>148</v>
      </c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1"/>
      <c r="T12" s="267">
        <v>28</v>
      </c>
      <c r="U12" s="227"/>
      <c r="V12" s="243" t="s">
        <v>81</v>
      </c>
    </row>
    <row r="13" spans="1:22" ht="18" customHeight="1">
      <c r="A13" s="276"/>
      <c r="B13" s="186"/>
      <c r="C13" s="244"/>
      <c r="D13" s="282" t="s">
        <v>147</v>
      </c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4"/>
      <c r="T13" s="268"/>
      <c r="U13" s="269"/>
      <c r="V13" s="244"/>
    </row>
    <row r="14" spans="1:22" ht="18" customHeight="1">
      <c r="A14" s="277"/>
      <c r="B14" s="278"/>
      <c r="C14" s="245"/>
      <c r="D14" s="285"/>
      <c r="E14" s="286"/>
      <c r="F14" s="286" t="s">
        <v>147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7"/>
      <c r="T14" s="270"/>
      <c r="U14" s="213"/>
      <c r="V14" s="245"/>
    </row>
    <row r="15" spans="1:22" ht="18" customHeight="1">
      <c r="A15" s="274" t="s">
        <v>180</v>
      </c>
      <c r="B15" s="275"/>
      <c r="C15" s="243"/>
      <c r="D15" s="279" t="s">
        <v>148</v>
      </c>
      <c r="E15" s="280"/>
      <c r="F15" s="280" t="s">
        <v>148</v>
      </c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1"/>
      <c r="T15" s="267">
        <v>15</v>
      </c>
      <c r="U15" s="227"/>
      <c r="V15" s="243" t="s">
        <v>81</v>
      </c>
    </row>
    <row r="16" spans="1:22" ht="18" customHeight="1">
      <c r="A16" s="276"/>
      <c r="B16" s="186"/>
      <c r="C16" s="244"/>
      <c r="D16" s="282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4"/>
      <c r="T16" s="268"/>
      <c r="U16" s="269"/>
      <c r="V16" s="244"/>
    </row>
    <row r="17" spans="1:22" ht="18" customHeight="1">
      <c r="A17" s="277"/>
      <c r="B17" s="278"/>
      <c r="C17" s="245"/>
      <c r="D17" s="285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7"/>
      <c r="T17" s="270"/>
      <c r="U17" s="213"/>
      <c r="V17" s="245"/>
    </row>
    <row r="18" spans="1:22" ht="18" customHeight="1">
      <c r="A18" s="274" t="s">
        <v>181</v>
      </c>
      <c r="B18" s="275"/>
      <c r="C18" s="243"/>
      <c r="D18" s="279" t="s">
        <v>190</v>
      </c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1"/>
      <c r="T18" s="288">
        <v>8</v>
      </c>
      <c r="U18" s="289"/>
      <c r="V18" s="265" t="s">
        <v>81</v>
      </c>
    </row>
    <row r="19" spans="1:22" ht="18" customHeight="1">
      <c r="A19" s="276"/>
      <c r="B19" s="186"/>
      <c r="C19" s="244"/>
      <c r="D19" s="282"/>
      <c r="E19" s="283"/>
      <c r="F19" s="283" t="s">
        <v>149</v>
      </c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4"/>
      <c r="T19" s="290"/>
      <c r="U19" s="291"/>
      <c r="V19" s="266"/>
    </row>
    <row r="20" spans="1:22" ht="18" customHeight="1">
      <c r="A20" s="277"/>
      <c r="B20" s="278"/>
      <c r="C20" s="245"/>
      <c r="D20" s="285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7"/>
      <c r="T20" s="120"/>
      <c r="U20" s="119"/>
      <c r="V20" s="121" t="s">
        <v>217</v>
      </c>
    </row>
    <row r="21" spans="1:22" ht="18" customHeight="1">
      <c r="A21" s="274" t="s">
        <v>182</v>
      </c>
      <c r="B21" s="275"/>
      <c r="C21" s="243"/>
      <c r="D21" s="279" t="s">
        <v>148</v>
      </c>
      <c r="E21" s="280"/>
      <c r="F21" s="280" t="s">
        <v>148</v>
      </c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1"/>
      <c r="T21" s="267">
        <v>25</v>
      </c>
      <c r="U21" s="227"/>
      <c r="V21" s="243" t="s">
        <v>81</v>
      </c>
    </row>
    <row r="22" spans="1:22" ht="18" customHeight="1">
      <c r="A22" s="276"/>
      <c r="B22" s="186"/>
      <c r="C22" s="244"/>
      <c r="D22" s="282" t="s">
        <v>149</v>
      </c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4"/>
      <c r="T22" s="268"/>
      <c r="U22" s="269"/>
      <c r="V22" s="244"/>
    </row>
    <row r="23" spans="1:22" ht="18" customHeight="1">
      <c r="A23" s="277"/>
      <c r="B23" s="278"/>
      <c r="C23" s="245"/>
      <c r="D23" s="285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7"/>
      <c r="T23" s="270"/>
      <c r="U23" s="213"/>
      <c r="V23" s="245"/>
    </row>
    <row r="24" spans="1:22" ht="18" customHeight="1">
      <c r="A24" s="274" t="s">
        <v>183</v>
      </c>
      <c r="B24" s="275"/>
      <c r="C24" s="243"/>
      <c r="D24" s="279" t="s">
        <v>144</v>
      </c>
      <c r="E24" s="280"/>
      <c r="F24" s="280" t="s">
        <v>144</v>
      </c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1"/>
      <c r="T24" s="267">
        <v>26</v>
      </c>
      <c r="U24" s="227"/>
      <c r="V24" s="243" t="s">
        <v>81</v>
      </c>
    </row>
    <row r="25" spans="1:22" ht="18" customHeight="1">
      <c r="A25" s="276"/>
      <c r="B25" s="186"/>
      <c r="C25" s="244"/>
      <c r="D25" s="282" t="s">
        <v>147</v>
      </c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4"/>
      <c r="T25" s="268"/>
      <c r="U25" s="269"/>
      <c r="V25" s="244"/>
    </row>
    <row r="26" spans="1:22" ht="18" customHeight="1">
      <c r="A26" s="277"/>
      <c r="B26" s="278"/>
      <c r="C26" s="245"/>
      <c r="D26" s="285"/>
      <c r="E26" s="286"/>
      <c r="F26" s="286" t="s">
        <v>147</v>
      </c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7"/>
      <c r="T26" s="270"/>
      <c r="U26" s="213"/>
      <c r="V26" s="245"/>
    </row>
    <row r="27" spans="1:22" ht="18" customHeight="1">
      <c r="A27" s="274" t="s">
        <v>184</v>
      </c>
      <c r="B27" s="275"/>
      <c r="C27" s="243"/>
      <c r="D27" s="279" t="s">
        <v>148</v>
      </c>
      <c r="E27" s="280"/>
      <c r="F27" s="280" t="s">
        <v>148</v>
      </c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1"/>
      <c r="T27" s="267">
        <v>30</v>
      </c>
      <c r="U27" s="227"/>
      <c r="V27" s="243" t="s">
        <v>81</v>
      </c>
    </row>
    <row r="28" spans="1:22" ht="18" customHeight="1">
      <c r="A28" s="276"/>
      <c r="B28" s="186"/>
      <c r="C28" s="244"/>
      <c r="D28" s="282" t="s">
        <v>190</v>
      </c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4"/>
      <c r="T28" s="268"/>
      <c r="U28" s="269"/>
      <c r="V28" s="244"/>
    </row>
    <row r="29" spans="1:22" ht="18" customHeight="1">
      <c r="A29" s="277"/>
      <c r="B29" s="278"/>
      <c r="C29" s="245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7"/>
      <c r="T29" s="270"/>
      <c r="U29" s="213"/>
      <c r="V29" s="245"/>
    </row>
    <row r="30" spans="1:22" ht="18" customHeight="1">
      <c r="A30" s="274" t="s">
        <v>185</v>
      </c>
      <c r="B30" s="275"/>
      <c r="C30" s="243"/>
      <c r="D30" s="279" t="s">
        <v>191</v>
      </c>
      <c r="E30" s="280"/>
      <c r="F30" s="280" t="s">
        <v>150</v>
      </c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1"/>
      <c r="T30" s="267">
        <v>25</v>
      </c>
      <c r="U30" s="227"/>
      <c r="V30" s="243" t="s">
        <v>81</v>
      </c>
    </row>
    <row r="31" spans="1:22" ht="18" customHeight="1">
      <c r="A31" s="276"/>
      <c r="B31" s="186"/>
      <c r="C31" s="244"/>
      <c r="D31" s="282" t="s">
        <v>192</v>
      </c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4"/>
      <c r="T31" s="268"/>
      <c r="U31" s="269"/>
      <c r="V31" s="244"/>
    </row>
    <row r="32" spans="1:22" ht="18" customHeight="1">
      <c r="A32" s="277"/>
      <c r="B32" s="278"/>
      <c r="C32" s="245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7"/>
      <c r="T32" s="270"/>
      <c r="U32" s="213"/>
      <c r="V32" s="245"/>
    </row>
    <row r="33" spans="1:22" ht="18" customHeight="1">
      <c r="A33" s="274" t="s">
        <v>186</v>
      </c>
      <c r="B33" s="275"/>
      <c r="C33" s="243"/>
      <c r="D33" s="279" t="s">
        <v>193</v>
      </c>
      <c r="E33" s="280"/>
      <c r="F33" s="280" t="s">
        <v>151</v>
      </c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1"/>
      <c r="T33" s="267">
        <v>18</v>
      </c>
      <c r="U33" s="227"/>
      <c r="V33" s="243" t="s">
        <v>81</v>
      </c>
    </row>
    <row r="34" spans="1:22" ht="18" customHeight="1">
      <c r="A34" s="276"/>
      <c r="B34" s="186"/>
      <c r="C34" s="244"/>
      <c r="D34" s="282" t="s">
        <v>148</v>
      </c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4"/>
      <c r="T34" s="268"/>
      <c r="U34" s="269"/>
      <c r="V34" s="244"/>
    </row>
    <row r="35" spans="1:22" ht="18" customHeight="1">
      <c r="A35" s="277"/>
      <c r="B35" s="278"/>
      <c r="C35" s="24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7"/>
      <c r="T35" s="270"/>
      <c r="U35" s="213"/>
      <c r="V35" s="245"/>
    </row>
    <row r="36" spans="1:22" ht="18" customHeight="1">
      <c r="A36" s="274" t="s">
        <v>187</v>
      </c>
      <c r="B36" s="275"/>
      <c r="C36" s="243"/>
      <c r="D36" s="279" t="s">
        <v>194</v>
      </c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1"/>
      <c r="T36" s="267">
        <v>26</v>
      </c>
      <c r="U36" s="227"/>
      <c r="V36" s="243" t="s">
        <v>81</v>
      </c>
    </row>
    <row r="37" spans="1:22" ht="18" customHeight="1">
      <c r="A37" s="276"/>
      <c r="B37" s="186"/>
      <c r="C37" s="244"/>
      <c r="D37" s="282" t="s">
        <v>195</v>
      </c>
      <c r="E37" s="283"/>
      <c r="F37" s="283" t="s">
        <v>152</v>
      </c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4"/>
      <c r="T37" s="268"/>
      <c r="U37" s="269"/>
      <c r="V37" s="244"/>
    </row>
    <row r="38" spans="1:22" ht="18" customHeight="1">
      <c r="A38" s="277"/>
      <c r="B38" s="278"/>
      <c r="C38" s="24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7"/>
      <c r="T38" s="270"/>
      <c r="U38" s="213"/>
      <c r="V38" s="245"/>
    </row>
    <row r="39" spans="1:22" ht="18" customHeight="1">
      <c r="A39" s="274" t="s">
        <v>188</v>
      </c>
      <c r="B39" s="275"/>
      <c r="C39" s="243"/>
      <c r="D39" s="279" t="s">
        <v>148</v>
      </c>
      <c r="E39" s="280"/>
      <c r="F39" s="280" t="s">
        <v>148</v>
      </c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1"/>
      <c r="T39" s="267">
        <v>30</v>
      </c>
      <c r="U39" s="227"/>
      <c r="V39" s="243" t="s">
        <v>81</v>
      </c>
    </row>
    <row r="40" spans="1:22" ht="18" customHeight="1">
      <c r="A40" s="276"/>
      <c r="B40" s="186"/>
      <c r="C40" s="244"/>
      <c r="D40" s="282" t="s">
        <v>190</v>
      </c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4"/>
      <c r="T40" s="268"/>
      <c r="U40" s="269"/>
      <c r="V40" s="244"/>
    </row>
    <row r="41" spans="1:22" ht="18" customHeight="1">
      <c r="A41" s="277"/>
      <c r="B41" s="278"/>
      <c r="C41" s="245"/>
      <c r="D41" s="285"/>
      <c r="E41" s="286"/>
      <c r="F41" s="286" t="s">
        <v>153</v>
      </c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7"/>
      <c r="T41" s="270"/>
      <c r="U41" s="213"/>
      <c r="V41" s="245"/>
    </row>
    <row r="42" spans="1:22" ht="18" customHeight="1">
      <c r="A42" s="271" t="s">
        <v>166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</row>
    <row r="43" spans="1:22" ht="18" customHeight="1">
      <c r="A43" s="273"/>
      <c r="B43" s="273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</row>
    <row r="44" spans="1:22" ht="18" customHeight="1">
      <c r="A44" s="193" t="s">
        <v>101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</row>
  </sheetData>
  <sheetProtection algorithmName="SHA-512" hashValue="8bi9qVYvwVCdNR3Fodd6ALv8unib02KqYZicCSL3dw8dTnFxY154oyvW+JTNLzFadydvHEtoT2G7ku94mp5rsg==" saltValue="bxWrKkq5x/7zUPuI5I3TEw==" spinCount="100000" sheet="1" objects="1" scenarios="1"/>
  <mergeCells count="77">
    <mergeCell ref="T5:V5"/>
    <mergeCell ref="T6:U8"/>
    <mergeCell ref="A5:C5"/>
    <mergeCell ref="D5:S5"/>
    <mergeCell ref="A6:C8"/>
    <mergeCell ref="D6:S6"/>
    <mergeCell ref="D7:S7"/>
    <mergeCell ref="D8:S8"/>
    <mergeCell ref="V6:V8"/>
    <mergeCell ref="T9:U11"/>
    <mergeCell ref="T12:U14"/>
    <mergeCell ref="A9:C11"/>
    <mergeCell ref="A12:C14"/>
    <mergeCell ref="D9:S9"/>
    <mergeCell ref="D10:S10"/>
    <mergeCell ref="D11:S11"/>
    <mergeCell ref="D12:S12"/>
    <mergeCell ref="D13:S13"/>
    <mergeCell ref="D14:S14"/>
    <mergeCell ref="T15:U17"/>
    <mergeCell ref="A15:C17"/>
    <mergeCell ref="A18:C20"/>
    <mergeCell ref="D15:S15"/>
    <mergeCell ref="D16:S16"/>
    <mergeCell ref="D17:S17"/>
    <mergeCell ref="D18:S18"/>
    <mergeCell ref="D19:S19"/>
    <mergeCell ref="D20:S20"/>
    <mergeCell ref="T18:U19"/>
    <mergeCell ref="T21:U23"/>
    <mergeCell ref="T24:U26"/>
    <mergeCell ref="A21:C23"/>
    <mergeCell ref="A24:C26"/>
    <mergeCell ref="D21:S21"/>
    <mergeCell ref="D22:S22"/>
    <mergeCell ref="D23:S23"/>
    <mergeCell ref="D24:S24"/>
    <mergeCell ref="D25:S25"/>
    <mergeCell ref="D26:S26"/>
    <mergeCell ref="T27:U29"/>
    <mergeCell ref="T30:U32"/>
    <mergeCell ref="A27:C29"/>
    <mergeCell ref="A30:C32"/>
    <mergeCell ref="D27:S27"/>
    <mergeCell ref="D28:S28"/>
    <mergeCell ref="D29:S29"/>
    <mergeCell ref="D30:S30"/>
    <mergeCell ref="D31:S31"/>
    <mergeCell ref="D32:S32"/>
    <mergeCell ref="T33:U35"/>
    <mergeCell ref="T36:U38"/>
    <mergeCell ref="A33:C35"/>
    <mergeCell ref="A36:C38"/>
    <mergeCell ref="D33:S33"/>
    <mergeCell ref="D34:S34"/>
    <mergeCell ref="D35:S35"/>
    <mergeCell ref="D36:S36"/>
    <mergeCell ref="D37:S37"/>
    <mergeCell ref="D38:S38"/>
    <mergeCell ref="A44:V44"/>
    <mergeCell ref="T39:U41"/>
    <mergeCell ref="A42:V43"/>
    <mergeCell ref="A39:C41"/>
    <mergeCell ref="D39:S39"/>
    <mergeCell ref="D40:S40"/>
    <mergeCell ref="D41:S41"/>
    <mergeCell ref="V39:V41"/>
    <mergeCell ref="V9:V11"/>
    <mergeCell ref="V12:V14"/>
    <mergeCell ref="V15:V17"/>
    <mergeCell ref="V21:V23"/>
    <mergeCell ref="V24:V26"/>
    <mergeCell ref="V27:V29"/>
    <mergeCell ref="V30:V32"/>
    <mergeCell ref="V33:V35"/>
    <mergeCell ref="V18:V19"/>
    <mergeCell ref="V36:V38"/>
  </mergeCells>
  <phoneticPr fontId="1"/>
  <pageMargins left="0.70866141732283472" right="0.70866141732283472" top="0.70866141732283472" bottom="0.15748031496062992" header="0.31496062992125984" footer="0.31496062992125984"/>
  <pageSetup paperSize="9" orientation="portrait" cellComments="asDisplayed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V44"/>
  <sheetViews>
    <sheetView zoomScale="110" zoomScaleNormal="110" workbookViewId="0">
      <selection activeCell="AC15" sqref="AC15"/>
    </sheetView>
  </sheetViews>
  <sheetFormatPr defaultColWidth="3.625" defaultRowHeight="18" customHeight="1"/>
  <cols>
    <col min="1" max="16384" width="3.625" style="16"/>
  </cols>
  <sheetData>
    <row r="1" spans="1:22" ht="18" customHeight="1">
      <c r="V1" s="15" t="s">
        <v>72</v>
      </c>
    </row>
    <row r="2" spans="1:22" ht="18" customHeight="1">
      <c r="A2" s="44" t="s">
        <v>96</v>
      </c>
    </row>
    <row r="3" spans="1:22" ht="18" customHeight="1">
      <c r="A3" s="40" t="s">
        <v>203</v>
      </c>
      <c r="B3" s="40"/>
    </row>
    <row r="4" spans="1:22" s="40" customFormat="1" ht="18" customHeight="1">
      <c r="A4" s="40" t="s">
        <v>202</v>
      </c>
    </row>
    <row r="5" spans="1:22" ht="18" customHeight="1">
      <c r="A5" s="293" t="s">
        <v>97</v>
      </c>
      <c r="B5" s="294"/>
      <c r="C5" s="295"/>
      <c r="D5" s="293" t="s">
        <v>98</v>
      </c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5"/>
      <c r="T5" s="292" t="s">
        <v>99</v>
      </c>
      <c r="U5" s="292"/>
      <c r="V5" s="292"/>
    </row>
    <row r="6" spans="1:22" ht="18" customHeight="1">
      <c r="A6" s="274" t="s">
        <v>100</v>
      </c>
      <c r="B6" s="275"/>
      <c r="C6" s="243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2"/>
      <c r="T6" s="296"/>
      <c r="U6" s="262"/>
      <c r="V6" s="243" t="s">
        <v>81</v>
      </c>
    </row>
    <row r="7" spans="1:22" ht="18" customHeight="1">
      <c r="A7" s="276"/>
      <c r="B7" s="186"/>
      <c r="C7" s="244"/>
      <c r="D7" s="303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5"/>
      <c r="T7" s="297"/>
      <c r="U7" s="298"/>
      <c r="V7" s="244"/>
    </row>
    <row r="8" spans="1:22" ht="18" customHeight="1">
      <c r="A8" s="277"/>
      <c r="B8" s="278"/>
      <c r="C8" s="245"/>
      <c r="D8" s="306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8"/>
      <c r="T8" s="299"/>
      <c r="U8" s="224"/>
      <c r="V8" s="245"/>
    </row>
    <row r="9" spans="1:22" ht="18" customHeight="1">
      <c r="A9" s="274" t="s">
        <v>178</v>
      </c>
      <c r="B9" s="275"/>
      <c r="C9" s="243"/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2"/>
      <c r="T9" s="296"/>
      <c r="U9" s="262"/>
      <c r="V9" s="243" t="s">
        <v>81</v>
      </c>
    </row>
    <row r="10" spans="1:22" ht="18" customHeight="1">
      <c r="A10" s="276"/>
      <c r="B10" s="186"/>
      <c r="C10" s="244"/>
      <c r="D10" s="303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5"/>
      <c r="T10" s="297"/>
      <c r="U10" s="298"/>
      <c r="V10" s="244"/>
    </row>
    <row r="11" spans="1:22" ht="18" customHeight="1">
      <c r="A11" s="277"/>
      <c r="B11" s="278"/>
      <c r="C11" s="245"/>
      <c r="D11" s="306"/>
      <c r="E11" s="307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8"/>
      <c r="T11" s="299"/>
      <c r="U11" s="224"/>
      <c r="V11" s="245"/>
    </row>
    <row r="12" spans="1:22" ht="18" customHeight="1">
      <c r="A12" s="274" t="s">
        <v>179</v>
      </c>
      <c r="B12" s="275"/>
      <c r="C12" s="243"/>
      <c r="D12" s="300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2"/>
      <c r="T12" s="296"/>
      <c r="U12" s="262"/>
      <c r="V12" s="243" t="s">
        <v>81</v>
      </c>
    </row>
    <row r="13" spans="1:22" ht="18" customHeight="1">
      <c r="A13" s="276"/>
      <c r="B13" s="186"/>
      <c r="C13" s="244"/>
      <c r="D13" s="303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5"/>
      <c r="T13" s="297"/>
      <c r="U13" s="298"/>
      <c r="V13" s="244"/>
    </row>
    <row r="14" spans="1:22" ht="18" customHeight="1">
      <c r="A14" s="277"/>
      <c r="B14" s="278"/>
      <c r="C14" s="245"/>
      <c r="D14" s="306"/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8"/>
      <c r="T14" s="299"/>
      <c r="U14" s="224"/>
      <c r="V14" s="245"/>
    </row>
    <row r="15" spans="1:22" ht="18" customHeight="1">
      <c r="A15" s="274" t="s">
        <v>180</v>
      </c>
      <c r="B15" s="275"/>
      <c r="C15" s="243"/>
      <c r="D15" s="300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2"/>
      <c r="T15" s="296"/>
      <c r="U15" s="262"/>
      <c r="V15" s="243" t="s">
        <v>81</v>
      </c>
    </row>
    <row r="16" spans="1:22" ht="18" customHeight="1">
      <c r="A16" s="276"/>
      <c r="B16" s="186"/>
      <c r="C16" s="244"/>
      <c r="D16" s="303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5"/>
      <c r="T16" s="297"/>
      <c r="U16" s="298"/>
      <c r="V16" s="244"/>
    </row>
    <row r="17" spans="1:22" ht="18" customHeight="1">
      <c r="A17" s="277"/>
      <c r="B17" s="278"/>
      <c r="C17" s="245"/>
      <c r="D17" s="306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8"/>
      <c r="T17" s="299"/>
      <c r="U17" s="224"/>
      <c r="V17" s="245"/>
    </row>
    <row r="18" spans="1:22" ht="18" customHeight="1">
      <c r="A18" s="274" t="s">
        <v>181</v>
      </c>
      <c r="B18" s="275"/>
      <c r="C18" s="243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2"/>
      <c r="T18" s="296"/>
      <c r="U18" s="262"/>
      <c r="V18" s="243" t="s">
        <v>81</v>
      </c>
    </row>
    <row r="19" spans="1:22" ht="18" customHeight="1">
      <c r="A19" s="276"/>
      <c r="B19" s="186"/>
      <c r="C19" s="244"/>
      <c r="D19" s="303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5"/>
      <c r="T19" s="297"/>
      <c r="U19" s="298"/>
      <c r="V19" s="244"/>
    </row>
    <row r="20" spans="1:22" ht="18" customHeight="1">
      <c r="A20" s="277"/>
      <c r="B20" s="278"/>
      <c r="C20" s="245"/>
      <c r="D20" s="306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8"/>
      <c r="T20" s="299"/>
      <c r="U20" s="224"/>
      <c r="V20" s="245"/>
    </row>
    <row r="21" spans="1:22" ht="18" customHeight="1">
      <c r="A21" s="274" t="s">
        <v>182</v>
      </c>
      <c r="B21" s="275"/>
      <c r="C21" s="243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2"/>
      <c r="T21" s="296"/>
      <c r="U21" s="262"/>
      <c r="V21" s="243" t="s">
        <v>81</v>
      </c>
    </row>
    <row r="22" spans="1:22" ht="18" customHeight="1">
      <c r="A22" s="276"/>
      <c r="B22" s="186"/>
      <c r="C22" s="244"/>
      <c r="D22" s="303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5"/>
      <c r="T22" s="297"/>
      <c r="U22" s="298"/>
      <c r="V22" s="244"/>
    </row>
    <row r="23" spans="1:22" ht="18" customHeight="1">
      <c r="A23" s="277"/>
      <c r="B23" s="278"/>
      <c r="C23" s="245"/>
      <c r="D23" s="306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8"/>
      <c r="T23" s="299"/>
      <c r="U23" s="224"/>
      <c r="V23" s="245"/>
    </row>
    <row r="24" spans="1:22" ht="18" customHeight="1">
      <c r="A24" s="274" t="s">
        <v>183</v>
      </c>
      <c r="B24" s="275"/>
      <c r="C24" s="243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2"/>
      <c r="T24" s="296"/>
      <c r="U24" s="262"/>
      <c r="V24" s="243" t="s">
        <v>81</v>
      </c>
    </row>
    <row r="25" spans="1:22" ht="18" customHeight="1">
      <c r="A25" s="276"/>
      <c r="B25" s="186"/>
      <c r="C25" s="244"/>
      <c r="D25" s="303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5"/>
      <c r="T25" s="297"/>
      <c r="U25" s="298"/>
      <c r="V25" s="244"/>
    </row>
    <row r="26" spans="1:22" ht="18" customHeight="1">
      <c r="A26" s="277"/>
      <c r="B26" s="278"/>
      <c r="C26" s="245"/>
      <c r="D26" s="306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8"/>
      <c r="T26" s="299"/>
      <c r="U26" s="224"/>
      <c r="V26" s="245"/>
    </row>
    <row r="27" spans="1:22" ht="18" customHeight="1">
      <c r="A27" s="274" t="s">
        <v>184</v>
      </c>
      <c r="B27" s="275"/>
      <c r="C27" s="243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2"/>
      <c r="T27" s="296"/>
      <c r="U27" s="262"/>
      <c r="V27" s="243" t="s">
        <v>81</v>
      </c>
    </row>
    <row r="28" spans="1:22" ht="18" customHeight="1">
      <c r="A28" s="276"/>
      <c r="B28" s="186"/>
      <c r="C28" s="244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5"/>
      <c r="T28" s="297"/>
      <c r="U28" s="298"/>
      <c r="V28" s="244"/>
    </row>
    <row r="29" spans="1:22" ht="18" customHeight="1">
      <c r="A29" s="277"/>
      <c r="B29" s="278"/>
      <c r="C29" s="245"/>
      <c r="D29" s="306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8"/>
      <c r="T29" s="299"/>
      <c r="U29" s="224"/>
      <c r="V29" s="245"/>
    </row>
    <row r="30" spans="1:22" ht="18" customHeight="1">
      <c r="A30" s="274" t="s">
        <v>185</v>
      </c>
      <c r="B30" s="275"/>
      <c r="C30" s="243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2"/>
      <c r="T30" s="296"/>
      <c r="U30" s="262"/>
      <c r="V30" s="243" t="s">
        <v>81</v>
      </c>
    </row>
    <row r="31" spans="1:22" ht="18" customHeight="1">
      <c r="A31" s="276"/>
      <c r="B31" s="186"/>
      <c r="C31" s="244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5"/>
      <c r="T31" s="297"/>
      <c r="U31" s="298"/>
      <c r="V31" s="244"/>
    </row>
    <row r="32" spans="1:22" ht="18" customHeight="1">
      <c r="A32" s="277"/>
      <c r="B32" s="278"/>
      <c r="C32" s="245"/>
      <c r="D32" s="306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8"/>
      <c r="T32" s="299"/>
      <c r="U32" s="224"/>
      <c r="V32" s="245"/>
    </row>
    <row r="33" spans="1:22" ht="18" customHeight="1">
      <c r="A33" s="274" t="s">
        <v>186</v>
      </c>
      <c r="B33" s="275"/>
      <c r="C33" s="243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2"/>
      <c r="T33" s="296"/>
      <c r="U33" s="262"/>
      <c r="V33" s="243" t="s">
        <v>81</v>
      </c>
    </row>
    <row r="34" spans="1:22" ht="18" customHeight="1">
      <c r="A34" s="276"/>
      <c r="B34" s="186"/>
      <c r="C34" s="244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5"/>
      <c r="T34" s="297"/>
      <c r="U34" s="298"/>
      <c r="V34" s="244"/>
    </row>
    <row r="35" spans="1:22" ht="18" customHeight="1">
      <c r="A35" s="277"/>
      <c r="B35" s="278"/>
      <c r="C35" s="245"/>
      <c r="D35" s="306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8"/>
      <c r="T35" s="299"/>
      <c r="U35" s="224"/>
      <c r="V35" s="245"/>
    </row>
    <row r="36" spans="1:22" ht="18" customHeight="1">
      <c r="A36" s="274" t="s">
        <v>187</v>
      </c>
      <c r="B36" s="275"/>
      <c r="C36" s="243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2"/>
      <c r="T36" s="296"/>
      <c r="U36" s="262"/>
      <c r="V36" s="243" t="s">
        <v>81</v>
      </c>
    </row>
    <row r="37" spans="1:22" ht="18" customHeight="1">
      <c r="A37" s="276"/>
      <c r="B37" s="186"/>
      <c r="C37" s="244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5"/>
      <c r="T37" s="297"/>
      <c r="U37" s="298"/>
      <c r="V37" s="244"/>
    </row>
    <row r="38" spans="1:22" ht="18" customHeight="1">
      <c r="A38" s="277"/>
      <c r="B38" s="278"/>
      <c r="C38" s="245"/>
      <c r="D38" s="306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8"/>
      <c r="T38" s="299"/>
      <c r="U38" s="224"/>
      <c r="V38" s="245"/>
    </row>
    <row r="39" spans="1:22" ht="18" customHeight="1">
      <c r="A39" s="274" t="s">
        <v>188</v>
      </c>
      <c r="B39" s="275"/>
      <c r="C39" s="243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2"/>
      <c r="T39" s="296"/>
      <c r="U39" s="262"/>
      <c r="V39" s="243" t="s">
        <v>81</v>
      </c>
    </row>
    <row r="40" spans="1:22" ht="18" customHeight="1">
      <c r="A40" s="276"/>
      <c r="B40" s="186"/>
      <c r="C40" s="244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5"/>
      <c r="T40" s="297"/>
      <c r="U40" s="298"/>
      <c r="V40" s="244"/>
    </row>
    <row r="41" spans="1:22" ht="18" customHeight="1">
      <c r="A41" s="277"/>
      <c r="B41" s="278"/>
      <c r="C41" s="245"/>
      <c r="D41" s="306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8"/>
      <c r="T41" s="299"/>
      <c r="U41" s="224"/>
      <c r="V41" s="245"/>
    </row>
    <row r="42" spans="1:22" s="36" customFormat="1" ht="18" customHeight="1">
      <c r="A42" s="271" t="s">
        <v>166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</row>
    <row r="43" spans="1:22" s="40" customFormat="1" ht="18" customHeight="1">
      <c r="A43" s="273"/>
      <c r="B43" s="273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</row>
    <row r="44" spans="1:22" ht="18" customHeight="1">
      <c r="A44" s="193" t="s">
        <v>101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</row>
  </sheetData>
  <sheetProtection algorithmName="SHA-512" hashValue="I/M2OCQLqXm2TfTklwKiybjZHdVx40+Rl6m0DKJB7PxdGKxlMRpy//jY6xsQuv2Yrwl7LtNlnHGDE0ciK0TVmA==" saltValue="bx0S1v+MTm3RoBcisJ4Pkg==" spinCount="100000" sheet="1" objects="1" scenarios="1"/>
  <mergeCells count="77">
    <mergeCell ref="A44:V44"/>
    <mergeCell ref="T39:U41"/>
    <mergeCell ref="A42:V43"/>
    <mergeCell ref="A39:C41"/>
    <mergeCell ref="D39:S39"/>
    <mergeCell ref="D40:S40"/>
    <mergeCell ref="D41:S41"/>
    <mergeCell ref="T36:U38"/>
    <mergeCell ref="T33:U35"/>
    <mergeCell ref="A33:C35"/>
    <mergeCell ref="A36:C38"/>
    <mergeCell ref="D33:S33"/>
    <mergeCell ref="D34:S34"/>
    <mergeCell ref="D35:S35"/>
    <mergeCell ref="D36:S36"/>
    <mergeCell ref="D37:S37"/>
    <mergeCell ref="D38:S38"/>
    <mergeCell ref="T30:U32"/>
    <mergeCell ref="T27:U29"/>
    <mergeCell ref="A27:C29"/>
    <mergeCell ref="A30:C32"/>
    <mergeCell ref="D27:S27"/>
    <mergeCell ref="D28:S28"/>
    <mergeCell ref="D29:S29"/>
    <mergeCell ref="D30:S30"/>
    <mergeCell ref="D31:S31"/>
    <mergeCell ref="D32:S32"/>
    <mergeCell ref="T24:U26"/>
    <mergeCell ref="T21:U23"/>
    <mergeCell ref="A21:C23"/>
    <mergeCell ref="A24:C26"/>
    <mergeCell ref="D21:S21"/>
    <mergeCell ref="D22:S22"/>
    <mergeCell ref="D23:S23"/>
    <mergeCell ref="D24:S24"/>
    <mergeCell ref="D25:S25"/>
    <mergeCell ref="D26:S26"/>
    <mergeCell ref="T18:U20"/>
    <mergeCell ref="T15:U17"/>
    <mergeCell ref="A18:C20"/>
    <mergeCell ref="D18:S18"/>
    <mergeCell ref="D19:S19"/>
    <mergeCell ref="D20:S20"/>
    <mergeCell ref="T12:U14"/>
    <mergeCell ref="A12:C14"/>
    <mergeCell ref="A15:C17"/>
    <mergeCell ref="D12:S12"/>
    <mergeCell ref="D13:S13"/>
    <mergeCell ref="D14:S14"/>
    <mergeCell ref="D15:S15"/>
    <mergeCell ref="D16:S16"/>
    <mergeCell ref="D17:S17"/>
    <mergeCell ref="T9:U11"/>
    <mergeCell ref="A9:C11"/>
    <mergeCell ref="D9:S9"/>
    <mergeCell ref="D10:S10"/>
    <mergeCell ref="D11:S11"/>
    <mergeCell ref="T5:V5"/>
    <mergeCell ref="T6:U8"/>
    <mergeCell ref="A5:C5"/>
    <mergeCell ref="A6:C8"/>
    <mergeCell ref="D5:S5"/>
    <mergeCell ref="D6:S6"/>
    <mergeCell ref="D7:S7"/>
    <mergeCell ref="D8:S8"/>
    <mergeCell ref="V6:V8"/>
    <mergeCell ref="V36:V38"/>
    <mergeCell ref="V39:V41"/>
    <mergeCell ref="V9:V11"/>
    <mergeCell ref="V12:V14"/>
    <mergeCell ref="V15:V17"/>
    <mergeCell ref="V18:V20"/>
    <mergeCell ref="V21:V23"/>
    <mergeCell ref="V24:V26"/>
    <mergeCell ref="V27:V29"/>
    <mergeCell ref="V30:V32"/>
    <mergeCell ref="V33:V35"/>
  </mergeCells>
  <phoneticPr fontId="1"/>
  <pageMargins left="0.70866141732283472" right="0.70866141732283472" top="0.70866141732283472" bottom="0.15748031496062992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9"/>
  <sheetViews>
    <sheetView zoomScale="110" zoomScaleNormal="110" workbookViewId="0">
      <selection activeCell="I8" sqref="I8:W8"/>
    </sheetView>
  </sheetViews>
  <sheetFormatPr defaultColWidth="3.625" defaultRowHeight="42" customHeight="1"/>
  <cols>
    <col min="1" max="2" width="2.625" style="40" customWidth="1"/>
    <col min="3" max="23" width="3.5" style="40" customWidth="1"/>
    <col min="24" max="16384" width="3.625" style="40"/>
  </cols>
  <sheetData>
    <row r="1" spans="1:23" ht="42" customHeight="1">
      <c r="W1" s="39" t="s">
        <v>72</v>
      </c>
    </row>
    <row r="2" spans="1:23" ht="42" customHeight="1">
      <c r="A2" s="95" t="s">
        <v>102</v>
      </c>
      <c r="B2" s="101"/>
    </row>
    <row r="3" spans="1:23" ht="42" customHeight="1">
      <c r="A3" s="95" t="s">
        <v>196</v>
      </c>
      <c r="B3" s="101"/>
      <c r="W3" s="15" t="s">
        <v>227</v>
      </c>
    </row>
    <row r="4" spans="1:23" ht="42" customHeight="1" thickBot="1">
      <c r="A4" s="314"/>
      <c r="B4" s="315"/>
      <c r="C4" s="292" t="s">
        <v>104</v>
      </c>
      <c r="D4" s="292"/>
      <c r="E4" s="292"/>
      <c r="F4" s="292" t="s">
        <v>105</v>
      </c>
      <c r="G4" s="292"/>
      <c r="H4" s="292"/>
      <c r="I4" s="292" t="s">
        <v>106</v>
      </c>
      <c r="J4" s="292"/>
      <c r="K4" s="292"/>
      <c r="L4" s="292" t="s">
        <v>107</v>
      </c>
      <c r="M4" s="292"/>
      <c r="N4" s="292"/>
      <c r="O4" s="292" t="s">
        <v>108</v>
      </c>
      <c r="P4" s="292"/>
      <c r="Q4" s="292"/>
      <c r="R4" s="292" t="s">
        <v>109</v>
      </c>
      <c r="S4" s="292"/>
      <c r="T4" s="293"/>
      <c r="U4" s="318" t="s">
        <v>103</v>
      </c>
      <c r="V4" s="292"/>
      <c r="W4" s="292"/>
    </row>
    <row r="5" spans="1:23" ht="42" customHeight="1" thickTop="1">
      <c r="A5" s="316" t="s">
        <v>115</v>
      </c>
      <c r="B5" s="317"/>
      <c r="C5" s="310">
        <v>5</v>
      </c>
      <c r="D5" s="310"/>
      <c r="E5" s="310"/>
      <c r="F5" s="310">
        <v>6</v>
      </c>
      <c r="G5" s="310"/>
      <c r="H5" s="310"/>
      <c r="I5" s="310">
        <v>15</v>
      </c>
      <c r="J5" s="310"/>
      <c r="K5" s="310"/>
      <c r="L5" s="310">
        <v>9</v>
      </c>
      <c r="M5" s="310"/>
      <c r="N5" s="310"/>
      <c r="O5" s="310">
        <v>4</v>
      </c>
      <c r="P5" s="310"/>
      <c r="Q5" s="310"/>
      <c r="R5" s="310">
        <v>1</v>
      </c>
      <c r="S5" s="310"/>
      <c r="T5" s="311"/>
      <c r="U5" s="319">
        <f t="shared" ref="U5" si="0">SUM(C5:T5)</f>
        <v>40</v>
      </c>
      <c r="V5" s="320"/>
      <c r="W5" s="320"/>
    </row>
    <row r="6" spans="1:23" ht="39.75" customHeight="1"/>
    <row r="7" spans="1:23" ht="42" customHeight="1">
      <c r="A7" s="95" t="s">
        <v>197</v>
      </c>
      <c r="B7" s="101"/>
      <c r="W7" s="15" t="s">
        <v>227</v>
      </c>
    </row>
    <row r="8" spans="1:23" ht="42" customHeight="1">
      <c r="A8" s="143" t="s">
        <v>110</v>
      </c>
      <c r="B8" s="143"/>
      <c r="C8" s="143"/>
      <c r="D8" s="143"/>
      <c r="E8" s="143"/>
      <c r="F8" s="143"/>
      <c r="G8" s="143"/>
      <c r="H8" s="143"/>
      <c r="I8" s="313" t="s">
        <v>111</v>
      </c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</row>
    <row r="9" spans="1:23" ht="42" customHeight="1">
      <c r="A9" s="312" t="s">
        <v>112</v>
      </c>
      <c r="B9" s="312"/>
      <c r="C9" s="312"/>
      <c r="D9" s="312"/>
      <c r="E9" s="312"/>
      <c r="F9" s="312"/>
      <c r="G9" s="312"/>
      <c r="H9" s="312"/>
      <c r="I9" s="309" t="s">
        <v>139</v>
      </c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</row>
    <row r="10" spans="1:23" ht="42" customHeight="1">
      <c r="A10" s="312" t="s">
        <v>198</v>
      </c>
      <c r="B10" s="312"/>
      <c r="C10" s="312"/>
      <c r="D10" s="312"/>
      <c r="E10" s="312"/>
      <c r="F10" s="312"/>
      <c r="G10" s="312"/>
      <c r="H10" s="312"/>
      <c r="I10" s="309" t="s">
        <v>154</v>
      </c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</row>
    <row r="11" spans="1:23" ht="42" customHeight="1">
      <c r="A11" s="312" t="s">
        <v>113</v>
      </c>
      <c r="B11" s="312"/>
      <c r="C11" s="312"/>
      <c r="D11" s="312"/>
      <c r="E11" s="312"/>
      <c r="F11" s="312"/>
      <c r="G11" s="312"/>
      <c r="H11" s="312"/>
      <c r="I11" s="309" t="s">
        <v>155</v>
      </c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</row>
    <row r="12" spans="1:23" ht="42" customHeight="1">
      <c r="A12" s="323" t="s">
        <v>156</v>
      </c>
      <c r="B12" s="323"/>
      <c r="C12" s="323"/>
      <c r="D12" s="323"/>
      <c r="E12" s="323"/>
      <c r="F12" s="323"/>
      <c r="G12" s="323"/>
      <c r="H12" s="323"/>
      <c r="I12" s="309" t="s">
        <v>157</v>
      </c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</row>
    <row r="13" spans="1:23" ht="42" customHeight="1">
      <c r="A13" s="323" t="s">
        <v>158</v>
      </c>
      <c r="B13" s="323"/>
      <c r="C13" s="323"/>
      <c r="D13" s="323"/>
      <c r="E13" s="323"/>
      <c r="F13" s="323"/>
      <c r="G13" s="323"/>
      <c r="H13" s="323"/>
      <c r="I13" s="309" t="s">
        <v>159</v>
      </c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</row>
    <row r="14" spans="1:23" ht="42" customHeight="1">
      <c r="A14" s="323"/>
      <c r="B14" s="323"/>
      <c r="C14" s="323"/>
      <c r="D14" s="323"/>
      <c r="E14" s="323"/>
      <c r="F14" s="323"/>
      <c r="G14" s="323"/>
      <c r="H14" s="323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</row>
    <row r="15" spans="1:23" ht="42" customHeight="1">
      <c r="A15" s="323"/>
      <c r="B15" s="323"/>
      <c r="C15" s="323"/>
      <c r="D15" s="323"/>
      <c r="E15" s="323"/>
      <c r="F15" s="323"/>
      <c r="G15" s="323"/>
      <c r="H15" s="323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</row>
    <row r="16" spans="1:23" ht="42" customHeight="1">
      <c r="A16" s="323"/>
      <c r="B16" s="323"/>
      <c r="C16" s="323"/>
      <c r="D16" s="323"/>
      <c r="E16" s="323"/>
      <c r="F16" s="323"/>
      <c r="G16" s="323"/>
      <c r="H16" s="323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</row>
    <row r="17" spans="1:23" ht="42" customHeight="1">
      <c r="A17" s="323"/>
      <c r="B17" s="323"/>
      <c r="C17" s="323"/>
      <c r="D17" s="323"/>
      <c r="E17" s="323"/>
      <c r="F17" s="323"/>
      <c r="G17" s="323"/>
      <c r="H17" s="323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</row>
    <row r="18" spans="1:23" ht="42" customHeight="1">
      <c r="A18" s="324" t="s">
        <v>199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</row>
    <row r="19" spans="1:23" ht="18">
      <c r="A19" s="321" t="s">
        <v>114</v>
      </c>
      <c r="B19" s="321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</row>
  </sheetData>
  <sheetProtection algorithmName="SHA-512" hashValue="8NiGHIRpXGT4KWtW+urRwzP+yQWV7IZiIMzJ4GYQy9h5qTu7v5sTbwShSTZ6r4MsMRjlkH0pfUIsrY3E0lS9Mw==" saltValue="GZjjEiMGFlnrTPK9o9J1UQ==" spinCount="100000" sheet="1" objects="1" scenarios="1"/>
  <mergeCells count="38">
    <mergeCell ref="A11:H11"/>
    <mergeCell ref="I11:W11"/>
    <mergeCell ref="A19:W19"/>
    <mergeCell ref="A16:H16"/>
    <mergeCell ref="I16:W16"/>
    <mergeCell ref="A18:W18"/>
    <mergeCell ref="A12:H12"/>
    <mergeCell ref="I12:W12"/>
    <mergeCell ref="A13:H13"/>
    <mergeCell ref="I13:W13"/>
    <mergeCell ref="A17:H17"/>
    <mergeCell ref="I17:W17"/>
    <mergeCell ref="A14:H14"/>
    <mergeCell ref="I14:W14"/>
    <mergeCell ref="A15:H15"/>
    <mergeCell ref="I15:W15"/>
    <mergeCell ref="A10:H10"/>
    <mergeCell ref="I10:W10"/>
    <mergeCell ref="L4:N4"/>
    <mergeCell ref="O4:Q4"/>
    <mergeCell ref="R4:T4"/>
    <mergeCell ref="A8:H8"/>
    <mergeCell ref="I8:W8"/>
    <mergeCell ref="A4:B4"/>
    <mergeCell ref="A5:B5"/>
    <mergeCell ref="U4:W4"/>
    <mergeCell ref="C5:E5"/>
    <mergeCell ref="F5:H5"/>
    <mergeCell ref="U5:W5"/>
    <mergeCell ref="F4:H4"/>
    <mergeCell ref="I4:K4"/>
    <mergeCell ref="A9:H9"/>
    <mergeCell ref="I9:W9"/>
    <mergeCell ref="C4:E4"/>
    <mergeCell ref="I5:K5"/>
    <mergeCell ref="L5:N5"/>
    <mergeCell ref="O5:Q5"/>
    <mergeCell ref="R5:T5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cellComments="asDisplayed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W19"/>
  <sheetViews>
    <sheetView zoomScale="110" zoomScaleNormal="110" workbookViewId="0">
      <selection activeCell="I8" sqref="I8:W8"/>
    </sheetView>
  </sheetViews>
  <sheetFormatPr defaultColWidth="3.625" defaultRowHeight="42" customHeight="1"/>
  <cols>
    <col min="1" max="2" width="2.625" style="40" customWidth="1"/>
    <col min="3" max="23" width="3.5" style="40" customWidth="1"/>
    <col min="24" max="16384" width="3.625" style="40"/>
  </cols>
  <sheetData>
    <row r="1" spans="1:23" ht="42" customHeight="1">
      <c r="W1" s="39" t="s">
        <v>72</v>
      </c>
    </row>
    <row r="2" spans="1:23" ht="42" customHeight="1">
      <c r="A2" s="101" t="s">
        <v>102</v>
      </c>
      <c r="B2" s="101"/>
    </row>
    <row r="3" spans="1:23" ht="42" customHeight="1">
      <c r="A3" s="101" t="s">
        <v>196</v>
      </c>
      <c r="B3" s="101"/>
      <c r="W3" s="15" t="s">
        <v>227</v>
      </c>
    </row>
    <row r="4" spans="1:23" ht="42" customHeight="1" thickBot="1">
      <c r="A4" s="314"/>
      <c r="B4" s="315"/>
      <c r="C4" s="292" t="s">
        <v>104</v>
      </c>
      <c r="D4" s="292"/>
      <c r="E4" s="292"/>
      <c r="F4" s="292" t="s">
        <v>105</v>
      </c>
      <c r="G4" s="292"/>
      <c r="H4" s="292"/>
      <c r="I4" s="292" t="s">
        <v>106</v>
      </c>
      <c r="J4" s="292"/>
      <c r="K4" s="292"/>
      <c r="L4" s="292" t="s">
        <v>107</v>
      </c>
      <c r="M4" s="292"/>
      <c r="N4" s="292"/>
      <c r="O4" s="292" t="s">
        <v>108</v>
      </c>
      <c r="P4" s="292"/>
      <c r="Q4" s="292"/>
      <c r="R4" s="292" t="s">
        <v>109</v>
      </c>
      <c r="S4" s="292"/>
      <c r="T4" s="293"/>
      <c r="U4" s="318" t="s">
        <v>103</v>
      </c>
      <c r="V4" s="292"/>
      <c r="W4" s="292"/>
    </row>
    <row r="5" spans="1:23" ht="42" customHeight="1" thickTop="1">
      <c r="A5" s="316" t="s">
        <v>115</v>
      </c>
      <c r="B5" s="317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30"/>
      <c r="U5" s="319">
        <f t="shared" ref="U5" si="0">SUM(C5:T5)</f>
        <v>0</v>
      </c>
      <c r="V5" s="320"/>
      <c r="W5" s="320"/>
    </row>
    <row r="6" spans="1:23" ht="39.75" customHeight="1"/>
    <row r="7" spans="1:23" ht="42" customHeight="1">
      <c r="A7" s="101" t="s">
        <v>197</v>
      </c>
      <c r="B7" s="101"/>
      <c r="W7" s="15" t="s">
        <v>227</v>
      </c>
    </row>
    <row r="8" spans="1:23" ht="42" customHeight="1">
      <c r="A8" s="143" t="s">
        <v>110</v>
      </c>
      <c r="B8" s="143"/>
      <c r="C8" s="143"/>
      <c r="D8" s="143"/>
      <c r="E8" s="143"/>
      <c r="F8" s="143"/>
      <c r="G8" s="143"/>
      <c r="H8" s="143"/>
      <c r="I8" s="313" t="s">
        <v>111</v>
      </c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</row>
    <row r="9" spans="1:23" ht="42" customHeight="1">
      <c r="A9" s="328" t="s">
        <v>112</v>
      </c>
      <c r="B9" s="328"/>
      <c r="C9" s="328"/>
      <c r="D9" s="328"/>
      <c r="E9" s="328"/>
      <c r="F9" s="328"/>
      <c r="G9" s="328"/>
      <c r="H9" s="328"/>
      <c r="I9" s="325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7"/>
    </row>
    <row r="10" spans="1:23" ht="42" customHeight="1">
      <c r="A10" s="328" t="s">
        <v>198</v>
      </c>
      <c r="B10" s="328"/>
      <c r="C10" s="328"/>
      <c r="D10" s="328"/>
      <c r="E10" s="328"/>
      <c r="F10" s="328"/>
      <c r="G10" s="328"/>
      <c r="H10" s="328"/>
      <c r="I10" s="325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7"/>
    </row>
    <row r="11" spans="1:23" ht="42" customHeight="1">
      <c r="A11" s="328" t="s">
        <v>113</v>
      </c>
      <c r="B11" s="328"/>
      <c r="C11" s="328"/>
      <c r="D11" s="328"/>
      <c r="E11" s="328"/>
      <c r="F11" s="328"/>
      <c r="G11" s="328"/>
      <c r="H11" s="328"/>
      <c r="I11" s="325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7"/>
    </row>
    <row r="12" spans="1:23" ht="42" customHeight="1">
      <c r="A12" s="331"/>
      <c r="B12" s="331"/>
      <c r="C12" s="331"/>
      <c r="D12" s="331"/>
      <c r="E12" s="331"/>
      <c r="F12" s="331"/>
      <c r="G12" s="331"/>
      <c r="H12" s="331"/>
      <c r="I12" s="325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7"/>
    </row>
    <row r="13" spans="1:23" ht="42" customHeight="1">
      <c r="A13" s="331"/>
      <c r="B13" s="331"/>
      <c r="C13" s="331"/>
      <c r="D13" s="331"/>
      <c r="E13" s="331"/>
      <c r="F13" s="331"/>
      <c r="G13" s="331"/>
      <c r="H13" s="331"/>
      <c r="I13" s="325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7"/>
    </row>
    <row r="14" spans="1:23" ht="42" customHeight="1">
      <c r="A14" s="331"/>
      <c r="B14" s="331"/>
      <c r="C14" s="331"/>
      <c r="D14" s="331"/>
      <c r="E14" s="331"/>
      <c r="F14" s="331"/>
      <c r="G14" s="331"/>
      <c r="H14" s="331"/>
      <c r="I14" s="325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7"/>
    </row>
    <row r="15" spans="1:23" ht="42" customHeight="1">
      <c r="A15" s="331"/>
      <c r="B15" s="331"/>
      <c r="C15" s="331"/>
      <c r="D15" s="331"/>
      <c r="E15" s="331"/>
      <c r="F15" s="331"/>
      <c r="G15" s="331"/>
      <c r="H15" s="331"/>
      <c r="I15" s="325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7"/>
    </row>
    <row r="16" spans="1:23" ht="42" customHeight="1">
      <c r="A16" s="331"/>
      <c r="B16" s="331"/>
      <c r="C16" s="331"/>
      <c r="D16" s="331"/>
      <c r="E16" s="331"/>
      <c r="F16" s="331"/>
      <c r="G16" s="331"/>
      <c r="H16" s="331"/>
      <c r="I16" s="325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7"/>
    </row>
    <row r="17" spans="1:23" ht="42" customHeight="1">
      <c r="A17" s="331"/>
      <c r="B17" s="331"/>
      <c r="C17" s="331"/>
      <c r="D17" s="331"/>
      <c r="E17" s="331"/>
      <c r="F17" s="331"/>
      <c r="G17" s="331"/>
      <c r="H17" s="331"/>
      <c r="I17" s="325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7"/>
    </row>
    <row r="18" spans="1:23" ht="42" customHeight="1">
      <c r="A18" s="324" t="s">
        <v>199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</row>
    <row r="19" spans="1:23" ht="18">
      <c r="A19" s="321" t="s">
        <v>114</v>
      </c>
      <c r="B19" s="321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</row>
  </sheetData>
  <sheetProtection algorithmName="SHA-512" hashValue="qUqtkPcGAW224yJDnjRh1hD6WAnfbzSwqBBAFfqWL7d7reTgQh2TVPWv+5IHVE3x30DG27QfSmZdz/52nXNZaQ==" saltValue="J7qTFEUELqE+unN8G1leVA==" spinCount="100000" sheet="1" objects="1" scenarios="1"/>
  <mergeCells count="38">
    <mergeCell ref="A10:H10"/>
    <mergeCell ref="A12:H12"/>
    <mergeCell ref="A19:W19"/>
    <mergeCell ref="A13:H13"/>
    <mergeCell ref="A17:H17"/>
    <mergeCell ref="A14:H14"/>
    <mergeCell ref="A15:H15"/>
    <mergeCell ref="A16:H16"/>
    <mergeCell ref="U5:W5"/>
    <mergeCell ref="A8:H8"/>
    <mergeCell ref="A9:H9"/>
    <mergeCell ref="C5:E5"/>
    <mergeCell ref="F5:H5"/>
    <mergeCell ref="I5:K5"/>
    <mergeCell ref="L5:N5"/>
    <mergeCell ref="O5:Q5"/>
    <mergeCell ref="A5:B5"/>
    <mergeCell ref="I4:K4"/>
    <mergeCell ref="L4:N4"/>
    <mergeCell ref="O4:Q4"/>
    <mergeCell ref="R4:T4"/>
    <mergeCell ref="R5:T5"/>
    <mergeCell ref="A4:B4"/>
    <mergeCell ref="A18:W18"/>
    <mergeCell ref="I8:W8"/>
    <mergeCell ref="I9:W9"/>
    <mergeCell ref="I10:W10"/>
    <mergeCell ref="I11:W11"/>
    <mergeCell ref="I12:W12"/>
    <mergeCell ref="I13:W13"/>
    <mergeCell ref="I14:W14"/>
    <mergeCell ref="I15:W15"/>
    <mergeCell ref="I16:W16"/>
    <mergeCell ref="I17:W17"/>
    <mergeCell ref="A11:H11"/>
    <mergeCell ref="U4:W4"/>
    <mergeCell ref="C4:E4"/>
    <mergeCell ref="F4:H4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"/>
  <sheetViews>
    <sheetView zoomScale="60" zoomScaleNormal="60" workbookViewId="0">
      <pane ySplit="3" topLeftCell="A4" activePane="bottomLeft" state="frozen"/>
      <selection sqref="A1:D1"/>
      <selection pane="bottomLeft" activeCell="E19" sqref="E19"/>
    </sheetView>
  </sheetViews>
  <sheetFormatPr defaultColWidth="20.625" defaultRowHeight="30" customHeight="1"/>
  <cols>
    <col min="1" max="1" width="9.25" style="7" bestFit="1" customWidth="1"/>
    <col min="2" max="2" width="12.625" style="2" customWidth="1"/>
    <col min="3" max="3" width="20.625" style="2"/>
    <col min="4" max="4" width="13" style="3" bestFit="1" customWidth="1"/>
    <col min="5" max="5" width="12.625" style="2" customWidth="1"/>
    <col min="6" max="6" width="20.625" style="2"/>
    <col min="7" max="7" width="13" style="3" bestFit="1" customWidth="1"/>
    <col min="8" max="8" width="15.625" style="4" customWidth="1"/>
    <col min="9" max="10" width="20.625" style="1" hidden="1" customWidth="1"/>
    <col min="11" max="11" width="29.625" style="1" hidden="1" customWidth="1"/>
    <col min="12" max="12" width="33.875" style="1" hidden="1" customWidth="1"/>
    <col min="13" max="13" width="25.5" style="1" hidden="1" customWidth="1"/>
    <col min="14" max="16384" width="20.625" style="1"/>
  </cols>
  <sheetData>
    <row r="1" spans="1:15" ht="30" customHeight="1">
      <c r="A1" s="123" t="s">
        <v>136</v>
      </c>
      <c r="B1" s="124"/>
      <c r="C1" s="124"/>
      <c r="D1" s="124"/>
      <c r="E1" s="124"/>
      <c r="F1" s="124"/>
      <c r="G1" s="124"/>
      <c r="H1" s="124"/>
      <c r="K1" s="1" t="s">
        <v>16</v>
      </c>
      <c r="L1" s="1" t="s">
        <v>19</v>
      </c>
      <c r="M1" s="1" t="s">
        <v>20</v>
      </c>
    </row>
    <row r="2" spans="1:15" ht="45" customHeight="1">
      <c r="A2" s="125" t="s">
        <v>0</v>
      </c>
      <c r="B2" s="127" t="s">
        <v>1</v>
      </c>
      <c r="C2" s="127"/>
      <c r="D2" s="127"/>
      <c r="E2" s="127" t="s">
        <v>167</v>
      </c>
      <c r="F2" s="127"/>
      <c r="G2" s="127"/>
      <c r="H2" s="127"/>
      <c r="I2" s="1" t="s">
        <v>6</v>
      </c>
      <c r="J2" s="1" t="s">
        <v>169</v>
      </c>
      <c r="K2" s="1" t="s">
        <v>17</v>
      </c>
      <c r="L2" s="1" t="s">
        <v>21</v>
      </c>
      <c r="M2" s="1" t="s">
        <v>23</v>
      </c>
    </row>
    <row r="3" spans="1:15" ht="30" customHeight="1">
      <c r="A3" s="126"/>
      <c r="B3" s="45" t="s">
        <v>14</v>
      </c>
      <c r="C3" s="45" t="s">
        <v>15</v>
      </c>
      <c r="D3" s="5" t="s">
        <v>4</v>
      </c>
      <c r="E3" s="45" t="s">
        <v>7</v>
      </c>
      <c r="F3" s="45" t="s">
        <v>2</v>
      </c>
      <c r="G3" s="5" t="s">
        <v>5</v>
      </c>
      <c r="H3" s="6" t="s">
        <v>8</v>
      </c>
      <c r="I3" s="1" t="s">
        <v>11</v>
      </c>
      <c r="J3" s="1" t="s">
        <v>170</v>
      </c>
      <c r="K3" s="1" t="s">
        <v>18</v>
      </c>
      <c r="L3" s="1" t="s">
        <v>22</v>
      </c>
    </row>
    <row r="4" spans="1:15" ht="30" customHeight="1">
      <c r="A4" s="55">
        <v>45748</v>
      </c>
      <c r="B4" s="56" t="s">
        <v>6</v>
      </c>
      <c r="C4" s="57" t="s">
        <v>24</v>
      </c>
      <c r="D4" s="58">
        <v>22261</v>
      </c>
      <c r="E4" s="56" t="s">
        <v>215</v>
      </c>
      <c r="F4" s="57"/>
      <c r="G4" s="58"/>
      <c r="H4" s="59">
        <f>IF(K4=1,$K$2,IF(K4=2,$K$3,IF(L4=3,$L$2,IF(L4=4,$L$3,IF(M4=5,$M$2,D4-G4)))))</f>
        <v>22261</v>
      </c>
      <c r="I4" s="1" t="s">
        <v>12</v>
      </c>
      <c r="J4" s="1" t="s">
        <v>171</v>
      </c>
      <c r="L4" s="1" t="str">
        <f>IF(E4="",IF(G4="","",3),IF(G4="",4,""))</f>
        <v/>
      </c>
      <c r="M4" s="1" t="str">
        <f>IF(AND(B4&lt;&gt;0,D4&lt;&gt;0,E4&lt;&gt;0,G4&lt;&gt;0),5,"")</f>
        <v/>
      </c>
      <c r="O4" s="122"/>
    </row>
    <row r="5" spans="1:15" ht="30" customHeight="1">
      <c r="A5" s="55">
        <v>45748</v>
      </c>
      <c r="B5" s="56" t="s">
        <v>11</v>
      </c>
      <c r="C5" s="57" t="s">
        <v>160</v>
      </c>
      <c r="D5" s="58">
        <v>48000</v>
      </c>
      <c r="E5" s="56" t="s">
        <v>215</v>
      </c>
      <c r="F5" s="57"/>
      <c r="G5" s="58"/>
      <c r="H5" s="59">
        <f>IF(K5=1,$K$2,IF(K5=2,$K$3,IF(L5=3,$L$2,IF(L5=4,$L$3,IF(M5=5,$M$2,H4+D5-G5)))))</f>
        <v>70261</v>
      </c>
      <c r="I5" s="1" t="s">
        <v>205</v>
      </c>
      <c r="J5" s="1" t="s">
        <v>172</v>
      </c>
      <c r="L5" s="1" t="str">
        <f t="shared" ref="L5:L17" si="0">IF(E5="",IF(G5="","",3),IF(G5="",4,""))</f>
        <v/>
      </c>
      <c r="M5" s="1" t="str">
        <f t="shared" ref="M5:M17" si="1">IF(AND(B5&lt;&gt;0,D5&lt;&gt;0,E5&lt;&gt;0,G5&lt;&gt;0),5,"")</f>
        <v/>
      </c>
      <c r="O5" s="122"/>
    </row>
    <row r="6" spans="1:15" ht="30" customHeight="1">
      <c r="A6" s="55">
        <v>45767</v>
      </c>
      <c r="B6" s="56"/>
      <c r="C6" s="57"/>
      <c r="D6" s="58"/>
      <c r="E6" s="56" t="s">
        <v>216</v>
      </c>
      <c r="F6" s="57" t="s">
        <v>168</v>
      </c>
      <c r="G6" s="58">
        <v>1133</v>
      </c>
      <c r="H6" s="59">
        <f t="shared" ref="H6:H7" si="2">IF(K6=1,$K$2,IF(K6=2,$K$3,IF(L6=3,$L$2,IF(L6=4,$L$3,IF(M6=5,$M$2,H5+D6-G6)))))</f>
        <v>69128</v>
      </c>
      <c r="J6" s="1" t="s">
        <v>216</v>
      </c>
      <c r="L6" s="1" t="str">
        <f t="shared" si="0"/>
        <v/>
      </c>
      <c r="M6" s="1" t="str">
        <f t="shared" si="1"/>
        <v/>
      </c>
      <c r="O6" s="122"/>
    </row>
    <row r="7" spans="1:15" ht="30" customHeight="1">
      <c r="A7" s="55">
        <v>45767</v>
      </c>
      <c r="B7" s="56"/>
      <c r="C7" s="57"/>
      <c r="D7" s="58"/>
      <c r="E7" s="56" t="s">
        <v>216</v>
      </c>
      <c r="F7" s="57" t="s">
        <v>165</v>
      </c>
      <c r="G7" s="58">
        <v>867</v>
      </c>
      <c r="H7" s="59">
        <f t="shared" si="2"/>
        <v>68261</v>
      </c>
      <c r="J7" s="1" t="s">
        <v>6</v>
      </c>
      <c r="L7" s="1" t="str">
        <f t="shared" si="0"/>
        <v/>
      </c>
      <c r="M7" s="1" t="str">
        <f t="shared" si="1"/>
        <v/>
      </c>
      <c r="O7" s="122"/>
    </row>
    <row r="8" spans="1:15" ht="30" customHeight="1">
      <c r="A8" s="55">
        <v>45772</v>
      </c>
      <c r="B8" s="56"/>
      <c r="C8" s="57"/>
      <c r="D8" s="58"/>
      <c r="E8" s="56" t="s">
        <v>169</v>
      </c>
      <c r="F8" s="57" t="s">
        <v>144</v>
      </c>
      <c r="G8" s="58">
        <v>8000</v>
      </c>
      <c r="H8" s="59">
        <f t="shared" ref="H8:H27" si="3">IF(K8=1,$K$2,IF(K8=2,$K$3,IF(L8=3,$L$2,IF(L8=4,$L$3,IF(M8=5,$M$2,H7+D8-G8)))))</f>
        <v>60261</v>
      </c>
      <c r="L8" s="1" t="str">
        <f t="shared" si="0"/>
        <v/>
      </c>
      <c r="M8" s="1" t="str">
        <f t="shared" si="1"/>
        <v/>
      </c>
      <c r="O8" s="122"/>
    </row>
    <row r="9" spans="1:15" ht="30" customHeight="1">
      <c r="A9" s="55">
        <v>45787</v>
      </c>
      <c r="B9" s="56"/>
      <c r="C9" s="57"/>
      <c r="D9" s="58"/>
      <c r="E9" s="56" t="s">
        <v>169</v>
      </c>
      <c r="F9" s="57" t="s">
        <v>148</v>
      </c>
      <c r="G9" s="58">
        <v>6000</v>
      </c>
      <c r="H9" s="59">
        <f t="shared" si="3"/>
        <v>54261</v>
      </c>
      <c r="L9" s="1" t="str">
        <f t="shared" si="0"/>
        <v/>
      </c>
      <c r="M9" s="1" t="str">
        <f t="shared" si="1"/>
        <v/>
      </c>
      <c r="O9" s="122"/>
    </row>
    <row r="10" spans="1:15" ht="30" customHeight="1">
      <c r="A10" s="55">
        <v>45797</v>
      </c>
      <c r="B10" s="56"/>
      <c r="C10" s="57"/>
      <c r="D10" s="58"/>
      <c r="E10" s="56" t="s">
        <v>171</v>
      </c>
      <c r="F10" s="57" t="s">
        <v>146</v>
      </c>
      <c r="G10" s="58">
        <v>6000</v>
      </c>
      <c r="H10" s="59">
        <f t="shared" si="3"/>
        <v>48261</v>
      </c>
      <c r="L10" s="1" t="str">
        <f t="shared" si="0"/>
        <v/>
      </c>
      <c r="M10" s="1" t="str">
        <f t="shared" si="1"/>
        <v/>
      </c>
      <c r="O10" s="122"/>
    </row>
    <row r="11" spans="1:15" ht="30" customHeight="1">
      <c r="A11" s="55">
        <v>45802</v>
      </c>
      <c r="B11" s="56" t="s">
        <v>205</v>
      </c>
      <c r="C11" s="57" t="s">
        <v>161</v>
      </c>
      <c r="D11" s="58">
        <v>10000</v>
      </c>
      <c r="E11" s="56"/>
      <c r="F11" s="57"/>
      <c r="G11" s="58"/>
      <c r="H11" s="59">
        <f t="shared" si="3"/>
        <v>58261</v>
      </c>
      <c r="L11" s="1" t="str">
        <f t="shared" si="0"/>
        <v/>
      </c>
      <c r="M11" s="1" t="str">
        <f t="shared" si="1"/>
        <v/>
      </c>
      <c r="O11" s="122"/>
    </row>
    <row r="12" spans="1:15" ht="30" customHeight="1">
      <c r="A12" s="55">
        <v>45802</v>
      </c>
      <c r="B12" s="56"/>
      <c r="C12" s="57"/>
      <c r="D12" s="58"/>
      <c r="E12" s="56" t="s">
        <v>216</v>
      </c>
      <c r="F12" s="57" t="s">
        <v>162</v>
      </c>
      <c r="G12" s="58">
        <v>20000</v>
      </c>
      <c r="H12" s="59">
        <f t="shared" si="3"/>
        <v>38261</v>
      </c>
      <c r="L12" s="1" t="str">
        <f t="shared" si="0"/>
        <v/>
      </c>
      <c r="M12" s="1" t="str">
        <f t="shared" si="1"/>
        <v/>
      </c>
      <c r="O12" s="122"/>
    </row>
    <row r="13" spans="1:15" ht="30" customHeight="1">
      <c r="A13" s="55">
        <v>45823</v>
      </c>
      <c r="B13" s="56"/>
      <c r="C13" s="57"/>
      <c r="D13" s="58"/>
      <c r="E13" s="56" t="s">
        <v>171</v>
      </c>
      <c r="F13" s="57" t="s">
        <v>147</v>
      </c>
      <c r="G13" s="58">
        <v>4200</v>
      </c>
      <c r="H13" s="59">
        <f t="shared" si="3"/>
        <v>34061</v>
      </c>
      <c r="L13" s="1" t="str">
        <f t="shared" si="0"/>
        <v/>
      </c>
      <c r="M13" s="1" t="str">
        <f t="shared" si="1"/>
        <v/>
      </c>
      <c r="O13" s="122"/>
    </row>
    <row r="14" spans="1:15" ht="30" customHeight="1">
      <c r="A14" s="55">
        <v>45848</v>
      </c>
      <c r="B14" s="56"/>
      <c r="C14" s="57"/>
      <c r="D14" s="58"/>
      <c r="E14" s="56" t="s">
        <v>169</v>
      </c>
      <c r="F14" s="57" t="s">
        <v>148</v>
      </c>
      <c r="G14" s="58">
        <v>6200</v>
      </c>
      <c r="H14" s="59">
        <f t="shared" si="3"/>
        <v>27861</v>
      </c>
      <c r="L14" s="1" t="str">
        <f t="shared" si="0"/>
        <v/>
      </c>
      <c r="M14" s="1" t="str">
        <f t="shared" si="1"/>
        <v/>
      </c>
      <c r="O14" s="122"/>
    </row>
    <row r="15" spans="1:15" ht="30" customHeight="1">
      <c r="A15" s="55">
        <v>45858</v>
      </c>
      <c r="B15" s="56" t="s">
        <v>12</v>
      </c>
      <c r="C15" s="57" t="s">
        <v>212</v>
      </c>
      <c r="D15" s="58">
        <v>57600</v>
      </c>
      <c r="E15" s="56"/>
      <c r="F15" s="57"/>
      <c r="G15" s="58"/>
      <c r="H15" s="59">
        <f t="shared" si="3"/>
        <v>85461</v>
      </c>
      <c r="L15" s="1" t="str">
        <f t="shared" si="0"/>
        <v/>
      </c>
      <c r="M15" s="1" t="str">
        <f t="shared" si="1"/>
        <v/>
      </c>
      <c r="O15" s="122"/>
    </row>
    <row r="16" spans="1:15" ht="30" customHeight="1">
      <c r="A16" s="55">
        <v>45884</v>
      </c>
      <c r="B16" s="56"/>
      <c r="C16" s="57"/>
      <c r="D16" s="58"/>
      <c r="E16" s="56" t="s">
        <v>170</v>
      </c>
      <c r="F16" s="57" t="s">
        <v>149</v>
      </c>
      <c r="G16" s="58">
        <v>5200</v>
      </c>
      <c r="H16" s="59">
        <f t="shared" si="3"/>
        <v>80261</v>
      </c>
      <c r="L16" s="1" t="str">
        <f t="shared" si="0"/>
        <v/>
      </c>
      <c r="M16" s="1" t="str">
        <f t="shared" si="1"/>
        <v/>
      </c>
      <c r="O16" s="122"/>
    </row>
    <row r="17" spans="1:15" ht="30" customHeight="1">
      <c r="A17" s="55">
        <v>45910</v>
      </c>
      <c r="B17" s="56"/>
      <c r="C17" s="57"/>
      <c r="D17" s="58"/>
      <c r="E17" s="56" t="s">
        <v>169</v>
      </c>
      <c r="F17" s="57" t="s">
        <v>148</v>
      </c>
      <c r="G17" s="58">
        <v>5000</v>
      </c>
      <c r="H17" s="59">
        <f t="shared" si="3"/>
        <v>75261</v>
      </c>
      <c r="L17" s="1" t="str">
        <f t="shared" si="0"/>
        <v/>
      </c>
      <c r="M17" s="1" t="str">
        <f t="shared" si="1"/>
        <v/>
      </c>
      <c r="O17" s="122"/>
    </row>
    <row r="18" spans="1:15" ht="30" customHeight="1">
      <c r="A18" s="55">
        <v>45915</v>
      </c>
      <c r="B18" s="56"/>
      <c r="C18" s="57"/>
      <c r="D18" s="58"/>
      <c r="E18" s="56" t="s">
        <v>171</v>
      </c>
      <c r="F18" s="57" t="s">
        <v>147</v>
      </c>
      <c r="G18" s="58">
        <v>6600</v>
      </c>
      <c r="H18" s="59">
        <f t="shared" si="3"/>
        <v>68661</v>
      </c>
      <c r="O18" s="122"/>
    </row>
    <row r="19" spans="1:15" ht="30" customHeight="1">
      <c r="A19" s="55">
        <v>45955</v>
      </c>
      <c r="B19" s="56"/>
      <c r="C19" s="57"/>
      <c r="D19" s="58"/>
      <c r="E19" s="56" t="s">
        <v>169</v>
      </c>
      <c r="F19" s="57" t="s">
        <v>144</v>
      </c>
      <c r="G19" s="58">
        <v>6600</v>
      </c>
      <c r="H19" s="59">
        <f t="shared" si="3"/>
        <v>62061</v>
      </c>
      <c r="O19" s="122"/>
    </row>
    <row r="20" spans="1:15" ht="30" customHeight="1">
      <c r="A20" s="55">
        <v>45971</v>
      </c>
      <c r="B20" s="56"/>
      <c r="C20" s="57"/>
      <c r="D20" s="58"/>
      <c r="E20" s="56" t="s">
        <v>169</v>
      </c>
      <c r="F20" s="57" t="s">
        <v>148</v>
      </c>
      <c r="G20" s="58">
        <v>4600</v>
      </c>
      <c r="H20" s="59">
        <f t="shared" si="3"/>
        <v>57461</v>
      </c>
      <c r="O20" s="122"/>
    </row>
    <row r="21" spans="1:15" ht="30" customHeight="1">
      <c r="A21" s="55">
        <v>46006</v>
      </c>
      <c r="B21" s="56"/>
      <c r="C21" s="57"/>
      <c r="D21" s="58"/>
      <c r="E21" s="56" t="s">
        <v>169</v>
      </c>
      <c r="F21" s="57" t="s">
        <v>150</v>
      </c>
      <c r="G21" s="58">
        <v>4400</v>
      </c>
      <c r="H21" s="59">
        <f t="shared" si="3"/>
        <v>53061</v>
      </c>
      <c r="O21" s="122"/>
    </row>
    <row r="22" spans="1:15" ht="30" customHeight="1">
      <c r="A22" s="55">
        <v>46032</v>
      </c>
      <c r="B22" s="56"/>
      <c r="C22" s="57"/>
      <c r="D22" s="58"/>
      <c r="E22" s="56" t="s">
        <v>169</v>
      </c>
      <c r="F22" s="57" t="s">
        <v>163</v>
      </c>
      <c r="G22" s="58">
        <v>5200</v>
      </c>
      <c r="H22" s="59">
        <f t="shared" si="3"/>
        <v>47861</v>
      </c>
      <c r="O22" s="122"/>
    </row>
    <row r="23" spans="1:15" ht="30" customHeight="1">
      <c r="A23" s="55">
        <v>46068</v>
      </c>
      <c r="B23" s="56"/>
      <c r="C23" s="57"/>
      <c r="D23" s="58"/>
      <c r="E23" s="56" t="s">
        <v>170</v>
      </c>
      <c r="F23" s="57" t="s">
        <v>164</v>
      </c>
      <c r="G23" s="58">
        <v>6200</v>
      </c>
      <c r="H23" s="59">
        <f t="shared" si="3"/>
        <v>41661</v>
      </c>
      <c r="O23" s="122"/>
    </row>
    <row r="24" spans="1:15" ht="30" customHeight="1">
      <c r="A24" s="55">
        <v>46091</v>
      </c>
      <c r="B24" s="56"/>
      <c r="C24" s="57"/>
      <c r="D24" s="58"/>
      <c r="E24" s="56" t="s">
        <v>172</v>
      </c>
      <c r="F24" s="57" t="s">
        <v>174</v>
      </c>
      <c r="G24" s="58">
        <v>4000</v>
      </c>
      <c r="H24" s="59">
        <f t="shared" si="3"/>
        <v>37661</v>
      </c>
      <c r="O24" s="122"/>
    </row>
    <row r="25" spans="1:15" ht="30" customHeight="1">
      <c r="A25" s="55">
        <v>46096</v>
      </c>
      <c r="B25" s="56"/>
      <c r="C25" s="57"/>
      <c r="D25" s="58"/>
      <c r="E25" s="56" t="s">
        <v>171</v>
      </c>
      <c r="F25" s="57" t="s">
        <v>153</v>
      </c>
      <c r="G25" s="58">
        <v>29645</v>
      </c>
      <c r="H25" s="59">
        <f t="shared" si="3"/>
        <v>8016</v>
      </c>
      <c r="O25" s="122"/>
    </row>
    <row r="26" spans="1:15" ht="30" customHeight="1">
      <c r="A26" s="55">
        <v>46112</v>
      </c>
      <c r="B26" s="56"/>
      <c r="C26" s="57"/>
      <c r="D26" s="58"/>
      <c r="E26" s="56" t="s">
        <v>216</v>
      </c>
      <c r="F26" s="57" t="s">
        <v>165</v>
      </c>
      <c r="G26" s="58">
        <v>-867</v>
      </c>
      <c r="H26" s="59">
        <f t="shared" si="3"/>
        <v>8883</v>
      </c>
      <c r="O26" s="122"/>
    </row>
    <row r="27" spans="1:15" ht="30" customHeight="1">
      <c r="A27" s="55">
        <v>46112</v>
      </c>
      <c r="B27" s="56"/>
      <c r="C27" s="57"/>
      <c r="D27" s="58"/>
      <c r="E27" s="56" t="s">
        <v>6</v>
      </c>
      <c r="F27" s="57" t="s">
        <v>135</v>
      </c>
      <c r="G27" s="58">
        <v>8883</v>
      </c>
      <c r="H27" s="59">
        <f t="shared" si="3"/>
        <v>0</v>
      </c>
      <c r="O27" s="122"/>
    </row>
  </sheetData>
  <sheetProtection algorithmName="SHA-512" hashValue="DT0ZJWEE+stQU5RqzOl6xc1zcUdnL2UAI+fq+WuLiZNw+1YFdWsDk6KzMat7ETqvpETOMILwRdPZSjFQZ4YtPA==" saltValue="ECNotNhY50KEOMkayUbcdw==" spinCount="100000" sheet="1" objects="1" scenarios="1"/>
  <mergeCells count="4">
    <mergeCell ref="A1:H1"/>
    <mergeCell ref="A2:A3"/>
    <mergeCell ref="B2:D2"/>
    <mergeCell ref="E2:H2"/>
  </mergeCells>
  <phoneticPr fontId="1"/>
  <dataValidations count="2">
    <dataValidation type="list" allowBlank="1" showInputMessage="1" showErrorMessage="1" sqref="E4:E27" xr:uid="{00000000-0002-0000-0100-000000000000}">
      <formula1>$J$2:$J$7</formula1>
    </dataValidation>
    <dataValidation type="list" allowBlank="1" showInputMessage="1" showErrorMessage="1" sqref="B4:B27" xr:uid="{00000000-0002-0000-0100-000001000000}">
      <formula1>$I$2:$I$5</formula1>
    </dataValidation>
  </dataValidations>
  <pageMargins left="0.70866141732283472" right="0.70866141732283472" top="0.74803149606299213" bottom="0.59055118110236227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zoomScale="140" zoomScaleNormal="140" workbookViewId="0">
      <selection activeCell="D9" sqref="D9"/>
    </sheetView>
  </sheetViews>
  <sheetFormatPr defaultColWidth="20.625" defaultRowHeight="30" customHeight="1"/>
  <cols>
    <col min="1" max="1" width="20.625" style="1"/>
    <col min="2" max="2" width="6.625" style="61" customWidth="1"/>
    <col min="3" max="3" width="11.625" style="62" customWidth="1"/>
    <col min="4" max="4" width="4.875" style="1" customWidth="1"/>
    <col min="5" max="8" width="6.625" style="1" customWidth="1"/>
    <col min="9" max="9" width="6.625" style="61" customWidth="1"/>
    <col min="10" max="10" width="11.625" style="62" customWidth="1"/>
    <col min="11" max="16384" width="20.625" style="1"/>
  </cols>
  <sheetData>
    <row r="1" spans="1:10" ht="24">
      <c r="A1" s="128" t="s">
        <v>129</v>
      </c>
      <c r="B1" s="128"/>
      <c r="C1" s="129"/>
      <c r="D1" s="129"/>
      <c r="E1" s="129"/>
      <c r="F1" s="129"/>
      <c r="G1" s="129"/>
      <c r="H1" s="129"/>
      <c r="I1" s="129"/>
      <c r="J1" s="129"/>
    </row>
    <row r="2" spans="1:10" ht="30" customHeight="1">
      <c r="A2" s="1" t="s">
        <v>1</v>
      </c>
      <c r="E2" s="1" t="s">
        <v>3</v>
      </c>
    </row>
    <row r="3" spans="1:10" ht="30" customHeight="1">
      <c r="A3" s="63" t="s">
        <v>13</v>
      </c>
      <c r="B3" s="130" t="s">
        <v>123</v>
      </c>
      <c r="C3" s="131"/>
      <c r="E3" s="132" t="s">
        <v>13</v>
      </c>
      <c r="F3" s="133"/>
      <c r="G3" s="133"/>
      <c r="H3" s="134"/>
      <c r="I3" s="130" t="s">
        <v>123</v>
      </c>
      <c r="J3" s="131"/>
    </row>
    <row r="4" spans="1:10" ht="30" customHeight="1">
      <c r="A4" s="81" t="s">
        <v>6</v>
      </c>
      <c r="B4" s="64" t="s">
        <v>78</v>
      </c>
      <c r="C4" s="65">
        <f>SUMIF('入力 (例)'!$B$4:$B$99,A4,'入力 (例)'!$D$4:$D$99)</f>
        <v>22261</v>
      </c>
      <c r="E4" s="135" t="s">
        <v>209</v>
      </c>
      <c r="F4" s="136"/>
      <c r="G4" s="136"/>
      <c r="H4" s="137"/>
      <c r="I4" s="138" t="s">
        <v>124</v>
      </c>
      <c r="J4" s="140">
        <f>SUMIF('入力 (例)'!$E$4:$E$99,E5,'入力 (例)'!$G$4:$G$99)+SUMIF('入力 (例)'!$E$4:$E$99,F5,'入力 (例)'!$G$4:$G$99)+SUMIF('入力 (例)'!$E$4:$E$99,G5,'入力 (例)'!$G$4:$G$99)+SUMIF('入力 (例)'!$E$4:$E$99,H5,'入力 (例)'!$G$4:$G$99)</f>
        <v>107845</v>
      </c>
    </row>
    <row r="5" spans="1:10" ht="30" customHeight="1">
      <c r="A5" s="81" t="s">
        <v>11</v>
      </c>
      <c r="B5" s="64" t="s">
        <v>49</v>
      </c>
      <c r="C5" s="65">
        <f>SUMIF('入力 (例)'!$B$4:$B$99,A5,'入力 (例)'!$D$4:$D$99)</f>
        <v>48000</v>
      </c>
      <c r="E5" s="115" t="s">
        <v>169</v>
      </c>
      <c r="F5" s="116" t="s">
        <v>170</v>
      </c>
      <c r="G5" s="116" t="s">
        <v>173</v>
      </c>
      <c r="H5" s="117" t="s">
        <v>172</v>
      </c>
      <c r="I5" s="139"/>
      <c r="J5" s="141"/>
    </row>
    <row r="6" spans="1:10" ht="18.75">
      <c r="A6" s="81" t="s">
        <v>12</v>
      </c>
      <c r="B6" s="64" t="s">
        <v>50</v>
      </c>
      <c r="C6" s="65">
        <f>SUMIF('入力 (例)'!$B$4:$B$99,A6,'入力 (例)'!$D$4:$D$99)</f>
        <v>57600</v>
      </c>
      <c r="E6" s="108" t="s">
        <v>216</v>
      </c>
      <c r="F6" s="109"/>
      <c r="G6" s="109"/>
      <c r="H6" s="110"/>
      <c r="I6" s="64" t="s">
        <v>125</v>
      </c>
      <c r="J6" s="65">
        <f>SUMIF('入力 (例)'!$E$4:$E$99,E6,'入力 (例)'!$G$4:$G$99)</f>
        <v>21133</v>
      </c>
    </row>
    <row r="7" spans="1:10" ht="19.5" thickBot="1">
      <c r="A7" s="81" t="s">
        <v>205</v>
      </c>
      <c r="B7" s="64" t="s">
        <v>51</v>
      </c>
      <c r="C7" s="65">
        <f>SUMIF('入力 (例)'!$B$4:$B$99,A7,'入力 (例)'!$D$4:$D$99)</f>
        <v>10000</v>
      </c>
      <c r="E7" s="102" t="s">
        <v>6</v>
      </c>
      <c r="F7" s="103"/>
      <c r="G7" s="103"/>
      <c r="H7" s="104"/>
      <c r="I7" s="46" t="s">
        <v>126</v>
      </c>
      <c r="J7" s="66">
        <f>SUMIF('入力 (例)'!$E$4:$E$99,E7,'入力 (例)'!$G$4:$G$99)</f>
        <v>8883</v>
      </c>
    </row>
    <row r="8" spans="1:10" ht="19.5" thickBot="1">
      <c r="A8" s="67" t="s">
        <v>127</v>
      </c>
      <c r="B8" s="68" t="s">
        <v>52</v>
      </c>
      <c r="C8" s="69">
        <f>SUM(C4:C7)</f>
        <v>137861</v>
      </c>
      <c r="E8" s="105" t="s">
        <v>127</v>
      </c>
      <c r="F8" s="106"/>
      <c r="G8" s="106"/>
      <c r="H8" s="107"/>
      <c r="I8" s="68" t="s">
        <v>53</v>
      </c>
      <c r="J8" s="69">
        <f>SUM(J4:J7)</f>
        <v>137861</v>
      </c>
    </row>
    <row r="9" spans="1:10" ht="30" customHeight="1">
      <c r="E9" s="1" t="s">
        <v>128</v>
      </c>
    </row>
  </sheetData>
  <sheetProtection algorithmName="SHA-512" hashValue="qrxIjEbEpdnY1qZXWldQIX4DO6JfpxjsUl+FmCUdZZJ+/oE6makc0vZFhgSEDX7gFwNFTdBA2h8eoqnqm9Oijw==" saltValue="ko4xU9FSdheEZijy5PR44g==" spinCount="100000" sheet="1" objects="1" scenarios="1"/>
  <mergeCells count="7">
    <mergeCell ref="A1:J1"/>
    <mergeCell ref="B3:C3"/>
    <mergeCell ref="I3:J3"/>
    <mergeCell ref="E3:H3"/>
    <mergeCell ref="E4:H4"/>
    <mergeCell ref="I4:I5"/>
    <mergeCell ref="J4:J5"/>
  </mergeCells>
  <phoneticPr fontId="1"/>
  <pageMargins left="0.70866141732283472" right="0.70866141732283472" top="0.74803149606299213" bottom="0.74803149606299213" header="0.31496062992125984" footer="0.31496062992125984"/>
  <pageSetup paperSize="9" scale="1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0"/>
  <sheetViews>
    <sheetView zoomScale="110" zoomScaleNormal="110" workbookViewId="0">
      <selection activeCell="R7" sqref="R7:U7"/>
    </sheetView>
  </sheetViews>
  <sheetFormatPr defaultColWidth="3.625" defaultRowHeight="26.1" customHeight="1"/>
  <cols>
    <col min="1" max="26" width="3.625" style="40"/>
    <col min="27" max="27" width="0" style="40" hidden="1" customWidth="1"/>
    <col min="28" max="16384" width="3.625" style="40"/>
  </cols>
  <sheetData>
    <row r="1" spans="1:22" ht="26.1" customHeight="1">
      <c r="V1" s="15" t="s">
        <v>72</v>
      </c>
    </row>
    <row r="2" spans="1:22" ht="26.1" customHeight="1">
      <c r="A2" s="142" t="s">
        <v>218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1:22" ht="26.1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1:22" ht="26.1" customHeight="1">
      <c r="A4" s="47" t="s">
        <v>73</v>
      </c>
    </row>
    <row r="5" spans="1:22" ht="26.1" customHeight="1">
      <c r="A5" s="47" t="s">
        <v>74</v>
      </c>
    </row>
    <row r="6" spans="1:22" ht="26.1" customHeight="1">
      <c r="A6" s="143" t="s">
        <v>13</v>
      </c>
      <c r="B6" s="143"/>
      <c r="C6" s="143"/>
      <c r="D6" s="143"/>
      <c r="E6" s="143"/>
      <c r="F6" s="143"/>
      <c r="G6" s="143" t="s">
        <v>75</v>
      </c>
      <c r="H6" s="143"/>
      <c r="I6" s="143"/>
      <c r="J6" s="143"/>
      <c r="K6" s="143"/>
      <c r="L6" s="143"/>
      <c r="M6" s="143"/>
      <c r="N6" s="143"/>
      <c r="O6" s="143"/>
      <c r="P6" s="143" t="s">
        <v>76</v>
      </c>
      <c r="Q6" s="143"/>
      <c r="R6" s="143"/>
      <c r="S6" s="143"/>
      <c r="T6" s="143"/>
      <c r="U6" s="143"/>
      <c r="V6" s="143"/>
    </row>
    <row r="7" spans="1:22" ht="26.1" customHeight="1">
      <c r="A7" s="144" t="s">
        <v>6</v>
      </c>
      <c r="B7" s="145"/>
      <c r="C7" s="145"/>
      <c r="D7" s="145"/>
      <c r="E7" s="145"/>
      <c r="F7" s="146"/>
      <c r="G7" s="97" t="s">
        <v>219</v>
      </c>
      <c r="H7" s="54"/>
      <c r="I7" s="54"/>
      <c r="J7" s="54"/>
      <c r="K7" s="54"/>
      <c r="L7" s="54"/>
      <c r="M7" s="54"/>
      <c r="N7" s="54"/>
      <c r="O7" s="19"/>
      <c r="P7" s="147" t="s">
        <v>78</v>
      </c>
      <c r="Q7" s="148"/>
      <c r="R7" s="149">
        <f>'収支内訳書 (例)'!C4</f>
        <v>22261</v>
      </c>
      <c r="S7" s="149"/>
      <c r="T7" s="149"/>
      <c r="U7" s="149"/>
      <c r="V7" s="19" t="s">
        <v>77</v>
      </c>
    </row>
    <row r="8" spans="1:22" ht="26.1" customHeight="1">
      <c r="A8" s="150" t="s">
        <v>11</v>
      </c>
      <c r="B8" s="151"/>
      <c r="C8" s="151"/>
      <c r="D8" s="151"/>
      <c r="E8" s="151"/>
      <c r="F8" s="152"/>
      <c r="G8" s="20" t="s">
        <v>11</v>
      </c>
      <c r="H8" s="159">
        <v>100</v>
      </c>
      <c r="I8" s="159"/>
      <c r="J8" s="21" t="s">
        <v>79</v>
      </c>
      <c r="K8" s="50"/>
      <c r="L8" s="159">
        <v>40</v>
      </c>
      <c r="M8" s="159"/>
      <c r="N8" s="50" t="s">
        <v>81</v>
      </c>
      <c r="O8" s="23"/>
      <c r="P8" s="160" t="s">
        <v>49</v>
      </c>
      <c r="Q8" s="161"/>
      <c r="R8" s="166">
        <f>'収支内訳書 (例)'!C5</f>
        <v>48000</v>
      </c>
      <c r="S8" s="166"/>
      <c r="T8" s="166"/>
      <c r="U8" s="166"/>
      <c r="V8" s="23"/>
    </row>
    <row r="9" spans="1:22" ht="26.1" customHeight="1">
      <c r="A9" s="153"/>
      <c r="B9" s="154"/>
      <c r="C9" s="154"/>
      <c r="D9" s="154"/>
      <c r="E9" s="154"/>
      <c r="F9" s="155"/>
      <c r="G9" s="51"/>
      <c r="H9" s="52" t="s">
        <v>35</v>
      </c>
      <c r="I9" s="96">
        <v>12</v>
      </c>
      <c r="J9" s="52" t="s">
        <v>80</v>
      </c>
      <c r="K9" s="52"/>
      <c r="L9" s="52"/>
      <c r="M9" s="52"/>
      <c r="N9" s="52"/>
      <c r="O9" s="26"/>
      <c r="P9" s="162"/>
      <c r="Q9" s="163"/>
      <c r="R9" s="167"/>
      <c r="S9" s="167"/>
      <c r="T9" s="167"/>
      <c r="U9" s="167"/>
      <c r="V9" s="26"/>
    </row>
    <row r="10" spans="1:22" ht="26.1" customHeight="1">
      <c r="A10" s="156"/>
      <c r="B10" s="157"/>
      <c r="C10" s="157"/>
      <c r="D10" s="157"/>
      <c r="E10" s="157"/>
      <c r="F10" s="158"/>
      <c r="G10" s="53" t="s">
        <v>82</v>
      </c>
      <c r="H10" s="48"/>
      <c r="I10" s="48"/>
      <c r="J10" s="48"/>
      <c r="K10" s="48"/>
      <c r="L10" s="169">
        <v>0</v>
      </c>
      <c r="M10" s="169"/>
      <c r="N10" s="48" t="s">
        <v>83</v>
      </c>
      <c r="O10" s="29"/>
      <c r="P10" s="164"/>
      <c r="Q10" s="165"/>
      <c r="R10" s="168"/>
      <c r="S10" s="168"/>
      <c r="T10" s="168"/>
      <c r="U10" s="168"/>
      <c r="V10" s="29" t="s">
        <v>77</v>
      </c>
    </row>
    <row r="11" spans="1:22" ht="26.1" customHeight="1">
      <c r="A11" s="150" t="s">
        <v>12</v>
      </c>
      <c r="B11" s="151"/>
      <c r="C11" s="151"/>
      <c r="D11" s="151"/>
      <c r="E11" s="151"/>
      <c r="F11" s="152"/>
      <c r="G11" s="176" t="s">
        <v>212</v>
      </c>
      <c r="H11" s="177"/>
      <c r="I11" s="177"/>
      <c r="J11" s="177"/>
      <c r="K11" s="177"/>
      <c r="L11" s="177"/>
      <c r="M11" s="177"/>
      <c r="N11" s="177"/>
      <c r="O11" s="178"/>
      <c r="P11" s="160" t="s">
        <v>50</v>
      </c>
      <c r="Q11" s="161"/>
      <c r="R11" s="166">
        <f>'収支内訳書 (例)'!C6</f>
        <v>57600</v>
      </c>
      <c r="S11" s="166"/>
      <c r="T11" s="166"/>
      <c r="U11" s="166"/>
      <c r="V11" s="23"/>
    </row>
    <row r="12" spans="1:22" ht="26.1" customHeight="1">
      <c r="A12" s="156"/>
      <c r="B12" s="157"/>
      <c r="C12" s="157"/>
      <c r="D12" s="157"/>
      <c r="E12" s="157"/>
      <c r="F12" s="158"/>
      <c r="G12" s="179"/>
      <c r="H12" s="180"/>
      <c r="I12" s="180"/>
      <c r="J12" s="180"/>
      <c r="K12" s="180"/>
      <c r="L12" s="180"/>
      <c r="M12" s="180"/>
      <c r="N12" s="180"/>
      <c r="O12" s="181"/>
      <c r="P12" s="164"/>
      <c r="Q12" s="165"/>
      <c r="R12" s="168"/>
      <c r="S12" s="168"/>
      <c r="T12" s="168"/>
      <c r="U12" s="168"/>
      <c r="V12" s="29" t="s">
        <v>77</v>
      </c>
    </row>
    <row r="13" spans="1:22" ht="30" customHeight="1">
      <c r="A13" s="150" t="s">
        <v>205</v>
      </c>
      <c r="B13" s="151"/>
      <c r="C13" s="151"/>
      <c r="D13" s="151"/>
      <c r="E13" s="151"/>
      <c r="F13" s="152"/>
      <c r="G13" s="49" t="s">
        <v>213</v>
      </c>
      <c r="H13" s="50"/>
      <c r="I13" s="50"/>
      <c r="J13" s="50"/>
      <c r="K13" s="50"/>
      <c r="L13" s="50"/>
      <c r="M13" s="50"/>
      <c r="N13" s="50"/>
      <c r="O13" s="23"/>
      <c r="P13" s="160" t="s">
        <v>51</v>
      </c>
      <c r="Q13" s="161"/>
      <c r="R13" s="166">
        <f>'収支内訳書 (例)'!C7</f>
        <v>10000</v>
      </c>
      <c r="S13" s="166"/>
      <c r="T13" s="166"/>
      <c r="U13" s="166"/>
      <c r="V13" s="23"/>
    </row>
    <row r="14" spans="1:22" ht="30" customHeight="1">
      <c r="A14" s="170" t="s">
        <v>210</v>
      </c>
      <c r="B14" s="171"/>
      <c r="C14" s="171"/>
      <c r="D14" s="171"/>
      <c r="E14" s="171"/>
      <c r="F14" s="172"/>
      <c r="G14" s="111" t="s">
        <v>211</v>
      </c>
      <c r="H14" s="112"/>
      <c r="I14" s="112"/>
      <c r="J14" s="112"/>
      <c r="K14" s="112"/>
      <c r="L14" s="112"/>
      <c r="M14" s="112"/>
      <c r="N14" s="112"/>
      <c r="O14" s="26"/>
      <c r="P14" s="162"/>
      <c r="Q14" s="163"/>
      <c r="R14" s="167"/>
      <c r="S14" s="167"/>
      <c r="T14" s="167"/>
      <c r="U14" s="167"/>
      <c r="V14" s="26"/>
    </row>
    <row r="15" spans="1:22" ht="30" customHeight="1">
      <c r="A15" s="170"/>
      <c r="B15" s="171"/>
      <c r="C15" s="171"/>
      <c r="D15" s="171"/>
      <c r="E15" s="171"/>
      <c r="F15" s="172"/>
      <c r="G15" s="111"/>
      <c r="H15" s="112"/>
      <c r="I15" s="112"/>
      <c r="J15" s="112"/>
      <c r="K15" s="112"/>
      <c r="L15" s="112"/>
      <c r="M15" s="112"/>
      <c r="N15" s="112"/>
      <c r="O15" s="26"/>
      <c r="P15" s="162"/>
      <c r="Q15" s="163"/>
      <c r="R15" s="167"/>
      <c r="S15" s="167"/>
      <c r="T15" s="167"/>
      <c r="U15" s="167"/>
      <c r="V15" s="26"/>
    </row>
    <row r="16" spans="1:22" ht="30" customHeight="1" thickBot="1">
      <c r="A16" s="173"/>
      <c r="B16" s="174"/>
      <c r="C16" s="174"/>
      <c r="D16" s="174"/>
      <c r="E16" s="174"/>
      <c r="F16" s="175"/>
      <c r="G16" s="53"/>
      <c r="H16" s="48"/>
      <c r="I16" s="48"/>
      <c r="J16" s="48"/>
      <c r="K16" s="48"/>
      <c r="L16" s="48"/>
      <c r="M16" s="48"/>
      <c r="N16" s="48"/>
      <c r="O16" s="29"/>
      <c r="P16" s="164"/>
      <c r="Q16" s="165"/>
      <c r="R16" s="168"/>
      <c r="S16" s="168"/>
      <c r="T16" s="168"/>
      <c r="U16" s="168"/>
      <c r="V16" s="29" t="s">
        <v>77</v>
      </c>
    </row>
    <row r="17" spans="1:27" ht="26.1" customHeight="1" thickTop="1">
      <c r="A17" s="150" t="s">
        <v>92</v>
      </c>
      <c r="B17" s="151"/>
      <c r="C17" s="151"/>
      <c r="D17" s="151"/>
      <c r="E17" s="151"/>
      <c r="F17" s="152"/>
      <c r="G17" s="49"/>
      <c r="H17" s="50"/>
      <c r="I17" s="50"/>
      <c r="J17" s="50"/>
      <c r="K17" s="50"/>
      <c r="L17" s="50"/>
      <c r="M17" s="50"/>
      <c r="N17" s="50"/>
      <c r="O17" s="50"/>
      <c r="P17" s="31" t="s">
        <v>208</v>
      </c>
      <c r="Q17" s="32"/>
      <c r="R17" s="37"/>
      <c r="S17" s="37"/>
      <c r="T17" s="37"/>
      <c r="U17" s="37"/>
      <c r="V17" s="33"/>
    </row>
    <row r="18" spans="1:27" ht="26.1" customHeight="1">
      <c r="A18" s="153"/>
      <c r="B18" s="154"/>
      <c r="C18" s="154"/>
      <c r="D18" s="154"/>
      <c r="E18" s="154"/>
      <c r="F18" s="155"/>
      <c r="G18" s="51"/>
      <c r="H18" s="52"/>
      <c r="I18" s="52"/>
      <c r="J18" s="52"/>
      <c r="K18" s="52"/>
      <c r="L18" s="52"/>
      <c r="M18" s="52"/>
      <c r="N18" s="52"/>
      <c r="O18" s="52"/>
      <c r="P18" s="185" t="s">
        <v>52</v>
      </c>
      <c r="Q18" s="186"/>
      <c r="R18" s="167">
        <f>R7+R8+R11+R13</f>
        <v>137861</v>
      </c>
      <c r="S18" s="167"/>
      <c r="T18" s="167"/>
      <c r="U18" s="167"/>
      <c r="V18" s="34"/>
    </row>
    <row r="19" spans="1:27" ht="26.1" customHeight="1" thickBot="1">
      <c r="A19" s="156"/>
      <c r="B19" s="157"/>
      <c r="C19" s="157"/>
      <c r="D19" s="157"/>
      <c r="E19" s="157"/>
      <c r="F19" s="158"/>
      <c r="G19" s="53"/>
      <c r="H19" s="48"/>
      <c r="I19" s="48"/>
      <c r="J19" s="48"/>
      <c r="K19" s="48"/>
      <c r="L19" s="48"/>
      <c r="M19" s="48"/>
      <c r="N19" s="48"/>
      <c r="O19" s="48"/>
      <c r="P19" s="187"/>
      <c r="Q19" s="188"/>
      <c r="R19" s="189"/>
      <c r="S19" s="189"/>
      <c r="T19" s="189"/>
      <c r="U19" s="189"/>
      <c r="V19" s="35" t="s">
        <v>77</v>
      </c>
    </row>
    <row r="20" spans="1:27" ht="26.1" customHeight="1" thickTop="1"/>
    <row r="21" spans="1:27" ht="26.1" customHeight="1">
      <c r="A21" s="47" t="s">
        <v>84</v>
      </c>
    </row>
    <row r="22" spans="1:27" ht="26.1" customHeight="1">
      <c r="A22" s="190" t="s">
        <v>13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2"/>
      <c r="P22" s="190" t="s">
        <v>76</v>
      </c>
      <c r="Q22" s="191"/>
      <c r="R22" s="191"/>
      <c r="S22" s="191"/>
      <c r="T22" s="191"/>
      <c r="U22" s="191"/>
      <c r="V22" s="192"/>
    </row>
    <row r="23" spans="1:27" ht="26.1" customHeight="1">
      <c r="A23" s="182" t="s">
        <v>86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4"/>
      <c r="P23" s="147" t="s">
        <v>85</v>
      </c>
      <c r="Q23" s="148"/>
      <c r="R23" s="149">
        <f>'収支内訳書 (例)'!J4</f>
        <v>107845</v>
      </c>
      <c r="S23" s="149"/>
      <c r="T23" s="149"/>
      <c r="U23" s="149"/>
      <c r="V23" s="19" t="s">
        <v>77</v>
      </c>
      <c r="AA23" s="40" t="s">
        <v>9</v>
      </c>
    </row>
    <row r="24" spans="1:27" ht="26.1" customHeight="1">
      <c r="A24" s="182" t="s">
        <v>87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4"/>
      <c r="P24" s="147" t="s">
        <v>88</v>
      </c>
      <c r="Q24" s="148"/>
      <c r="R24" s="149">
        <f>'収支内訳書 (例)'!J6</f>
        <v>21133</v>
      </c>
      <c r="S24" s="149"/>
      <c r="T24" s="149"/>
      <c r="U24" s="149"/>
      <c r="V24" s="19" t="s">
        <v>77</v>
      </c>
      <c r="AA24" s="40" t="s">
        <v>10</v>
      </c>
    </row>
    <row r="25" spans="1:27" ht="26.1" customHeight="1" thickBot="1">
      <c r="A25" s="182" t="s">
        <v>6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4"/>
      <c r="P25" s="160" t="s">
        <v>89</v>
      </c>
      <c r="Q25" s="161"/>
      <c r="R25" s="195">
        <f>'収支内訳書 (例)'!J7</f>
        <v>8883</v>
      </c>
      <c r="S25" s="195"/>
      <c r="T25" s="195"/>
      <c r="U25" s="195"/>
      <c r="V25" s="23" t="s">
        <v>77</v>
      </c>
      <c r="AA25" s="40" t="s">
        <v>95</v>
      </c>
    </row>
    <row r="26" spans="1:27" ht="26.1" customHeight="1" thickTop="1">
      <c r="A26" s="196" t="s">
        <v>92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31" t="s">
        <v>90</v>
      </c>
      <c r="Q26" s="32"/>
      <c r="R26" s="37"/>
      <c r="S26" s="37"/>
      <c r="T26" s="37"/>
      <c r="U26" s="37"/>
      <c r="V26" s="33"/>
    </row>
    <row r="27" spans="1:27" ht="26.1" customHeight="1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85" t="s">
        <v>53</v>
      </c>
      <c r="Q27" s="186"/>
      <c r="R27" s="167">
        <f>R23+R24+R25</f>
        <v>137861</v>
      </c>
      <c r="S27" s="167"/>
      <c r="T27" s="167"/>
      <c r="U27" s="167"/>
      <c r="V27" s="34"/>
    </row>
    <row r="28" spans="1:27" ht="26.1" customHeight="1" thickBot="1">
      <c r="A28" s="200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187"/>
      <c r="Q28" s="188"/>
      <c r="R28" s="189"/>
      <c r="S28" s="189"/>
      <c r="T28" s="189"/>
      <c r="U28" s="189"/>
      <c r="V28" s="35" t="s">
        <v>77</v>
      </c>
    </row>
    <row r="29" spans="1:27" ht="38.25" customHeight="1" thickTop="1">
      <c r="A29" s="38" t="str">
        <f>IF(R18=R27,"","①≠②エラー，内容を確認してください。")</f>
        <v/>
      </c>
    </row>
    <row r="30" spans="1:27" ht="26.1" customHeight="1">
      <c r="A30" s="193" t="s">
        <v>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</row>
  </sheetData>
  <sheetProtection sheet="1" objects="1" scenarios="1"/>
  <mergeCells count="39">
    <mergeCell ref="A30:V30"/>
    <mergeCell ref="A25:O25"/>
    <mergeCell ref="P25:Q25"/>
    <mergeCell ref="R25:U25"/>
    <mergeCell ref="A26:O28"/>
    <mergeCell ref="P27:Q28"/>
    <mergeCell ref="R27:U28"/>
    <mergeCell ref="A24:O24"/>
    <mergeCell ref="P24:Q24"/>
    <mergeCell ref="R24:U24"/>
    <mergeCell ref="A17:F19"/>
    <mergeCell ref="P18:Q19"/>
    <mergeCell ref="R18:U19"/>
    <mergeCell ref="A22:O22"/>
    <mergeCell ref="P22:V22"/>
    <mergeCell ref="A23:O23"/>
    <mergeCell ref="P23:Q23"/>
    <mergeCell ref="R23:U23"/>
    <mergeCell ref="A11:F12"/>
    <mergeCell ref="P11:Q12"/>
    <mergeCell ref="R11:U12"/>
    <mergeCell ref="A13:F13"/>
    <mergeCell ref="P13:Q16"/>
    <mergeCell ref="R13:U16"/>
    <mergeCell ref="A14:F16"/>
    <mergeCell ref="G11:O12"/>
    <mergeCell ref="A8:F10"/>
    <mergeCell ref="H8:I8"/>
    <mergeCell ref="L8:M8"/>
    <mergeCell ref="P8:Q10"/>
    <mergeCell ref="R8:U10"/>
    <mergeCell ref="L10:M10"/>
    <mergeCell ref="A2:V3"/>
    <mergeCell ref="A6:F6"/>
    <mergeCell ref="G6:O6"/>
    <mergeCell ref="P6:V6"/>
    <mergeCell ref="A7:F7"/>
    <mergeCell ref="P7:Q7"/>
    <mergeCell ref="R7:U7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9"/>
  <sheetViews>
    <sheetView tabSelected="1" zoomScale="110" zoomScaleNormal="110" workbookViewId="0">
      <selection activeCell="Z18" sqref="Z18"/>
    </sheetView>
  </sheetViews>
  <sheetFormatPr defaultColWidth="3.625" defaultRowHeight="18.75"/>
  <cols>
    <col min="1" max="16384" width="3.625" style="1"/>
  </cols>
  <sheetData>
    <row r="1" spans="1:22">
      <c r="A1" s="128" t="s">
        <v>25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</row>
    <row r="2" spans="1:2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2">
      <c r="A3" s="1" t="s">
        <v>42</v>
      </c>
    </row>
    <row r="4" spans="1:22">
      <c r="B4" s="12"/>
      <c r="C4" s="1" t="s">
        <v>26</v>
      </c>
    </row>
    <row r="5" spans="1:22">
      <c r="B5" s="13"/>
      <c r="C5" s="1" t="s">
        <v>43</v>
      </c>
    </row>
    <row r="6" spans="1:22">
      <c r="C6" s="1" t="s">
        <v>27</v>
      </c>
    </row>
    <row r="7" spans="1:22">
      <c r="C7" s="1" t="s">
        <v>28</v>
      </c>
    </row>
    <row r="17" spans="1:22">
      <c r="B17" s="1" t="s">
        <v>46</v>
      </c>
    </row>
    <row r="18" spans="1:22">
      <c r="C18" s="1" t="s">
        <v>220</v>
      </c>
    </row>
    <row r="19" spans="1:22">
      <c r="C19" s="1" t="s">
        <v>47</v>
      </c>
    </row>
    <row r="21" spans="1:22" ht="19.5" thickBot="1">
      <c r="B21" s="1" t="s">
        <v>48</v>
      </c>
    </row>
    <row r="22" spans="1:22" ht="19.5" thickTop="1">
      <c r="C22" s="203" t="s">
        <v>221</v>
      </c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5"/>
    </row>
    <row r="23" spans="1:22" ht="19.5" thickBot="1">
      <c r="C23" s="206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8"/>
    </row>
    <row r="24" spans="1:22" ht="19.5" thickTop="1"/>
    <row r="25" spans="1:22">
      <c r="A25" s="1" t="s">
        <v>29</v>
      </c>
    </row>
    <row r="26" spans="1:22">
      <c r="B26" s="127" t="s">
        <v>37</v>
      </c>
      <c r="C26" s="127"/>
      <c r="D26" s="127"/>
      <c r="E26" s="127"/>
      <c r="F26" s="127" t="s">
        <v>38</v>
      </c>
      <c r="G26" s="127"/>
      <c r="H26" s="127"/>
      <c r="I26" s="127"/>
      <c r="J26" s="127" t="s">
        <v>39</v>
      </c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</row>
    <row r="27" spans="1:22">
      <c r="B27" s="127" t="s">
        <v>30</v>
      </c>
      <c r="C27" s="127"/>
      <c r="D27" s="127" t="s">
        <v>31</v>
      </c>
      <c r="E27" s="127"/>
      <c r="F27" s="127" t="s">
        <v>32</v>
      </c>
      <c r="G27" s="127"/>
      <c r="H27" s="127" t="s">
        <v>33</v>
      </c>
      <c r="I27" s="127"/>
      <c r="J27" s="127" t="s">
        <v>40</v>
      </c>
      <c r="K27" s="127"/>
      <c r="L27" s="127" t="s">
        <v>41</v>
      </c>
      <c r="M27" s="127"/>
      <c r="N27" s="127"/>
      <c r="O27" s="127"/>
      <c r="P27" s="127"/>
      <c r="Q27" s="127"/>
      <c r="R27" s="127"/>
      <c r="S27" s="127"/>
      <c r="T27" s="127"/>
      <c r="U27" s="127"/>
    </row>
    <row r="28" spans="1:22"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</row>
    <row r="29" spans="1:22">
      <c r="B29" s="202" t="s">
        <v>34</v>
      </c>
      <c r="C29" s="202"/>
      <c r="D29" s="202" t="s">
        <v>34</v>
      </c>
      <c r="E29" s="202"/>
      <c r="F29" s="202" t="s">
        <v>35</v>
      </c>
      <c r="G29" s="202"/>
      <c r="H29" s="202" t="s">
        <v>35</v>
      </c>
      <c r="I29" s="202"/>
      <c r="J29" s="202" t="s">
        <v>36</v>
      </c>
      <c r="K29" s="202"/>
      <c r="L29" s="209"/>
      <c r="M29" s="209"/>
      <c r="N29" s="209"/>
      <c r="O29" s="209"/>
      <c r="P29" s="209"/>
      <c r="Q29" s="209"/>
      <c r="R29" s="209"/>
      <c r="S29" s="209"/>
      <c r="T29" s="209"/>
      <c r="U29" s="209"/>
    </row>
    <row r="30" spans="1:22">
      <c r="B30" s="202" t="s">
        <v>35</v>
      </c>
      <c r="C30" s="202"/>
      <c r="D30" s="202" t="s">
        <v>34</v>
      </c>
      <c r="E30" s="202"/>
      <c r="F30" s="202" t="s">
        <v>35</v>
      </c>
      <c r="G30" s="202"/>
      <c r="H30" s="202" t="s">
        <v>35</v>
      </c>
      <c r="I30" s="202"/>
      <c r="J30" s="202">
        <v>1</v>
      </c>
      <c r="K30" s="202"/>
      <c r="L30" s="209" t="s">
        <v>17</v>
      </c>
      <c r="M30" s="209"/>
      <c r="N30" s="209"/>
      <c r="O30" s="209"/>
      <c r="P30" s="209"/>
      <c r="Q30" s="209"/>
      <c r="R30" s="209"/>
      <c r="S30" s="209"/>
      <c r="T30" s="209"/>
      <c r="U30" s="209"/>
    </row>
    <row r="31" spans="1:22">
      <c r="B31" s="202" t="s">
        <v>34</v>
      </c>
      <c r="C31" s="202"/>
      <c r="D31" s="202" t="s">
        <v>35</v>
      </c>
      <c r="E31" s="202"/>
      <c r="F31" s="202" t="s">
        <v>35</v>
      </c>
      <c r="G31" s="202"/>
      <c r="H31" s="202" t="s">
        <v>35</v>
      </c>
      <c r="I31" s="202"/>
      <c r="J31" s="202">
        <v>2</v>
      </c>
      <c r="K31" s="202"/>
      <c r="L31" s="209" t="s">
        <v>18</v>
      </c>
      <c r="M31" s="209"/>
      <c r="N31" s="209"/>
      <c r="O31" s="209"/>
      <c r="P31" s="209"/>
      <c r="Q31" s="209"/>
      <c r="R31" s="209"/>
      <c r="S31" s="209"/>
      <c r="T31" s="209"/>
      <c r="U31" s="209"/>
    </row>
    <row r="32" spans="1:22">
      <c r="B32" s="202" t="s">
        <v>35</v>
      </c>
      <c r="C32" s="202"/>
      <c r="D32" s="202" t="s">
        <v>35</v>
      </c>
      <c r="E32" s="202"/>
      <c r="F32" s="202" t="s">
        <v>34</v>
      </c>
      <c r="G32" s="202"/>
      <c r="H32" s="202" t="s">
        <v>34</v>
      </c>
      <c r="I32" s="202"/>
      <c r="J32" s="202" t="s">
        <v>36</v>
      </c>
      <c r="K32" s="202"/>
      <c r="L32" s="209"/>
      <c r="M32" s="209"/>
      <c r="N32" s="209"/>
      <c r="O32" s="209"/>
      <c r="P32" s="209"/>
      <c r="Q32" s="209"/>
      <c r="R32" s="209"/>
      <c r="S32" s="209"/>
      <c r="T32" s="209"/>
      <c r="U32" s="209"/>
    </row>
    <row r="33" spans="1:21">
      <c r="B33" s="202" t="s">
        <v>35</v>
      </c>
      <c r="C33" s="202"/>
      <c r="D33" s="202" t="s">
        <v>35</v>
      </c>
      <c r="E33" s="202"/>
      <c r="F33" s="202" t="s">
        <v>35</v>
      </c>
      <c r="G33" s="202"/>
      <c r="H33" s="202" t="s">
        <v>34</v>
      </c>
      <c r="I33" s="202"/>
      <c r="J33" s="202">
        <v>3</v>
      </c>
      <c r="K33" s="202"/>
      <c r="L33" s="209" t="s">
        <v>21</v>
      </c>
      <c r="M33" s="209"/>
      <c r="N33" s="209"/>
      <c r="O33" s="209"/>
      <c r="P33" s="209"/>
      <c r="Q33" s="209"/>
      <c r="R33" s="209"/>
      <c r="S33" s="209"/>
      <c r="T33" s="209"/>
      <c r="U33" s="209"/>
    </row>
    <row r="34" spans="1:21">
      <c r="B34" s="202" t="s">
        <v>35</v>
      </c>
      <c r="C34" s="202"/>
      <c r="D34" s="202" t="s">
        <v>35</v>
      </c>
      <c r="E34" s="202"/>
      <c r="F34" s="202" t="s">
        <v>34</v>
      </c>
      <c r="G34" s="202"/>
      <c r="H34" s="202" t="s">
        <v>35</v>
      </c>
      <c r="I34" s="202"/>
      <c r="J34" s="202">
        <v>4</v>
      </c>
      <c r="K34" s="202"/>
      <c r="L34" s="209" t="s">
        <v>22</v>
      </c>
      <c r="M34" s="209"/>
      <c r="N34" s="209"/>
      <c r="O34" s="209"/>
      <c r="P34" s="209"/>
      <c r="Q34" s="209"/>
      <c r="R34" s="209"/>
      <c r="S34" s="209"/>
      <c r="T34" s="209"/>
      <c r="U34" s="209"/>
    </row>
    <row r="35" spans="1:21">
      <c r="B35" s="202" t="s">
        <v>34</v>
      </c>
      <c r="C35" s="202"/>
      <c r="D35" s="202" t="s">
        <v>34</v>
      </c>
      <c r="E35" s="202"/>
      <c r="F35" s="202" t="s">
        <v>34</v>
      </c>
      <c r="G35" s="202"/>
      <c r="H35" s="202" t="s">
        <v>34</v>
      </c>
      <c r="I35" s="202"/>
      <c r="J35" s="202">
        <v>5</v>
      </c>
      <c r="K35" s="202"/>
      <c r="L35" s="209" t="s">
        <v>23</v>
      </c>
      <c r="M35" s="209"/>
      <c r="N35" s="209"/>
      <c r="O35" s="209"/>
      <c r="P35" s="209"/>
      <c r="Q35" s="209"/>
      <c r="R35" s="209"/>
      <c r="S35" s="209"/>
      <c r="T35" s="209"/>
      <c r="U35" s="209"/>
    </row>
    <row r="36" spans="1:21">
      <c r="B36" s="1" t="s">
        <v>44</v>
      </c>
      <c r="F36" s="1" t="s">
        <v>45</v>
      </c>
    </row>
    <row r="38" spans="1:21">
      <c r="A38" s="1" t="s">
        <v>122</v>
      </c>
    </row>
    <row r="39" spans="1:21">
      <c r="B39" s="1" t="s">
        <v>222</v>
      </c>
    </row>
  </sheetData>
  <sheetProtection algorithmName="SHA-512" hashValue="TmwKAZ7St7bTSzdnzI4W6GJJpIPAAxY4lofD8j3m38Yx9xaq36TADM3Xi7fZMS5dtWkHq0bcZMyVVUt+evGO3g==" saltValue="doURHG0Bt5fWstc0gP+KgA==" spinCount="100000" sheet="1" objects="1" scenarios="1"/>
  <mergeCells count="53">
    <mergeCell ref="L34:U34"/>
    <mergeCell ref="L35:U35"/>
    <mergeCell ref="L29:U29"/>
    <mergeCell ref="L30:U30"/>
    <mergeCell ref="L31:U31"/>
    <mergeCell ref="L32:U32"/>
    <mergeCell ref="L33:U33"/>
    <mergeCell ref="H32:I32"/>
    <mergeCell ref="H33:I33"/>
    <mergeCell ref="H34:I34"/>
    <mergeCell ref="H35:I35"/>
    <mergeCell ref="J29:K29"/>
    <mergeCell ref="J30:K30"/>
    <mergeCell ref="J31:K31"/>
    <mergeCell ref="J32:K32"/>
    <mergeCell ref="J33:K33"/>
    <mergeCell ref="J34:K34"/>
    <mergeCell ref="H31:I31"/>
    <mergeCell ref="J35:K35"/>
    <mergeCell ref="H29:I29"/>
    <mergeCell ref="H30:I30"/>
    <mergeCell ref="F31:G31"/>
    <mergeCell ref="F32:G32"/>
    <mergeCell ref="F33:G33"/>
    <mergeCell ref="F34:G34"/>
    <mergeCell ref="F35:G35"/>
    <mergeCell ref="B32:C32"/>
    <mergeCell ref="B33:C33"/>
    <mergeCell ref="B34:C34"/>
    <mergeCell ref="B35:C35"/>
    <mergeCell ref="D29:E29"/>
    <mergeCell ref="D30:E30"/>
    <mergeCell ref="D31:E31"/>
    <mergeCell ref="D32:E32"/>
    <mergeCell ref="D33:E33"/>
    <mergeCell ref="D34:E34"/>
    <mergeCell ref="B31:C31"/>
    <mergeCell ref="D35:E35"/>
    <mergeCell ref="B29:C29"/>
    <mergeCell ref="B30:C30"/>
    <mergeCell ref="F29:G29"/>
    <mergeCell ref="F30:G30"/>
    <mergeCell ref="C22:V23"/>
    <mergeCell ref="A1:V2"/>
    <mergeCell ref="J27:K28"/>
    <mergeCell ref="L27:U28"/>
    <mergeCell ref="J26:U26"/>
    <mergeCell ref="B26:E26"/>
    <mergeCell ref="B27:C28"/>
    <mergeCell ref="D27:E28"/>
    <mergeCell ref="F26:I26"/>
    <mergeCell ref="F27:G28"/>
    <mergeCell ref="H27:I2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201"/>
  <sheetViews>
    <sheetView zoomScale="110" zoomScaleNormal="110" workbookViewId="0">
      <pane ySplit="3" topLeftCell="A4" activePane="bottomLeft" state="frozen"/>
      <selection sqref="A1:V2"/>
      <selection pane="bottomLeft" activeCell="F14" sqref="F14"/>
    </sheetView>
  </sheetViews>
  <sheetFormatPr defaultColWidth="20.625" defaultRowHeight="30" customHeight="1"/>
  <cols>
    <col min="1" max="1" width="8.75" style="7" bestFit="1" customWidth="1"/>
    <col min="2" max="2" width="12.625" style="2" customWidth="1"/>
    <col min="3" max="3" width="20.625" style="2"/>
    <col min="4" max="4" width="13" style="3" bestFit="1" customWidth="1"/>
    <col min="5" max="5" width="12.625" style="2" customWidth="1"/>
    <col min="6" max="6" width="20.625" style="2"/>
    <col min="7" max="7" width="13" style="3" bestFit="1" customWidth="1"/>
    <col min="8" max="8" width="15.625" style="4" customWidth="1"/>
    <col min="9" max="10" width="20.625" style="1" hidden="1" customWidth="1"/>
    <col min="11" max="11" width="29.625" style="1" hidden="1" customWidth="1"/>
    <col min="12" max="12" width="33.875" style="1" hidden="1" customWidth="1"/>
    <col min="13" max="13" width="25.5" style="1" hidden="1" customWidth="1"/>
    <col min="14" max="16384" width="20.625" style="1"/>
  </cols>
  <sheetData>
    <row r="1" spans="1:13" ht="30" customHeight="1">
      <c r="A1" s="210" t="s">
        <v>136</v>
      </c>
      <c r="B1" s="210"/>
      <c r="C1" s="210"/>
      <c r="D1" s="210"/>
      <c r="E1" s="210"/>
      <c r="F1" s="210"/>
      <c r="G1" s="210"/>
      <c r="H1" s="210"/>
      <c r="K1" s="1" t="s">
        <v>16</v>
      </c>
      <c r="L1" s="1" t="s">
        <v>19</v>
      </c>
      <c r="M1" s="1" t="s">
        <v>20</v>
      </c>
    </row>
    <row r="2" spans="1:13" ht="45" customHeight="1">
      <c r="A2" s="125" t="s">
        <v>0</v>
      </c>
      <c r="B2" s="127" t="s">
        <v>1</v>
      </c>
      <c r="C2" s="127"/>
      <c r="D2" s="127"/>
      <c r="E2" s="127" t="s">
        <v>167</v>
      </c>
      <c r="F2" s="127"/>
      <c r="G2" s="127"/>
      <c r="H2" s="127"/>
      <c r="I2" s="1" t="s">
        <v>6</v>
      </c>
      <c r="J2" s="1" t="s">
        <v>169</v>
      </c>
      <c r="K2" s="1" t="s">
        <v>17</v>
      </c>
      <c r="L2" s="1" t="s">
        <v>21</v>
      </c>
      <c r="M2" s="1" t="s">
        <v>23</v>
      </c>
    </row>
    <row r="3" spans="1:13" ht="30" customHeight="1">
      <c r="A3" s="126"/>
      <c r="B3" s="99" t="s">
        <v>14</v>
      </c>
      <c r="C3" s="99" t="s">
        <v>15</v>
      </c>
      <c r="D3" s="5" t="s">
        <v>4</v>
      </c>
      <c r="E3" s="99" t="s">
        <v>7</v>
      </c>
      <c r="F3" s="99" t="s">
        <v>2</v>
      </c>
      <c r="G3" s="5" t="s">
        <v>5</v>
      </c>
      <c r="H3" s="6" t="s">
        <v>8</v>
      </c>
      <c r="I3" s="1" t="s">
        <v>11</v>
      </c>
      <c r="J3" s="1" t="s">
        <v>170</v>
      </c>
      <c r="K3" s="1" t="s">
        <v>18</v>
      </c>
      <c r="L3" s="1" t="s">
        <v>22</v>
      </c>
    </row>
    <row r="4" spans="1:13" ht="30" customHeight="1">
      <c r="A4" s="8"/>
      <c r="B4" s="11"/>
      <c r="C4" s="9"/>
      <c r="D4" s="10"/>
      <c r="E4" s="11"/>
      <c r="F4" s="9"/>
      <c r="G4" s="10"/>
      <c r="H4" s="59">
        <f>IF(K4=1,$K$2,IF(K4=2,$K$3,IF(L4=3,$L$2,IF(L4=4,$L$3,IF(M4=5,$M$2,D4-G4)))))</f>
        <v>0</v>
      </c>
      <c r="I4" s="1" t="s">
        <v>12</v>
      </c>
      <c r="J4" s="1" t="s">
        <v>171</v>
      </c>
      <c r="K4" s="1" t="str">
        <f>IF(B4="",IF(D4="","",1),IF(D4="",2,""))</f>
        <v/>
      </c>
      <c r="L4" s="1" t="str">
        <f>IF(E4="",IF(G4="","",3),IF(G4="",4,""))</f>
        <v/>
      </c>
      <c r="M4" s="1" t="str">
        <f>IF(AND(B4&lt;&gt;0,D4&lt;&gt;0,E4&lt;&gt;0,G4&lt;&gt;0),5,"")</f>
        <v/>
      </c>
    </row>
    <row r="5" spans="1:13" ht="30" customHeight="1">
      <c r="A5" s="8"/>
      <c r="B5" s="11"/>
      <c r="C5" s="9"/>
      <c r="D5" s="10"/>
      <c r="E5" s="11"/>
      <c r="F5" s="9"/>
      <c r="G5" s="10"/>
      <c r="H5" s="59">
        <f>IF(K5=1,$K$2,IF(K5=2,$K$3,IF(L5=3,$L$2,IF(L5=4,$L$3,IF(M5=5,$M$2,H4+D5-G5)))))</f>
        <v>0</v>
      </c>
      <c r="I5" s="1" t="s">
        <v>205</v>
      </c>
      <c r="J5" s="1" t="s">
        <v>172</v>
      </c>
      <c r="K5" s="1" t="str">
        <f t="shared" ref="K5:K16" si="0">IF(B5="",IF(D5="","",1),IF(D5="",2,""))</f>
        <v/>
      </c>
      <c r="L5" s="1" t="str">
        <f t="shared" ref="L5:L18" si="1">IF(E5="",IF(G5="","",3),IF(G5="",4,""))</f>
        <v/>
      </c>
      <c r="M5" s="1" t="str">
        <f t="shared" ref="M5:M18" si="2">IF(AND(B5&lt;&gt;0,D5&lt;&gt;0,E5&lt;&gt;0,G5&lt;&gt;0),5,"")</f>
        <v/>
      </c>
    </row>
    <row r="6" spans="1:13" ht="30" customHeight="1">
      <c r="A6" s="8"/>
      <c r="B6" s="11"/>
      <c r="C6" s="9"/>
      <c r="D6" s="10"/>
      <c r="E6" s="11"/>
      <c r="F6" s="9"/>
      <c r="G6" s="10"/>
      <c r="H6" s="59">
        <f t="shared" ref="H6:H69" si="3">IF(K6=1,$K$2,IF(K6=2,$K$3,IF(L6=3,$L$2,IF(L6=4,$L$3,IF(M6=5,$M$2,H5+D6-G6)))))</f>
        <v>0</v>
      </c>
      <c r="J6" s="1" t="s">
        <v>10</v>
      </c>
      <c r="K6" s="1" t="str">
        <f t="shared" si="0"/>
        <v/>
      </c>
      <c r="L6" s="1" t="str">
        <f t="shared" si="1"/>
        <v/>
      </c>
      <c r="M6" s="1" t="str">
        <f t="shared" si="2"/>
        <v/>
      </c>
    </row>
    <row r="7" spans="1:13" ht="30" customHeight="1">
      <c r="A7" s="8"/>
      <c r="B7" s="11"/>
      <c r="C7" s="9"/>
      <c r="D7" s="10"/>
      <c r="E7" s="11"/>
      <c r="F7" s="9"/>
      <c r="G7" s="10"/>
      <c r="H7" s="59">
        <f t="shared" si="3"/>
        <v>0</v>
      </c>
      <c r="J7" s="1" t="s">
        <v>6</v>
      </c>
      <c r="K7" s="1" t="str">
        <f t="shared" si="0"/>
        <v/>
      </c>
      <c r="L7" s="1" t="str">
        <f t="shared" si="1"/>
        <v/>
      </c>
      <c r="M7" s="1" t="str">
        <f t="shared" si="2"/>
        <v/>
      </c>
    </row>
    <row r="8" spans="1:13" ht="30" customHeight="1">
      <c r="A8" s="8"/>
      <c r="B8" s="11"/>
      <c r="C8" s="9"/>
      <c r="D8" s="10"/>
      <c r="E8" s="11"/>
      <c r="F8" s="9"/>
      <c r="G8" s="10"/>
      <c r="H8" s="59">
        <f t="shared" si="3"/>
        <v>0</v>
      </c>
      <c r="K8" s="1" t="str">
        <f t="shared" si="0"/>
        <v/>
      </c>
      <c r="L8" s="1" t="str">
        <f t="shared" si="1"/>
        <v/>
      </c>
      <c r="M8" s="1" t="str">
        <f t="shared" si="2"/>
        <v/>
      </c>
    </row>
    <row r="9" spans="1:13" ht="30" customHeight="1">
      <c r="A9" s="8"/>
      <c r="B9" s="11"/>
      <c r="C9" s="9"/>
      <c r="D9" s="10"/>
      <c r="E9" s="11"/>
      <c r="F9" s="9"/>
      <c r="G9" s="10"/>
      <c r="H9" s="59">
        <f t="shared" si="3"/>
        <v>0</v>
      </c>
      <c r="K9" s="1" t="str">
        <f t="shared" si="0"/>
        <v/>
      </c>
      <c r="L9" s="1" t="str">
        <f t="shared" si="1"/>
        <v/>
      </c>
      <c r="M9" s="1" t="str">
        <f t="shared" si="2"/>
        <v/>
      </c>
    </row>
    <row r="10" spans="1:13" ht="30" customHeight="1">
      <c r="A10" s="8"/>
      <c r="B10" s="11"/>
      <c r="C10" s="9"/>
      <c r="D10" s="10"/>
      <c r="E10" s="11"/>
      <c r="F10" s="9"/>
      <c r="G10" s="10"/>
      <c r="H10" s="59">
        <f t="shared" si="3"/>
        <v>0</v>
      </c>
      <c r="K10" s="1" t="str">
        <f t="shared" si="0"/>
        <v/>
      </c>
      <c r="L10" s="1" t="str">
        <f t="shared" si="1"/>
        <v/>
      </c>
      <c r="M10" s="1" t="str">
        <f t="shared" si="2"/>
        <v/>
      </c>
    </row>
    <row r="11" spans="1:13" ht="30" customHeight="1">
      <c r="A11" s="8"/>
      <c r="B11" s="11"/>
      <c r="C11" s="9"/>
      <c r="D11" s="10"/>
      <c r="E11" s="11"/>
      <c r="F11" s="9"/>
      <c r="G11" s="10"/>
      <c r="H11" s="59">
        <f t="shared" si="3"/>
        <v>0</v>
      </c>
      <c r="K11" s="1" t="str">
        <f t="shared" si="0"/>
        <v/>
      </c>
      <c r="L11" s="1" t="str">
        <f t="shared" si="1"/>
        <v/>
      </c>
      <c r="M11" s="1" t="str">
        <f t="shared" si="2"/>
        <v/>
      </c>
    </row>
    <row r="12" spans="1:13" ht="30" customHeight="1">
      <c r="A12" s="8"/>
      <c r="B12" s="11"/>
      <c r="C12" s="9"/>
      <c r="D12" s="10"/>
      <c r="E12" s="11"/>
      <c r="F12" s="9"/>
      <c r="G12" s="10"/>
      <c r="H12" s="59">
        <f t="shared" si="3"/>
        <v>0</v>
      </c>
      <c r="K12" s="1" t="str">
        <f t="shared" si="0"/>
        <v/>
      </c>
      <c r="L12" s="1" t="str">
        <f t="shared" si="1"/>
        <v/>
      </c>
      <c r="M12" s="1" t="str">
        <f t="shared" si="2"/>
        <v/>
      </c>
    </row>
    <row r="13" spans="1:13" ht="30" customHeight="1">
      <c r="A13" s="8"/>
      <c r="B13" s="11"/>
      <c r="C13" s="9"/>
      <c r="D13" s="10"/>
      <c r="E13" s="11"/>
      <c r="F13" s="9"/>
      <c r="G13" s="10"/>
      <c r="H13" s="59">
        <f t="shared" si="3"/>
        <v>0</v>
      </c>
      <c r="K13" s="1" t="str">
        <f t="shared" si="0"/>
        <v/>
      </c>
      <c r="L13" s="1" t="str">
        <f t="shared" si="1"/>
        <v/>
      </c>
      <c r="M13" s="1" t="str">
        <f t="shared" si="2"/>
        <v/>
      </c>
    </row>
    <row r="14" spans="1:13" ht="30" customHeight="1">
      <c r="A14" s="8"/>
      <c r="B14" s="11"/>
      <c r="C14" s="9"/>
      <c r="D14" s="10"/>
      <c r="E14" s="11"/>
      <c r="F14" s="9"/>
      <c r="G14" s="10"/>
      <c r="H14" s="59">
        <f t="shared" si="3"/>
        <v>0</v>
      </c>
      <c r="K14" s="1" t="str">
        <f t="shared" si="0"/>
        <v/>
      </c>
      <c r="L14" s="1" t="str">
        <f t="shared" si="1"/>
        <v/>
      </c>
      <c r="M14" s="1" t="str">
        <f t="shared" si="2"/>
        <v/>
      </c>
    </row>
    <row r="15" spans="1:13" ht="30" customHeight="1">
      <c r="A15" s="8"/>
      <c r="B15" s="11"/>
      <c r="C15" s="9"/>
      <c r="D15" s="10"/>
      <c r="E15" s="11"/>
      <c r="F15" s="9"/>
      <c r="G15" s="10"/>
      <c r="H15" s="59">
        <f t="shared" si="3"/>
        <v>0</v>
      </c>
      <c r="K15" s="1" t="str">
        <f t="shared" si="0"/>
        <v/>
      </c>
      <c r="L15" s="1" t="str">
        <f t="shared" si="1"/>
        <v/>
      </c>
      <c r="M15" s="1" t="str">
        <f t="shared" si="2"/>
        <v/>
      </c>
    </row>
    <row r="16" spans="1:13" ht="30" customHeight="1">
      <c r="A16" s="8"/>
      <c r="B16" s="11"/>
      <c r="C16" s="9"/>
      <c r="D16" s="10"/>
      <c r="E16" s="11"/>
      <c r="F16" s="9"/>
      <c r="G16" s="10"/>
      <c r="H16" s="59">
        <f t="shared" si="3"/>
        <v>0</v>
      </c>
      <c r="K16" s="1" t="str">
        <f t="shared" si="0"/>
        <v/>
      </c>
      <c r="L16" s="1" t="str">
        <f t="shared" si="1"/>
        <v/>
      </c>
      <c r="M16" s="1" t="str">
        <f t="shared" si="2"/>
        <v/>
      </c>
    </row>
    <row r="17" spans="1:13" ht="30" customHeight="1">
      <c r="A17" s="8"/>
      <c r="B17" s="11"/>
      <c r="C17" s="9"/>
      <c r="D17" s="10"/>
      <c r="E17" s="11"/>
      <c r="F17" s="9"/>
      <c r="G17" s="10"/>
      <c r="H17" s="59">
        <f t="shared" si="3"/>
        <v>0</v>
      </c>
      <c r="L17" s="1" t="str">
        <f t="shared" si="1"/>
        <v/>
      </c>
      <c r="M17" s="1" t="str">
        <f t="shared" si="2"/>
        <v/>
      </c>
    </row>
    <row r="18" spans="1:13" ht="30" customHeight="1">
      <c r="A18" s="8"/>
      <c r="B18" s="11"/>
      <c r="C18" s="9"/>
      <c r="D18" s="10"/>
      <c r="E18" s="11"/>
      <c r="F18" s="9"/>
      <c r="G18" s="10"/>
      <c r="H18" s="59">
        <f t="shared" si="3"/>
        <v>0</v>
      </c>
      <c r="L18" s="1" t="str">
        <f t="shared" si="1"/>
        <v/>
      </c>
      <c r="M18" s="1" t="str">
        <f t="shared" si="2"/>
        <v/>
      </c>
    </row>
    <row r="19" spans="1:13" ht="30" customHeight="1">
      <c r="A19" s="8"/>
      <c r="B19" s="11"/>
      <c r="C19" s="9"/>
      <c r="D19" s="10"/>
      <c r="E19" s="11"/>
      <c r="F19" s="9"/>
      <c r="G19" s="10"/>
      <c r="H19" s="59">
        <f t="shared" si="3"/>
        <v>0</v>
      </c>
    </row>
    <row r="20" spans="1:13" ht="30" customHeight="1">
      <c r="A20" s="8"/>
      <c r="B20" s="11"/>
      <c r="C20" s="9"/>
      <c r="D20" s="10"/>
      <c r="E20" s="11"/>
      <c r="F20" s="9"/>
      <c r="G20" s="10"/>
      <c r="H20" s="59">
        <f t="shared" si="3"/>
        <v>0</v>
      </c>
    </row>
    <row r="21" spans="1:13" ht="30" customHeight="1">
      <c r="A21" s="8"/>
      <c r="B21" s="11"/>
      <c r="C21" s="9"/>
      <c r="D21" s="10"/>
      <c r="E21" s="11"/>
      <c r="F21" s="9"/>
      <c r="G21" s="10"/>
      <c r="H21" s="59">
        <f t="shared" si="3"/>
        <v>0</v>
      </c>
    </row>
    <row r="22" spans="1:13" ht="30" customHeight="1">
      <c r="A22" s="8"/>
      <c r="B22" s="11"/>
      <c r="C22" s="9"/>
      <c r="D22" s="10"/>
      <c r="E22" s="11"/>
      <c r="F22" s="9"/>
      <c r="G22" s="10"/>
      <c r="H22" s="59">
        <f t="shared" si="3"/>
        <v>0</v>
      </c>
    </row>
    <row r="23" spans="1:13" ht="30" customHeight="1">
      <c r="A23" s="8"/>
      <c r="B23" s="11"/>
      <c r="C23" s="9"/>
      <c r="D23" s="10"/>
      <c r="E23" s="11"/>
      <c r="F23" s="9"/>
      <c r="G23" s="10"/>
      <c r="H23" s="59">
        <f t="shared" si="3"/>
        <v>0</v>
      </c>
    </row>
    <row r="24" spans="1:13" ht="30" customHeight="1">
      <c r="A24" s="8"/>
      <c r="B24" s="11"/>
      <c r="C24" s="9"/>
      <c r="D24" s="10"/>
      <c r="E24" s="11"/>
      <c r="F24" s="9"/>
      <c r="G24" s="10"/>
      <c r="H24" s="59">
        <f t="shared" si="3"/>
        <v>0</v>
      </c>
    </row>
    <row r="25" spans="1:13" ht="30" customHeight="1">
      <c r="A25" s="8"/>
      <c r="B25" s="11"/>
      <c r="C25" s="9"/>
      <c r="D25" s="10"/>
      <c r="E25" s="11"/>
      <c r="F25" s="9"/>
      <c r="G25" s="10"/>
      <c r="H25" s="59">
        <f t="shared" si="3"/>
        <v>0</v>
      </c>
    </row>
    <row r="26" spans="1:13" ht="30" customHeight="1">
      <c r="A26" s="8"/>
      <c r="B26" s="11"/>
      <c r="C26" s="9"/>
      <c r="D26" s="10"/>
      <c r="E26" s="11"/>
      <c r="F26" s="9"/>
      <c r="G26" s="10"/>
      <c r="H26" s="59">
        <f t="shared" si="3"/>
        <v>0</v>
      </c>
    </row>
    <row r="27" spans="1:13" ht="30" customHeight="1">
      <c r="A27" s="8"/>
      <c r="B27" s="11"/>
      <c r="C27" s="9"/>
      <c r="D27" s="10"/>
      <c r="E27" s="11"/>
      <c r="F27" s="9"/>
      <c r="G27" s="10"/>
      <c r="H27" s="59">
        <f t="shared" si="3"/>
        <v>0</v>
      </c>
    </row>
    <row r="28" spans="1:13" ht="30" customHeight="1">
      <c r="A28" s="8"/>
      <c r="B28" s="11"/>
      <c r="C28" s="9"/>
      <c r="D28" s="10"/>
      <c r="E28" s="11"/>
      <c r="F28" s="9"/>
      <c r="G28" s="10"/>
      <c r="H28" s="59">
        <f t="shared" si="3"/>
        <v>0</v>
      </c>
    </row>
    <row r="29" spans="1:13" ht="30" customHeight="1">
      <c r="A29" s="8"/>
      <c r="B29" s="11"/>
      <c r="C29" s="9"/>
      <c r="D29" s="10"/>
      <c r="E29" s="11"/>
      <c r="F29" s="9"/>
      <c r="G29" s="10"/>
      <c r="H29" s="59">
        <f t="shared" si="3"/>
        <v>0</v>
      </c>
    </row>
    <row r="30" spans="1:13" ht="30" customHeight="1">
      <c r="A30" s="8"/>
      <c r="B30" s="11"/>
      <c r="C30" s="9"/>
      <c r="D30" s="10"/>
      <c r="E30" s="11"/>
      <c r="F30" s="9"/>
      <c r="G30" s="10"/>
      <c r="H30" s="59">
        <f t="shared" si="3"/>
        <v>0</v>
      </c>
    </row>
    <row r="31" spans="1:13" ht="30" customHeight="1">
      <c r="A31" s="8"/>
      <c r="B31" s="11"/>
      <c r="C31" s="9"/>
      <c r="D31" s="10"/>
      <c r="E31" s="11"/>
      <c r="F31" s="9"/>
      <c r="G31" s="10"/>
      <c r="H31" s="59">
        <f t="shared" si="3"/>
        <v>0</v>
      </c>
    </row>
    <row r="32" spans="1:13" ht="30" customHeight="1">
      <c r="A32" s="8"/>
      <c r="B32" s="11"/>
      <c r="C32" s="9"/>
      <c r="D32" s="10"/>
      <c r="E32" s="11"/>
      <c r="F32" s="9"/>
      <c r="G32" s="10"/>
      <c r="H32" s="59">
        <f t="shared" si="3"/>
        <v>0</v>
      </c>
    </row>
    <row r="33" spans="1:8" ht="30" customHeight="1">
      <c r="A33" s="8"/>
      <c r="B33" s="11"/>
      <c r="C33" s="9"/>
      <c r="D33" s="10"/>
      <c r="E33" s="11"/>
      <c r="F33" s="9"/>
      <c r="G33" s="10"/>
      <c r="H33" s="59">
        <f t="shared" si="3"/>
        <v>0</v>
      </c>
    </row>
    <row r="34" spans="1:8" ht="30" customHeight="1">
      <c r="A34" s="8"/>
      <c r="B34" s="11"/>
      <c r="C34" s="9"/>
      <c r="D34" s="10"/>
      <c r="E34" s="11"/>
      <c r="F34" s="9"/>
      <c r="G34" s="10"/>
      <c r="H34" s="59">
        <f t="shared" si="3"/>
        <v>0</v>
      </c>
    </row>
    <row r="35" spans="1:8" ht="30" customHeight="1">
      <c r="A35" s="8"/>
      <c r="B35" s="11"/>
      <c r="C35" s="9"/>
      <c r="D35" s="10"/>
      <c r="E35" s="11"/>
      <c r="F35" s="9"/>
      <c r="G35" s="10"/>
      <c r="H35" s="59">
        <f t="shared" si="3"/>
        <v>0</v>
      </c>
    </row>
    <row r="36" spans="1:8" ht="30" customHeight="1">
      <c r="A36" s="8"/>
      <c r="B36" s="11"/>
      <c r="C36" s="9"/>
      <c r="D36" s="10"/>
      <c r="E36" s="11"/>
      <c r="F36" s="9"/>
      <c r="G36" s="10"/>
      <c r="H36" s="59">
        <f t="shared" si="3"/>
        <v>0</v>
      </c>
    </row>
    <row r="37" spans="1:8" ht="30" customHeight="1">
      <c r="A37" s="8"/>
      <c r="B37" s="11"/>
      <c r="C37" s="9"/>
      <c r="D37" s="10"/>
      <c r="E37" s="11"/>
      <c r="F37" s="9"/>
      <c r="G37" s="10"/>
      <c r="H37" s="59">
        <f t="shared" si="3"/>
        <v>0</v>
      </c>
    </row>
    <row r="38" spans="1:8" ht="30" customHeight="1">
      <c r="A38" s="8"/>
      <c r="B38" s="11"/>
      <c r="C38" s="9"/>
      <c r="D38" s="10"/>
      <c r="E38" s="11"/>
      <c r="F38" s="9"/>
      <c r="G38" s="10"/>
      <c r="H38" s="59">
        <f t="shared" si="3"/>
        <v>0</v>
      </c>
    </row>
    <row r="39" spans="1:8" ht="30" customHeight="1">
      <c r="A39" s="8"/>
      <c r="B39" s="11"/>
      <c r="C39" s="9"/>
      <c r="D39" s="10"/>
      <c r="E39" s="11"/>
      <c r="F39" s="9"/>
      <c r="G39" s="10"/>
      <c r="H39" s="59">
        <f t="shared" si="3"/>
        <v>0</v>
      </c>
    </row>
    <row r="40" spans="1:8" ht="30" customHeight="1">
      <c r="A40" s="8"/>
      <c r="B40" s="11"/>
      <c r="C40" s="9"/>
      <c r="D40" s="10"/>
      <c r="E40" s="11"/>
      <c r="F40" s="9"/>
      <c r="G40" s="10"/>
      <c r="H40" s="59">
        <f t="shared" si="3"/>
        <v>0</v>
      </c>
    </row>
    <row r="41" spans="1:8" ht="30" customHeight="1">
      <c r="A41" s="8"/>
      <c r="B41" s="11"/>
      <c r="C41" s="9"/>
      <c r="D41" s="10"/>
      <c r="E41" s="11"/>
      <c r="F41" s="9"/>
      <c r="G41" s="10"/>
      <c r="H41" s="59">
        <f t="shared" si="3"/>
        <v>0</v>
      </c>
    </row>
    <row r="42" spans="1:8" ht="30" customHeight="1">
      <c r="A42" s="8"/>
      <c r="B42" s="11"/>
      <c r="C42" s="9"/>
      <c r="D42" s="10"/>
      <c r="E42" s="11"/>
      <c r="F42" s="9"/>
      <c r="G42" s="10"/>
      <c r="H42" s="59">
        <f t="shared" si="3"/>
        <v>0</v>
      </c>
    </row>
    <row r="43" spans="1:8" ht="30" customHeight="1">
      <c r="A43" s="8"/>
      <c r="B43" s="11"/>
      <c r="C43" s="9"/>
      <c r="D43" s="10"/>
      <c r="E43" s="11"/>
      <c r="F43" s="9"/>
      <c r="G43" s="10"/>
      <c r="H43" s="59">
        <f t="shared" si="3"/>
        <v>0</v>
      </c>
    </row>
    <row r="44" spans="1:8" ht="30" customHeight="1">
      <c r="A44" s="8"/>
      <c r="B44" s="11"/>
      <c r="C44" s="9"/>
      <c r="D44" s="10"/>
      <c r="E44" s="11"/>
      <c r="F44" s="9"/>
      <c r="G44" s="10"/>
      <c r="H44" s="59">
        <f t="shared" si="3"/>
        <v>0</v>
      </c>
    </row>
    <row r="45" spans="1:8" ht="30" customHeight="1">
      <c r="A45" s="8"/>
      <c r="B45" s="11"/>
      <c r="C45" s="9"/>
      <c r="D45" s="10"/>
      <c r="E45" s="11"/>
      <c r="F45" s="9"/>
      <c r="G45" s="10"/>
      <c r="H45" s="59">
        <f t="shared" si="3"/>
        <v>0</v>
      </c>
    </row>
    <row r="46" spans="1:8" ht="30" customHeight="1">
      <c r="A46" s="8"/>
      <c r="B46" s="11"/>
      <c r="C46" s="9"/>
      <c r="D46" s="10"/>
      <c r="E46" s="11"/>
      <c r="F46" s="9"/>
      <c r="G46" s="10"/>
      <c r="H46" s="59">
        <f t="shared" si="3"/>
        <v>0</v>
      </c>
    </row>
    <row r="47" spans="1:8" ht="30" customHeight="1">
      <c r="A47" s="8"/>
      <c r="B47" s="11"/>
      <c r="C47" s="9"/>
      <c r="D47" s="10"/>
      <c r="E47" s="11"/>
      <c r="F47" s="9"/>
      <c r="G47" s="10"/>
      <c r="H47" s="59">
        <f t="shared" si="3"/>
        <v>0</v>
      </c>
    </row>
    <row r="48" spans="1:8" ht="30" customHeight="1">
      <c r="A48" s="8"/>
      <c r="B48" s="11"/>
      <c r="C48" s="9"/>
      <c r="D48" s="10"/>
      <c r="E48" s="11"/>
      <c r="F48" s="9"/>
      <c r="G48" s="10"/>
      <c r="H48" s="59">
        <f t="shared" si="3"/>
        <v>0</v>
      </c>
    </row>
    <row r="49" spans="1:8" ht="30" customHeight="1">
      <c r="A49" s="8"/>
      <c r="B49" s="11"/>
      <c r="C49" s="9"/>
      <c r="D49" s="10"/>
      <c r="E49" s="11"/>
      <c r="F49" s="9"/>
      <c r="G49" s="10"/>
      <c r="H49" s="59">
        <f t="shared" si="3"/>
        <v>0</v>
      </c>
    </row>
    <row r="50" spans="1:8" ht="30" customHeight="1">
      <c r="A50" s="8"/>
      <c r="B50" s="11"/>
      <c r="C50" s="9"/>
      <c r="D50" s="10"/>
      <c r="E50" s="11"/>
      <c r="F50" s="9"/>
      <c r="G50" s="10"/>
      <c r="H50" s="59">
        <f t="shared" si="3"/>
        <v>0</v>
      </c>
    </row>
    <row r="51" spans="1:8" ht="30" customHeight="1">
      <c r="A51" s="8"/>
      <c r="B51" s="11"/>
      <c r="C51" s="9"/>
      <c r="D51" s="10"/>
      <c r="E51" s="11"/>
      <c r="F51" s="9"/>
      <c r="G51" s="10"/>
      <c r="H51" s="59">
        <f t="shared" si="3"/>
        <v>0</v>
      </c>
    </row>
    <row r="52" spans="1:8" ht="30" customHeight="1">
      <c r="A52" s="8"/>
      <c r="B52" s="11"/>
      <c r="C52" s="9"/>
      <c r="D52" s="10"/>
      <c r="E52" s="11"/>
      <c r="F52" s="9"/>
      <c r="G52" s="10"/>
      <c r="H52" s="59">
        <f t="shared" si="3"/>
        <v>0</v>
      </c>
    </row>
    <row r="53" spans="1:8" ht="30" customHeight="1">
      <c r="A53" s="8"/>
      <c r="B53" s="11"/>
      <c r="C53" s="9"/>
      <c r="D53" s="10"/>
      <c r="E53" s="11"/>
      <c r="F53" s="9"/>
      <c r="G53" s="10"/>
      <c r="H53" s="59">
        <f t="shared" si="3"/>
        <v>0</v>
      </c>
    </row>
    <row r="54" spans="1:8" ht="30" customHeight="1">
      <c r="A54" s="8"/>
      <c r="B54" s="11"/>
      <c r="C54" s="9"/>
      <c r="D54" s="10"/>
      <c r="E54" s="11"/>
      <c r="F54" s="9"/>
      <c r="G54" s="10"/>
      <c r="H54" s="59">
        <f t="shared" si="3"/>
        <v>0</v>
      </c>
    </row>
    <row r="55" spans="1:8" ht="30" customHeight="1">
      <c r="A55" s="8"/>
      <c r="B55" s="11"/>
      <c r="C55" s="9"/>
      <c r="D55" s="10"/>
      <c r="E55" s="11"/>
      <c r="F55" s="9"/>
      <c r="G55" s="10"/>
      <c r="H55" s="59">
        <f t="shared" si="3"/>
        <v>0</v>
      </c>
    </row>
    <row r="56" spans="1:8" ht="30" customHeight="1">
      <c r="A56" s="8"/>
      <c r="B56" s="11"/>
      <c r="C56" s="9"/>
      <c r="D56" s="10"/>
      <c r="E56" s="11"/>
      <c r="F56" s="9"/>
      <c r="G56" s="10"/>
      <c r="H56" s="59">
        <f t="shared" si="3"/>
        <v>0</v>
      </c>
    </row>
    <row r="57" spans="1:8" ht="30" customHeight="1">
      <c r="A57" s="8"/>
      <c r="B57" s="11"/>
      <c r="C57" s="9"/>
      <c r="D57" s="10"/>
      <c r="E57" s="11"/>
      <c r="F57" s="9"/>
      <c r="G57" s="10"/>
      <c r="H57" s="59">
        <f t="shared" si="3"/>
        <v>0</v>
      </c>
    </row>
    <row r="58" spans="1:8" ht="30" customHeight="1">
      <c r="A58" s="8"/>
      <c r="B58" s="11"/>
      <c r="C58" s="9"/>
      <c r="D58" s="10"/>
      <c r="E58" s="11"/>
      <c r="F58" s="9"/>
      <c r="G58" s="10"/>
      <c r="H58" s="59">
        <f t="shared" si="3"/>
        <v>0</v>
      </c>
    </row>
    <row r="59" spans="1:8" ht="30" customHeight="1">
      <c r="A59" s="8"/>
      <c r="B59" s="11"/>
      <c r="C59" s="9"/>
      <c r="D59" s="10"/>
      <c r="E59" s="11"/>
      <c r="F59" s="9"/>
      <c r="G59" s="10"/>
      <c r="H59" s="59">
        <f t="shared" si="3"/>
        <v>0</v>
      </c>
    </row>
    <row r="60" spans="1:8" ht="30" customHeight="1">
      <c r="A60" s="8"/>
      <c r="B60" s="11"/>
      <c r="C60" s="9"/>
      <c r="D60" s="10"/>
      <c r="E60" s="11"/>
      <c r="F60" s="9"/>
      <c r="G60" s="10"/>
      <c r="H60" s="59">
        <f t="shared" si="3"/>
        <v>0</v>
      </c>
    </row>
    <row r="61" spans="1:8" ht="30" customHeight="1">
      <c r="A61" s="8"/>
      <c r="B61" s="11"/>
      <c r="C61" s="9"/>
      <c r="D61" s="10"/>
      <c r="E61" s="11"/>
      <c r="F61" s="9"/>
      <c r="G61" s="10"/>
      <c r="H61" s="59">
        <f t="shared" si="3"/>
        <v>0</v>
      </c>
    </row>
    <row r="62" spans="1:8" ht="30" customHeight="1">
      <c r="A62" s="8"/>
      <c r="B62" s="11"/>
      <c r="C62" s="9"/>
      <c r="D62" s="10"/>
      <c r="E62" s="11"/>
      <c r="F62" s="9"/>
      <c r="G62" s="10"/>
      <c r="H62" s="59">
        <f t="shared" si="3"/>
        <v>0</v>
      </c>
    </row>
    <row r="63" spans="1:8" ht="30" customHeight="1">
      <c r="A63" s="8"/>
      <c r="B63" s="11"/>
      <c r="C63" s="9"/>
      <c r="D63" s="10"/>
      <c r="E63" s="11"/>
      <c r="F63" s="9"/>
      <c r="G63" s="10"/>
      <c r="H63" s="59">
        <f t="shared" si="3"/>
        <v>0</v>
      </c>
    </row>
    <row r="64" spans="1:8" ht="30" customHeight="1">
      <c r="A64" s="8"/>
      <c r="B64" s="11"/>
      <c r="C64" s="9"/>
      <c r="D64" s="10"/>
      <c r="E64" s="11"/>
      <c r="F64" s="9"/>
      <c r="G64" s="10"/>
      <c r="H64" s="59">
        <f t="shared" si="3"/>
        <v>0</v>
      </c>
    </row>
    <row r="65" spans="1:8" ht="30" customHeight="1">
      <c r="A65" s="8"/>
      <c r="B65" s="11"/>
      <c r="C65" s="9"/>
      <c r="D65" s="10"/>
      <c r="E65" s="11"/>
      <c r="F65" s="9"/>
      <c r="G65" s="10"/>
      <c r="H65" s="59">
        <f t="shared" si="3"/>
        <v>0</v>
      </c>
    </row>
    <row r="66" spans="1:8" ht="30" customHeight="1">
      <c r="A66" s="8"/>
      <c r="B66" s="11"/>
      <c r="C66" s="9"/>
      <c r="D66" s="10"/>
      <c r="E66" s="11"/>
      <c r="F66" s="9"/>
      <c r="G66" s="10"/>
      <c r="H66" s="59">
        <f t="shared" si="3"/>
        <v>0</v>
      </c>
    </row>
    <row r="67" spans="1:8" ht="30" customHeight="1">
      <c r="A67" s="8"/>
      <c r="B67" s="11"/>
      <c r="C67" s="9"/>
      <c r="D67" s="10"/>
      <c r="E67" s="11"/>
      <c r="F67" s="9"/>
      <c r="G67" s="10"/>
      <c r="H67" s="59">
        <f t="shared" si="3"/>
        <v>0</v>
      </c>
    </row>
    <row r="68" spans="1:8" ht="30" customHeight="1">
      <c r="A68" s="8"/>
      <c r="B68" s="11"/>
      <c r="C68" s="9"/>
      <c r="D68" s="10"/>
      <c r="E68" s="11"/>
      <c r="F68" s="9"/>
      <c r="G68" s="10"/>
      <c r="H68" s="59">
        <f t="shared" si="3"/>
        <v>0</v>
      </c>
    </row>
    <row r="69" spans="1:8" ht="30" customHeight="1">
      <c r="A69" s="8"/>
      <c r="B69" s="11"/>
      <c r="C69" s="9"/>
      <c r="D69" s="10"/>
      <c r="E69" s="11"/>
      <c r="F69" s="9"/>
      <c r="G69" s="10"/>
      <c r="H69" s="59">
        <f t="shared" si="3"/>
        <v>0</v>
      </c>
    </row>
    <row r="70" spans="1:8" ht="30" customHeight="1">
      <c r="A70" s="8"/>
      <c r="B70" s="11"/>
      <c r="C70" s="9"/>
      <c r="D70" s="10"/>
      <c r="E70" s="11"/>
      <c r="F70" s="9"/>
      <c r="G70" s="10"/>
      <c r="H70" s="59">
        <f t="shared" ref="H70:H100" si="4">IF(K70=1,$K$2,IF(K70=2,$K$3,IF(L70=3,$L$2,IF(L70=4,$L$3,IF(M70=5,$M$2,H69+D70-G70)))))</f>
        <v>0</v>
      </c>
    </row>
    <row r="71" spans="1:8" ht="30" customHeight="1">
      <c r="A71" s="8"/>
      <c r="B71" s="11"/>
      <c r="C71" s="9"/>
      <c r="D71" s="10"/>
      <c r="E71" s="11"/>
      <c r="F71" s="9"/>
      <c r="G71" s="10"/>
      <c r="H71" s="59">
        <f t="shared" si="4"/>
        <v>0</v>
      </c>
    </row>
    <row r="72" spans="1:8" ht="30" customHeight="1">
      <c r="A72" s="8"/>
      <c r="B72" s="11"/>
      <c r="C72" s="9"/>
      <c r="D72" s="10"/>
      <c r="E72" s="11"/>
      <c r="F72" s="9"/>
      <c r="G72" s="10"/>
      <c r="H72" s="59">
        <f t="shared" si="4"/>
        <v>0</v>
      </c>
    </row>
    <row r="73" spans="1:8" ht="30" customHeight="1">
      <c r="A73" s="8"/>
      <c r="B73" s="11"/>
      <c r="C73" s="9"/>
      <c r="D73" s="10"/>
      <c r="E73" s="11"/>
      <c r="F73" s="9"/>
      <c r="G73" s="10"/>
      <c r="H73" s="59">
        <f t="shared" si="4"/>
        <v>0</v>
      </c>
    </row>
    <row r="74" spans="1:8" ht="30" customHeight="1">
      <c r="A74" s="8"/>
      <c r="B74" s="11"/>
      <c r="C74" s="9"/>
      <c r="D74" s="10"/>
      <c r="E74" s="11"/>
      <c r="F74" s="9"/>
      <c r="G74" s="10"/>
      <c r="H74" s="59">
        <f t="shared" si="4"/>
        <v>0</v>
      </c>
    </row>
    <row r="75" spans="1:8" ht="30" customHeight="1">
      <c r="A75" s="8"/>
      <c r="B75" s="11"/>
      <c r="C75" s="9"/>
      <c r="D75" s="10"/>
      <c r="E75" s="11"/>
      <c r="F75" s="9"/>
      <c r="G75" s="10"/>
      <c r="H75" s="59">
        <f t="shared" si="4"/>
        <v>0</v>
      </c>
    </row>
    <row r="76" spans="1:8" ht="30" customHeight="1">
      <c r="A76" s="8"/>
      <c r="B76" s="11"/>
      <c r="C76" s="9"/>
      <c r="D76" s="10"/>
      <c r="E76" s="11"/>
      <c r="F76" s="9"/>
      <c r="G76" s="10"/>
      <c r="H76" s="59">
        <f t="shared" si="4"/>
        <v>0</v>
      </c>
    </row>
    <row r="77" spans="1:8" ht="30" customHeight="1">
      <c r="A77" s="8"/>
      <c r="B77" s="11"/>
      <c r="C77" s="9"/>
      <c r="D77" s="10"/>
      <c r="E77" s="11"/>
      <c r="F77" s="9"/>
      <c r="G77" s="10"/>
      <c r="H77" s="59">
        <f t="shared" si="4"/>
        <v>0</v>
      </c>
    </row>
    <row r="78" spans="1:8" ht="30" customHeight="1">
      <c r="A78" s="8"/>
      <c r="B78" s="11"/>
      <c r="C78" s="9"/>
      <c r="D78" s="10"/>
      <c r="E78" s="11"/>
      <c r="F78" s="9"/>
      <c r="G78" s="10"/>
      <c r="H78" s="59">
        <f t="shared" si="4"/>
        <v>0</v>
      </c>
    </row>
    <row r="79" spans="1:8" ht="30" customHeight="1">
      <c r="A79" s="8"/>
      <c r="B79" s="11"/>
      <c r="C79" s="9"/>
      <c r="D79" s="10"/>
      <c r="E79" s="11"/>
      <c r="F79" s="9"/>
      <c r="G79" s="10"/>
      <c r="H79" s="59">
        <f t="shared" si="4"/>
        <v>0</v>
      </c>
    </row>
    <row r="80" spans="1:8" ht="30" customHeight="1">
      <c r="A80" s="8"/>
      <c r="B80" s="11"/>
      <c r="C80" s="9"/>
      <c r="D80" s="10"/>
      <c r="E80" s="11"/>
      <c r="F80" s="9"/>
      <c r="G80" s="10"/>
      <c r="H80" s="59">
        <f t="shared" si="4"/>
        <v>0</v>
      </c>
    </row>
    <row r="81" spans="1:8" ht="30" customHeight="1">
      <c r="A81" s="8"/>
      <c r="B81" s="11"/>
      <c r="C81" s="9"/>
      <c r="D81" s="10"/>
      <c r="E81" s="11"/>
      <c r="F81" s="9"/>
      <c r="G81" s="10"/>
      <c r="H81" s="59">
        <f t="shared" si="4"/>
        <v>0</v>
      </c>
    </row>
    <row r="82" spans="1:8" ht="30" customHeight="1">
      <c r="A82" s="8"/>
      <c r="B82" s="11"/>
      <c r="C82" s="9"/>
      <c r="D82" s="10"/>
      <c r="E82" s="11"/>
      <c r="F82" s="9"/>
      <c r="G82" s="10"/>
      <c r="H82" s="59">
        <f t="shared" si="4"/>
        <v>0</v>
      </c>
    </row>
    <row r="83" spans="1:8" ht="30" customHeight="1">
      <c r="A83" s="8"/>
      <c r="B83" s="11"/>
      <c r="C83" s="9"/>
      <c r="D83" s="10"/>
      <c r="E83" s="11"/>
      <c r="F83" s="9"/>
      <c r="G83" s="10"/>
      <c r="H83" s="59">
        <f t="shared" si="4"/>
        <v>0</v>
      </c>
    </row>
    <row r="84" spans="1:8" ht="30" customHeight="1">
      <c r="A84" s="8"/>
      <c r="B84" s="11"/>
      <c r="C84" s="9"/>
      <c r="D84" s="10"/>
      <c r="E84" s="11"/>
      <c r="F84" s="9"/>
      <c r="G84" s="10"/>
      <c r="H84" s="59">
        <f t="shared" si="4"/>
        <v>0</v>
      </c>
    </row>
    <row r="85" spans="1:8" ht="30" customHeight="1">
      <c r="A85" s="8"/>
      <c r="B85" s="11"/>
      <c r="C85" s="9"/>
      <c r="D85" s="10"/>
      <c r="E85" s="11"/>
      <c r="F85" s="9"/>
      <c r="G85" s="10"/>
      <c r="H85" s="59">
        <f t="shared" si="4"/>
        <v>0</v>
      </c>
    </row>
    <row r="86" spans="1:8" ht="30" customHeight="1">
      <c r="A86" s="8"/>
      <c r="B86" s="11"/>
      <c r="C86" s="9"/>
      <c r="D86" s="10"/>
      <c r="E86" s="11"/>
      <c r="F86" s="9"/>
      <c r="G86" s="10"/>
      <c r="H86" s="59">
        <f t="shared" si="4"/>
        <v>0</v>
      </c>
    </row>
    <row r="87" spans="1:8" ht="30" customHeight="1">
      <c r="A87" s="8"/>
      <c r="B87" s="11"/>
      <c r="C87" s="9"/>
      <c r="D87" s="10"/>
      <c r="E87" s="11"/>
      <c r="F87" s="9"/>
      <c r="G87" s="10"/>
      <c r="H87" s="59">
        <f t="shared" si="4"/>
        <v>0</v>
      </c>
    </row>
    <row r="88" spans="1:8" ht="30" customHeight="1">
      <c r="A88" s="8"/>
      <c r="B88" s="11"/>
      <c r="C88" s="9"/>
      <c r="D88" s="10"/>
      <c r="E88" s="11"/>
      <c r="F88" s="9"/>
      <c r="G88" s="10"/>
      <c r="H88" s="59">
        <f t="shared" si="4"/>
        <v>0</v>
      </c>
    </row>
    <row r="89" spans="1:8" ht="30" customHeight="1">
      <c r="A89" s="8"/>
      <c r="B89" s="11"/>
      <c r="C89" s="9"/>
      <c r="D89" s="10"/>
      <c r="E89" s="11"/>
      <c r="F89" s="9"/>
      <c r="G89" s="10"/>
      <c r="H89" s="59">
        <f t="shared" si="4"/>
        <v>0</v>
      </c>
    </row>
    <row r="90" spans="1:8" ht="30" customHeight="1">
      <c r="A90" s="8"/>
      <c r="B90" s="11"/>
      <c r="C90" s="9"/>
      <c r="D90" s="10"/>
      <c r="E90" s="11"/>
      <c r="F90" s="9"/>
      <c r="G90" s="10"/>
      <c r="H90" s="59">
        <f t="shared" si="4"/>
        <v>0</v>
      </c>
    </row>
    <row r="91" spans="1:8" ht="30" customHeight="1">
      <c r="A91" s="8"/>
      <c r="B91" s="11"/>
      <c r="C91" s="9"/>
      <c r="D91" s="10"/>
      <c r="E91" s="11"/>
      <c r="F91" s="9"/>
      <c r="G91" s="10"/>
      <c r="H91" s="59">
        <f t="shared" si="4"/>
        <v>0</v>
      </c>
    </row>
    <row r="92" spans="1:8" ht="30" customHeight="1">
      <c r="A92" s="8"/>
      <c r="B92" s="11"/>
      <c r="C92" s="9"/>
      <c r="D92" s="10"/>
      <c r="E92" s="11"/>
      <c r="F92" s="9"/>
      <c r="G92" s="10"/>
      <c r="H92" s="59">
        <f t="shared" si="4"/>
        <v>0</v>
      </c>
    </row>
    <row r="93" spans="1:8" ht="30" customHeight="1">
      <c r="A93" s="8"/>
      <c r="B93" s="11"/>
      <c r="C93" s="9"/>
      <c r="D93" s="10"/>
      <c r="E93" s="11"/>
      <c r="F93" s="9"/>
      <c r="G93" s="10"/>
      <c r="H93" s="59">
        <f t="shared" si="4"/>
        <v>0</v>
      </c>
    </row>
    <row r="94" spans="1:8" ht="30" customHeight="1">
      <c r="A94" s="8"/>
      <c r="B94" s="11"/>
      <c r="C94" s="9"/>
      <c r="D94" s="10"/>
      <c r="E94" s="11"/>
      <c r="F94" s="9"/>
      <c r="G94" s="10"/>
      <c r="H94" s="59">
        <f t="shared" si="4"/>
        <v>0</v>
      </c>
    </row>
    <row r="95" spans="1:8" ht="30" customHeight="1">
      <c r="A95" s="8"/>
      <c r="B95" s="11"/>
      <c r="C95" s="9"/>
      <c r="D95" s="10"/>
      <c r="E95" s="11"/>
      <c r="F95" s="9"/>
      <c r="G95" s="10"/>
      <c r="H95" s="59">
        <f t="shared" si="4"/>
        <v>0</v>
      </c>
    </row>
    <row r="96" spans="1:8" ht="30" customHeight="1">
      <c r="A96" s="8"/>
      <c r="B96" s="11"/>
      <c r="C96" s="9"/>
      <c r="D96" s="10"/>
      <c r="E96" s="11"/>
      <c r="F96" s="9"/>
      <c r="G96" s="10"/>
      <c r="H96" s="59">
        <f t="shared" si="4"/>
        <v>0</v>
      </c>
    </row>
    <row r="97" spans="1:8" ht="30" customHeight="1">
      <c r="A97" s="8"/>
      <c r="B97" s="11"/>
      <c r="C97" s="9"/>
      <c r="D97" s="10"/>
      <c r="E97" s="11"/>
      <c r="F97" s="9"/>
      <c r="G97" s="10"/>
      <c r="H97" s="59">
        <f t="shared" si="4"/>
        <v>0</v>
      </c>
    </row>
    <row r="98" spans="1:8" ht="30" customHeight="1">
      <c r="A98" s="8"/>
      <c r="B98" s="11"/>
      <c r="C98" s="9"/>
      <c r="D98" s="10"/>
      <c r="E98" s="11"/>
      <c r="F98" s="9"/>
      <c r="G98" s="10"/>
      <c r="H98" s="59">
        <f t="shared" si="4"/>
        <v>0</v>
      </c>
    </row>
    <row r="99" spans="1:8" ht="30" customHeight="1">
      <c r="A99" s="8"/>
      <c r="B99" s="11"/>
      <c r="C99" s="9"/>
      <c r="D99" s="10"/>
      <c r="E99" s="11"/>
      <c r="F99" s="9"/>
      <c r="G99" s="10"/>
      <c r="H99" s="59">
        <f t="shared" si="4"/>
        <v>0</v>
      </c>
    </row>
    <row r="100" spans="1:8" ht="30" customHeight="1">
      <c r="A100" s="8"/>
      <c r="B100" s="11"/>
      <c r="C100" s="9"/>
      <c r="D100" s="10"/>
      <c r="E100" s="11"/>
      <c r="F100" s="9"/>
      <c r="G100" s="10"/>
      <c r="H100" s="59">
        <f t="shared" si="4"/>
        <v>0</v>
      </c>
    </row>
    <row r="101" spans="1:8" ht="30" customHeight="1">
      <c r="A101" s="8"/>
      <c r="B101" s="11"/>
      <c r="C101" s="9"/>
      <c r="D101" s="10"/>
      <c r="E101" s="11"/>
      <c r="F101" s="9"/>
      <c r="G101" s="10"/>
      <c r="H101" s="59">
        <f>IF(K101=1,$K$2,IF(K101=2,$K$3,IF(L101=3,$L$2,IF(L101=4,$L$3,IF(M101=5,$M$2,D101-G101)))))</f>
        <v>0</v>
      </c>
    </row>
    <row r="102" spans="1:8" ht="30" customHeight="1">
      <c r="A102" s="8"/>
      <c r="B102" s="11"/>
      <c r="C102" s="9"/>
      <c r="D102" s="10"/>
      <c r="E102" s="11"/>
      <c r="F102" s="9"/>
      <c r="G102" s="10"/>
      <c r="H102" s="59">
        <f>IF(K102=1,$K$2,IF(K102=2,$K$3,IF(L102=3,$L$2,IF(L102=4,$L$3,IF(M102=5,$M$2,H101+D102-G102)))))</f>
        <v>0</v>
      </c>
    </row>
    <row r="103" spans="1:8" ht="30" customHeight="1">
      <c r="A103" s="8"/>
      <c r="B103" s="11"/>
      <c r="C103" s="9"/>
      <c r="D103" s="10"/>
      <c r="E103" s="11"/>
      <c r="F103" s="9"/>
      <c r="G103" s="10"/>
      <c r="H103" s="59">
        <f t="shared" ref="H103:H133" si="5">IF(K103=1,$K$2,IF(K103=2,$K$3,IF(L103=3,$L$2,IF(L103=4,$L$3,IF(M103=5,$M$2,H102+D103-G103)))))</f>
        <v>0</v>
      </c>
    </row>
    <row r="104" spans="1:8" ht="30" customHeight="1">
      <c r="A104" s="8"/>
      <c r="B104" s="11"/>
      <c r="C104" s="9"/>
      <c r="D104" s="10"/>
      <c r="E104" s="11"/>
      <c r="F104" s="9"/>
      <c r="G104" s="10"/>
      <c r="H104" s="59">
        <f t="shared" si="5"/>
        <v>0</v>
      </c>
    </row>
    <row r="105" spans="1:8" ht="30" customHeight="1">
      <c r="A105" s="8"/>
      <c r="B105" s="11"/>
      <c r="C105" s="9"/>
      <c r="D105" s="10"/>
      <c r="E105" s="11"/>
      <c r="F105" s="9"/>
      <c r="G105" s="10"/>
      <c r="H105" s="59">
        <f t="shared" si="5"/>
        <v>0</v>
      </c>
    </row>
    <row r="106" spans="1:8" ht="30" customHeight="1">
      <c r="A106" s="8"/>
      <c r="B106" s="11"/>
      <c r="C106" s="9"/>
      <c r="D106" s="10"/>
      <c r="E106" s="11"/>
      <c r="F106" s="9"/>
      <c r="G106" s="10"/>
      <c r="H106" s="59">
        <f t="shared" si="5"/>
        <v>0</v>
      </c>
    </row>
    <row r="107" spans="1:8" ht="30" customHeight="1">
      <c r="A107" s="8"/>
      <c r="B107" s="11"/>
      <c r="C107" s="9"/>
      <c r="D107" s="10"/>
      <c r="E107" s="11"/>
      <c r="F107" s="9"/>
      <c r="G107" s="10"/>
      <c r="H107" s="59">
        <f t="shared" si="5"/>
        <v>0</v>
      </c>
    </row>
    <row r="108" spans="1:8" ht="30" customHeight="1">
      <c r="A108" s="8"/>
      <c r="B108" s="11"/>
      <c r="C108" s="9"/>
      <c r="D108" s="10"/>
      <c r="E108" s="11"/>
      <c r="F108" s="9"/>
      <c r="G108" s="10"/>
      <c r="H108" s="59">
        <f t="shared" si="5"/>
        <v>0</v>
      </c>
    </row>
    <row r="109" spans="1:8" ht="30" customHeight="1">
      <c r="A109" s="8"/>
      <c r="B109" s="11"/>
      <c r="C109" s="9"/>
      <c r="D109" s="10"/>
      <c r="E109" s="11"/>
      <c r="F109" s="9"/>
      <c r="G109" s="10"/>
      <c r="H109" s="59">
        <f t="shared" si="5"/>
        <v>0</v>
      </c>
    </row>
    <row r="110" spans="1:8" ht="30" customHeight="1">
      <c r="A110" s="8"/>
      <c r="B110" s="11"/>
      <c r="C110" s="9"/>
      <c r="D110" s="10"/>
      <c r="E110" s="11"/>
      <c r="F110" s="9"/>
      <c r="G110" s="10"/>
      <c r="H110" s="59">
        <f t="shared" si="5"/>
        <v>0</v>
      </c>
    </row>
    <row r="111" spans="1:8" ht="30" customHeight="1">
      <c r="A111" s="8"/>
      <c r="B111" s="11"/>
      <c r="C111" s="9"/>
      <c r="D111" s="10"/>
      <c r="E111" s="11"/>
      <c r="F111" s="9"/>
      <c r="G111" s="10"/>
      <c r="H111" s="59">
        <f t="shared" si="5"/>
        <v>0</v>
      </c>
    </row>
    <row r="112" spans="1:8" ht="30" customHeight="1">
      <c r="A112" s="8"/>
      <c r="B112" s="11"/>
      <c r="C112" s="9"/>
      <c r="D112" s="10"/>
      <c r="E112" s="11"/>
      <c r="F112" s="9"/>
      <c r="G112" s="10"/>
      <c r="H112" s="59">
        <f t="shared" si="5"/>
        <v>0</v>
      </c>
    </row>
    <row r="113" spans="1:8" ht="30" customHeight="1">
      <c r="A113" s="8"/>
      <c r="B113" s="11"/>
      <c r="C113" s="9"/>
      <c r="D113" s="10"/>
      <c r="E113" s="11"/>
      <c r="F113" s="9"/>
      <c r="G113" s="10"/>
      <c r="H113" s="59">
        <f t="shared" si="5"/>
        <v>0</v>
      </c>
    </row>
    <row r="114" spans="1:8" ht="30" customHeight="1">
      <c r="A114" s="8"/>
      <c r="B114" s="11"/>
      <c r="C114" s="9"/>
      <c r="D114" s="10"/>
      <c r="E114" s="11"/>
      <c r="F114" s="9"/>
      <c r="G114" s="10"/>
      <c r="H114" s="59">
        <f t="shared" si="5"/>
        <v>0</v>
      </c>
    </row>
    <row r="115" spans="1:8" ht="30" customHeight="1">
      <c r="A115" s="8"/>
      <c r="B115" s="11"/>
      <c r="C115" s="9"/>
      <c r="D115" s="10"/>
      <c r="E115" s="11"/>
      <c r="F115" s="9"/>
      <c r="G115" s="10"/>
      <c r="H115" s="59">
        <f t="shared" si="5"/>
        <v>0</v>
      </c>
    </row>
    <row r="116" spans="1:8" ht="30" customHeight="1">
      <c r="A116" s="8"/>
      <c r="B116" s="11"/>
      <c r="C116" s="9"/>
      <c r="D116" s="10"/>
      <c r="E116" s="11"/>
      <c r="F116" s="9"/>
      <c r="G116" s="10"/>
      <c r="H116" s="59">
        <f t="shared" si="5"/>
        <v>0</v>
      </c>
    </row>
    <row r="117" spans="1:8" ht="30" customHeight="1">
      <c r="A117" s="8"/>
      <c r="B117" s="11"/>
      <c r="C117" s="9"/>
      <c r="D117" s="10"/>
      <c r="E117" s="11"/>
      <c r="F117" s="9"/>
      <c r="G117" s="10"/>
      <c r="H117" s="59">
        <f t="shared" si="5"/>
        <v>0</v>
      </c>
    </row>
    <row r="118" spans="1:8" ht="30" customHeight="1">
      <c r="A118" s="8"/>
      <c r="B118" s="11"/>
      <c r="C118" s="9"/>
      <c r="D118" s="10"/>
      <c r="E118" s="11"/>
      <c r="F118" s="9"/>
      <c r="G118" s="10"/>
      <c r="H118" s="59">
        <f t="shared" si="5"/>
        <v>0</v>
      </c>
    </row>
    <row r="119" spans="1:8" ht="30" customHeight="1">
      <c r="A119" s="8"/>
      <c r="B119" s="11"/>
      <c r="C119" s="9"/>
      <c r="D119" s="10"/>
      <c r="E119" s="11"/>
      <c r="F119" s="9"/>
      <c r="G119" s="10"/>
      <c r="H119" s="59">
        <f t="shared" si="5"/>
        <v>0</v>
      </c>
    </row>
    <row r="120" spans="1:8" ht="30" customHeight="1">
      <c r="A120" s="8"/>
      <c r="B120" s="11"/>
      <c r="C120" s="9"/>
      <c r="D120" s="10"/>
      <c r="E120" s="11"/>
      <c r="F120" s="9"/>
      <c r="G120" s="10"/>
      <c r="H120" s="59">
        <f t="shared" si="5"/>
        <v>0</v>
      </c>
    </row>
    <row r="121" spans="1:8" ht="30" customHeight="1">
      <c r="A121" s="8"/>
      <c r="B121" s="11"/>
      <c r="C121" s="9"/>
      <c r="D121" s="10"/>
      <c r="E121" s="11"/>
      <c r="F121" s="9"/>
      <c r="G121" s="10"/>
      <c r="H121" s="59">
        <f t="shared" si="5"/>
        <v>0</v>
      </c>
    </row>
    <row r="122" spans="1:8" ht="30" customHeight="1">
      <c r="A122" s="8"/>
      <c r="B122" s="11"/>
      <c r="C122" s="9"/>
      <c r="D122" s="10"/>
      <c r="E122" s="11"/>
      <c r="F122" s="9"/>
      <c r="G122" s="10"/>
      <c r="H122" s="59">
        <f t="shared" si="5"/>
        <v>0</v>
      </c>
    </row>
    <row r="123" spans="1:8" ht="30" customHeight="1">
      <c r="A123" s="8"/>
      <c r="B123" s="11"/>
      <c r="C123" s="9"/>
      <c r="D123" s="10"/>
      <c r="E123" s="11"/>
      <c r="F123" s="9"/>
      <c r="G123" s="10"/>
      <c r="H123" s="59">
        <f t="shared" si="5"/>
        <v>0</v>
      </c>
    </row>
    <row r="124" spans="1:8" ht="30" customHeight="1">
      <c r="A124" s="8"/>
      <c r="B124" s="11"/>
      <c r="C124" s="9"/>
      <c r="D124" s="10"/>
      <c r="E124" s="11"/>
      <c r="F124" s="9"/>
      <c r="G124" s="10"/>
      <c r="H124" s="59">
        <f t="shared" si="5"/>
        <v>0</v>
      </c>
    </row>
    <row r="125" spans="1:8" ht="30" customHeight="1">
      <c r="A125" s="8"/>
      <c r="B125" s="11"/>
      <c r="C125" s="9"/>
      <c r="D125" s="10"/>
      <c r="E125" s="11"/>
      <c r="F125" s="9"/>
      <c r="G125" s="10"/>
      <c r="H125" s="59">
        <f t="shared" si="5"/>
        <v>0</v>
      </c>
    </row>
    <row r="126" spans="1:8" ht="30" customHeight="1">
      <c r="A126" s="8"/>
      <c r="B126" s="11"/>
      <c r="C126" s="9"/>
      <c r="D126" s="10"/>
      <c r="E126" s="11"/>
      <c r="F126" s="9"/>
      <c r="G126" s="10"/>
      <c r="H126" s="59">
        <f t="shared" si="5"/>
        <v>0</v>
      </c>
    </row>
    <row r="127" spans="1:8" ht="30" customHeight="1">
      <c r="A127" s="8"/>
      <c r="B127" s="11"/>
      <c r="C127" s="9"/>
      <c r="D127" s="10"/>
      <c r="E127" s="11"/>
      <c r="F127" s="9"/>
      <c r="G127" s="10"/>
      <c r="H127" s="59">
        <f t="shared" si="5"/>
        <v>0</v>
      </c>
    </row>
    <row r="128" spans="1:8" ht="30" customHeight="1">
      <c r="A128" s="8"/>
      <c r="B128" s="11"/>
      <c r="C128" s="9"/>
      <c r="D128" s="10"/>
      <c r="E128" s="11"/>
      <c r="F128" s="9"/>
      <c r="G128" s="10"/>
      <c r="H128" s="59">
        <f t="shared" si="5"/>
        <v>0</v>
      </c>
    </row>
    <row r="129" spans="1:8" ht="30" customHeight="1">
      <c r="A129" s="8"/>
      <c r="B129" s="11"/>
      <c r="C129" s="9"/>
      <c r="D129" s="10"/>
      <c r="E129" s="11"/>
      <c r="F129" s="9"/>
      <c r="G129" s="10"/>
      <c r="H129" s="59">
        <f t="shared" si="5"/>
        <v>0</v>
      </c>
    </row>
    <row r="130" spans="1:8" ht="30" customHeight="1">
      <c r="A130" s="8"/>
      <c r="B130" s="11"/>
      <c r="C130" s="9"/>
      <c r="D130" s="10"/>
      <c r="E130" s="11"/>
      <c r="F130" s="9"/>
      <c r="G130" s="10"/>
      <c r="H130" s="59">
        <f t="shared" si="5"/>
        <v>0</v>
      </c>
    </row>
    <row r="131" spans="1:8" ht="30" customHeight="1">
      <c r="A131" s="8"/>
      <c r="B131" s="11"/>
      <c r="C131" s="9"/>
      <c r="D131" s="10"/>
      <c r="E131" s="11"/>
      <c r="F131" s="9"/>
      <c r="G131" s="10"/>
      <c r="H131" s="59">
        <f t="shared" si="5"/>
        <v>0</v>
      </c>
    </row>
    <row r="132" spans="1:8" ht="30" customHeight="1">
      <c r="A132" s="8"/>
      <c r="B132" s="11"/>
      <c r="C132" s="9"/>
      <c r="D132" s="10"/>
      <c r="E132" s="11"/>
      <c r="F132" s="9"/>
      <c r="G132" s="10"/>
      <c r="H132" s="59">
        <f t="shared" si="5"/>
        <v>0</v>
      </c>
    </row>
    <row r="133" spans="1:8" ht="30" customHeight="1">
      <c r="A133" s="8"/>
      <c r="B133" s="11"/>
      <c r="C133" s="9"/>
      <c r="D133" s="10"/>
      <c r="E133" s="11"/>
      <c r="F133" s="9"/>
      <c r="G133" s="10"/>
      <c r="H133" s="59">
        <f t="shared" si="5"/>
        <v>0</v>
      </c>
    </row>
    <row r="134" spans="1:8" ht="30" customHeight="1">
      <c r="A134" s="8"/>
      <c r="B134" s="11"/>
      <c r="C134" s="9"/>
      <c r="D134" s="10"/>
      <c r="E134" s="11"/>
      <c r="F134" s="9"/>
      <c r="G134" s="10"/>
      <c r="H134" s="59">
        <f t="shared" ref="H134:H197" si="6">IF(K134=1,$K$2,IF(K134=2,$K$3,IF(L134=3,$L$2,IF(L134=4,$L$3,IF(M134=5,$M$2,H133+D134-G134)))))</f>
        <v>0</v>
      </c>
    </row>
    <row r="135" spans="1:8" ht="30" customHeight="1">
      <c r="A135" s="8"/>
      <c r="B135" s="11"/>
      <c r="C135" s="9"/>
      <c r="D135" s="10"/>
      <c r="E135" s="11"/>
      <c r="F135" s="9"/>
      <c r="G135" s="10"/>
      <c r="H135" s="59">
        <f t="shared" si="6"/>
        <v>0</v>
      </c>
    </row>
    <row r="136" spans="1:8" ht="30" customHeight="1">
      <c r="A136" s="8"/>
      <c r="B136" s="11"/>
      <c r="C136" s="9"/>
      <c r="D136" s="10"/>
      <c r="E136" s="11"/>
      <c r="F136" s="9"/>
      <c r="G136" s="10"/>
      <c r="H136" s="59">
        <f t="shared" si="6"/>
        <v>0</v>
      </c>
    </row>
    <row r="137" spans="1:8" ht="30" customHeight="1">
      <c r="A137" s="8"/>
      <c r="B137" s="11"/>
      <c r="C137" s="9"/>
      <c r="D137" s="10"/>
      <c r="E137" s="11"/>
      <c r="F137" s="9"/>
      <c r="G137" s="10"/>
      <c r="H137" s="59">
        <f t="shared" si="6"/>
        <v>0</v>
      </c>
    </row>
    <row r="138" spans="1:8" ht="30" customHeight="1">
      <c r="A138" s="8"/>
      <c r="B138" s="11"/>
      <c r="C138" s="9"/>
      <c r="D138" s="10"/>
      <c r="E138" s="11"/>
      <c r="F138" s="9"/>
      <c r="G138" s="10"/>
      <c r="H138" s="59">
        <f t="shared" si="6"/>
        <v>0</v>
      </c>
    </row>
    <row r="139" spans="1:8" ht="30" customHeight="1">
      <c r="A139" s="8"/>
      <c r="B139" s="11"/>
      <c r="C139" s="9"/>
      <c r="D139" s="10"/>
      <c r="E139" s="11"/>
      <c r="F139" s="9"/>
      <c r="G139" s="10"/>
      <c r="H139" s="59">
        <f t="shared" si="6"/>
        <v>0</v>
      </c>
    </row>
    <row r="140" spans="1:8" ht="30" customHeight="1">
      <c r="A140" s="8"/>
      <c r="B140" s="11"/>
      <c r="C140" s="9"/>
      <c r="D140" s="10"/>
      <c r="E140" s="11"/>
      <c r="F140" s="9"/>
      <c r="G140" s="10"/>
      <c r="H140" s="59">
        <f t="shared" si="6"/>
        <v>0</v>
      </c>
    </row>
    <row r="141" spans="1:8" ht="30" customHeight="1">
      <c r="A141" s="8"/>
      <c r="B141" s="11"/>
      <c r="C141" s="9"/>
      <c r="D141" s="10"/>
      <c r="E141" s="11"/>
      <c r="F141" s="9"/>
      <c r="G141" s="10"/>
      <c r="H141" s="59">
        <f t="shared" si="6"/>
        <v>0</v>
      </c>
    </row>
    <row r="142" spans="1:8" ht="30" customHeight="1">
      <c r="A142" s="8"/>
      <c r="B142" s="11"/>
      <c r="C142" s="9"/>
      <c r="D142" s="10"/>
      <c r="E142" s="11"/>
      <c r="F142" s="9"/>
      <c r="G142" s="10"/>
      <c r="H142" s="59">
        <f t="shared" si="6"/>
        <v>0</v>
      </c>
    </row>
    <row r="143" spans="1:8" ht="30" customHeight="1">
      <c r="A143" s="8"/>
      <c r="B143" s="11"/>
      <c r="C143" s="9"/>
      <c r="D143" s="10"/>
      <c r="E143" s="11"/>
      <c r="F143" s="9"/>
      <c r="G143" s="10"/>
      <c r="H143" s="59">
        <f t="shared" si="6"/>
        <v>0</v>
      </c>
    </row>
    <row r="144" spans="1:8" ht="30" customHeight="1">
      <c r="A144" s="8"/>
      <c r="B144" s="11"/>
      <c r="C144" s="9"/>
      <c r="D144" s="10"/>
      <c r="E144" s="11"/>
      <c r="F144" s="9"/>
      <c r="G144" s="10"/>
      <c r="H144" s="59">
        <f t="shared" si="6"/>
        <v>0</v>
      </c>
    </row>
    <row r="145" spans="1:8" ht="30" customHeight="1">
      <c r="A145" s="8"/>
      <c r="B145" s="11"/>
      <c r="C145" s="9"/>
      <c r="D145" s="10"/>
      <c r="E145" s="11"/>
      <c r="F145" s="9"/>
      <c r="G145" s="10"/>
      <c r="H145" s="59">
        <f t="shared" si="6"/>
        <v>0</v>
      </c>
    </row>
    <row r="146" spans="1:8" ht="30" customHeight="1">
      <c r="A146" s="8"/>
      <c r="B146" s="11"/>
      <c r="C146" s="9"/>
      <c r="D146" s="10"/>
      <c r="E146" s="11"/>
      <c r="F146" s="9"/>
      <c r="G146" s="10"/>
      <c r="H146" s="59">
        <f t="shared" si="6"/>
        <v>0</v>
      </c>
    </row>
    <row r="147" spans="1:8" ht="30" customHeight="1">
      <c r="A147" s="8"/>
      <c r="B147" s="11"/>
      <c r="C147" s="9"/>
      <c r="D147" s="10"/>
      <c r="E147" s="11"/>
      <c r="F147" s="9"/>
      <c r="G147" s="10"/>
      <c r="H147" s="59">
        <f t="shared" si="6"/>
        <v>0</v>
      </c>
    </row>
    <row r="148" spans="1:8" ht="30" customHeight="1">
      <c r="A148" s="8"/>
      <c r="B148" s="11"/>
      <c r="C148" s="9"/>
      <c r="D148" s="10"/>
      <c r="E148" s="11"/>
      <c r="F148" s="9"/>
      <c r="G148" s="10"/>
      <c r="H148" s="59">
        <f t="shared" si="6"/>
        <v>0</v>
      </c>
    </row>
    <row r="149" spans="1:8" ht="30" customHeight="1">
      <c r="A149" s="8"/>
      <c r="B149" s="11"/>
      <c r="C149" s="9"/>
      <c r="D149" s="10"/>
      <c r="E149" s="11"/>
      <c r="F149" s="9"/>
      <c r="G149" s="10"/>
      <c r="H149" s="59">
        <f t="shared" si="6"/>
        <v>0</v>
      </c>
    </row>
    <row r="150" spans="1:8" ht="30" customHeight="1">
      <c r="A150" s="8"/>
      <c r="B150" s="11"/>
      <c r="C150" s="9"/>
      <c r="D150" s="10"/>
      <c r="E150" s="11"/>
      <c r="F150" s="9"/>
      <c r="G150" s="10"/>
      <c r="H150" s="59">
        <f t="shared" si="6"/>
        <v>0</v>
      </c>
    </row>
    <row r="151" spans="1:8" ht="30" customHeight="1">
      <c r="A151" s="8"/>
      <c r="B151" s="11"/>
      <c r="C151" s="9"/>
      <c r="D151" s="10"/>
      <c r="E151" s="11"/>
      <c r="F151" s="9"/>
      <c r="G151" s="10"/>
      <c r="H151" s="59">
        <f t="shared" si="6"/>
        <v>0</v>
      </c>
    </row>
    <row r="152" spans="1:8" ht="30" customHeight="1">
      <c r="A152" s="8"/>
      <c r="B152" s="11"/>
      <c r="C152" s="9"/>
      <c r="D152" s="10"/>
      <c r="E152" s="11"/>
      <c r="F152" s="9"/>
      <c r="G152" s="10"/>
      <c r="H152" s="59">
        <f t="shared" si="6"/>
        <v>0</v>
      </c>
    </row>
    <row r="153" spans="1:8" ht="30" customHeight="1">
      <c r="A153" s="8"/>
      <c r="B153" s="11"/>
      <c r="C153" s="9"/>
      <c r="D153" s="10"/>
      <c r="E153" s="11"/>
      <c r="F153" s="9"/>
      <c r="G153" s="10"/>
      <c r="H153" s="59">
        <f t="shared" si="6"/>
        <v>0</v>
      </c>
    </row>
    <row r="154" spans="1:8" ht="30" customHeight="1">
      <c r="A154" s="8"/>
      <c r="B154" s="11"/>
      <c r="C154" s="9"/>
      <c r="D154" s="10"/>
      <c r="E154" s="11"/>
      <c r="F154" s="9"/>
      <c r="G154" s="10"/>
      <c r="H154" s="59">
        <f t="shared" si="6"/>
        <v>0</v>
      </c>
    </row>
    <row r="155" spans="1:8" ht="30" customHeight="1">
      <c r="A155" s="8"/>
      <c r="B155" s="11"/>
      <c r="C155" s="9"/>
      <c r="D155" s="10"/>
      <c r="E155" s="11"/>
      <c r="F155" s="9"/>
      <c r="G155" s="10"/>
      <c r="H155" s="59">
        <f t="shared" si="6"/>
        <v>0</v>
      </c>
    </row>
    <row r="156" spans="1:8" ht="30" customHeight="1">
      <c r="A156" s="8"/>
      <c r="B156" s="11"/>
      <c r="C156" s="9"/>
      <c r="D156" s="10"/>
      <c r="E156" s="11"/>
      <c r="F156" s="9"/>
      <c r="G156" s="10"/>
      <c r="H156" s="59">
        <f t="shared" si="6"/>
        <v>0</v>
      </c>
    </row>
    <row r="157" spans="1:8" ht="30" customHeight="1">
      <c r="A157" s="8"/>
      <c r="B157" s="11"/>
      <c r="C157" s="9"/>
      <c r="D157" s="10"/>
      <c r="E157" s="11"/>
      <c r="F157" s="9"/>
      <c r="G157" s="10"/>
      <c r="H157" s="59">
        <f t="shared" si="6"/>
        <v>0</v>
      </c>
    </row>
    <row r="158" spans="1:8" ht="30" customHeight="1">
      <c r="A158" s="8"/>
      <c r="B158" s="11"/>
      <c r="C158" s="9"/>
      <c r="D158" s="10"/>
      <c r="E158" s="11"/>
      <c r="F158" s="9"/>
      <c r="G158" s="10"/>
      <c r="H158" s="59">
        <f t="shared" si="6"/>
        <v>0</v>
      </c>
    </row>
    <row r="159" spans="1:8" ht="30" customHeight="1">
      <c r="A159" s="8"/>
      <c r="B159" s="11"/>
      <c r="C159" s="9"/>
      <c r="D159" s="10"/>
      <c r="E159" s="11"/>
      <c r="F159" s="9"/>
      <c r="G159" s="10"/>
      <c r="H159" s="59">
        <f t="shared" si="6"/>
        <v>0</v>
      </c>
    </row>
    <row r="160" spans="1:8" ht="30" customHeight="1">
      <c r="A160" s="8"/>
      <c r="B160" s="11"/>
      <c r="C160" s="9"/>
      <c r="D160" s="10"/>
      <c r="E160" s="11"/>
      <c r="F160" s="9"/>
      <c r="G160" s="10"/>
      <c r="H160" s="59">
        <f t="shared" si="6"/>
        <v>0</v>
      </c>
    </row>
    <row r="161" spans="1:8" ht="30" customHeight="1">
      <c r="A161" s="8"/>
      <c r="B161" s="11"/>
      <c r="C161" s="9"/>
      <c r="D161" s="10"/>
      <c r="E161" s="11"/>
      <c r="F161" s="9"/>
      <c r="G161" s="10"/>
      <c r="H161" s="59">
        <f t="shared" si="6"/>
        <v>0</v>
      </c>
    </row>
    <row r="162" spans="1:8" ht="30" customHeight="1">
      <c r="A162" s="8"/>
      <c r="B162" s="11"/>
      <c r="C162" s="9"/>
      <c r="D162" s="10"/>
      <c r="E162" s="11"/>
      <c r="F162" s="9"/>
      <c r="G162" s="10"/>
      <c r="H162" s="59">
        <f t="shared" si="6"/>
        <v>0</v>
      </c>
    </row>
    <row r="163" spans="1:8" ht="30" customHeight="1">
      <c r="A163" s="8"/>
      <c r="B163" s="11"/>
      <c r="C163" s="9"/>
      <c r="D163" s="10"/>
      <c r="E163" s="11"/>
      <c r="F163" s="9"/>
      <c r="G163" s="10"/>
      <c r="H163" s="59">
        <f t="shared" si="6"/>
        <v>0</v>
      </c>
    </row>
    <row r="164" spans="1:8" ht="30" customHeight="1">
      <c r="A164" s="8"/>
      <c r="B164" s="11"/>
      <c r="C164" s="9"/>
      <c r="D164" s="10"/>
      <c r="E164" s="11"/>
      <c r="F164" s="9"/>
      <c r="G164" s="10"/>
      <c r="H164" s="59">
        <f t="shared" si="6"/>
        <v>0</v>
      </c>
    </row>
    <row r="165" spans="1:8" ht="30" customHeight="1">
      <c r="A165" s="8"/>
      <c r="B165" s="11"/>
      <c r="C165" s="9"/>
      <c r="D165" s="10"/>
      <c r="E165" s="11"/>
      <c r="F165" s="9"/>
      <c r="G165" s="10"/>
      <c r="H165" s="59">
        <f t="shared" si="6"/>
        <v>0</v>
      </c>
    </row>
    <row r="166" spans="1:8" ht="30" customHeight="1">
      <c r="A166" s="8"/>
      <c r="B166" s="11"/>
      <c r="C166" s="9"/>
      <c r="D166" s="10"/>
      <c r="E166" s="11"/>
      <c r="F166" s="9"/>
      <c r="G166" s="10"/>
      <c r="H166" s="59">
        <f t="shared" si="6"/>
        <v>0</v>
      </c>
    </row>
    <row r="167" spans="1:8" ht="30" customHeight="1">
      <c r="A167" s="8"/>
      <c r="B167" s="11"/>
      <c r="C167" s="9"/>
      <c r="D167" s="10"/>
      <c r="E167" s="11"/>
      <c r="F167" s="9"/>
      <c r="G167" s="10"/>
      <c r="H167" s="59">
        <f t="shared" si="6"/>
        <v>0</v>
      </c>
    </row>
    <row r="168" spans="1:8" ht="30" customHeight="1">
      <c r="A168" s="8"/>
      <c r="B168" s="11"/>
      <c r="C168" s="9"/>
      <c r="D168" s="10"/>
      <c r="E168" s="11"/>
      <c r="F168" s="9"/>
      <c r="G168" s="10"/>
      <c r="H168" s="59">
        <f t="shared" si="6"/>
        <v>0</v>
      </c>
    </row>
    <row r="169" spans="1:8" ht="30" customHeight="1">
      <c r="A169" s="8"/>
      <c r="B169" s="11"/>
      <c r="C169" s="9"/>
      <c r="D169" s="10"/>
      <c r="E169" s="11"/>
      <c r="F169" s="9"/>
      <c r="G169" s="10"/>
      <c r="H169" s="59">
        <f t="shared" si="6"/>
        <v>0</v>
      </c>
    </row>
    <row r="170" spans="1:8" ht="30" customHeight="1">
      <c r="A170" s="8"/>
      <c r="B170" s="11"/>
      <c r="C170" s="9"/>
      <c r="D170" s="10"/>
      <c r="E170" s="11"/>
      <c r="F170" s="9"/>
      <c r="G170" s="10"/>
      <c r="H170" s="59">
        <f t="shared" si="6"/>
        <v>0</v>
      </c>
    </row>
    <row r="171" spans="1:8" ht="30" customHeight="1">
      <c r="A171" s="8"/>
      <c r="B171" s="11"/>
      <c r="C171" s="9"/>
      <c r="D171" s="10"/>
      <c r="E171" s="11"/>
      <c r="F171" s="9"/>
      <c r="G171" s="10"/>
      <c r="H171" s="59">
        <f t="shared" si="6"/>
        <v>0</v>
      </c>
    </row>
    <row r="172" spans="1:8" ht="30" customHeight="1">
      <c r="A172" s="8"/>
      <c r="B172" s="11"/>
      <c r="C172" s="9"/>
      <c r="D172" s="10"/>
      <c r="E172" s="11"/>
      <c r="F172" s="9"/>
      <c r="G172" s="10"/>
      <c r="H172" s="59">
        <f t="shared" si="6"/>
        <v>0</v>
      </c>
    </row>
    <row r="173" spans="1:8" ht="30" customHeight="1">
      <c r="A173" s="8"/>
      <c r="B173" s="11"/>
      <c r="C173" s="9"/>
      <c r="D173" s="10"/>
      <c r="E173" s="11"/>
      <c r="F173" s="9"/>
      <c r="G173" s="10"/>
      <c r="H173" s="59">
        <f t="shared" si="6"/>
        <v>0</v>
      </c>
    </row>
    <row r="174" spans="1:8" ht="30" customHeight="1">
      <c r="A174" s="8"/>
      <c r="B174" s="11"/>
      <c r="C174" s="9"/>
      <c r="D174" s="10"/>
      <c r="E174" s="11"/>
      <c r="F174" s="9"/>
      <c r="G174" s="10"/>
      <c r="H174" s="59">
        <f t="shared" si="6"/>
        <v>0</v>
      </c>
    </row>
    <row r="175" spans="1:8" ht="30" customHeight="1">
      <c r="A175" s="8"/>
      <c r="B175" s="11"/>
      <c r="C175" s="9"/>
      <c r="D175" s="10"/>
      <c r="E175" s="11"/>
      <c r="F175" s="9"/>
      <c r="G175" s="10"/>
      <c r="H175" s="59">
        <f t="shared" si="6"/>
        <v>0</v>
      </c>
    </row>
    <row r="176" spans="1:8" ht="30" customHeight="1">
      <c r="A176" s="8"/>
      <c r="B176" s="11"/>
      <c r="C176" s="9"/>
      <c r="D176" s="10"/>
      <c r="E176" s="11"/>
      <c r="F176" s="9"/>
      <c r="G176" s="10"/>
      <c r="H176" s="59">
        <f t="shared" si="6"/>
        <v>0</v>
      </c>
    </row>
    <row r="177" spans="1:8" ht="30" customHeight="1">
      <c r="A177" s="8"/>
      <c r="B177" s="11"/>
      <c r="C177" s="9"/>
      <c r="D177" s="10"/>
      <c r="E177" s="11"/>
      <c r="F177" s="9"/>
      <c r="G177" s="10"/>
      <c r="H177" s="59">
        <f t="shared" si="6"/>
        <v>0</v>
      </c>
    </row>
    <row r="178" spans="1:8" ht="30" customHeight="1">
      <c r="A178" s="8"/>
      <c r="B178" s="11"/>
      <c r="C178" s="9"/>
      <c r="D178" s="10"/>
      <c r="E178" s="11"/>
      <c r="F178" s="9"/>
      <c r="G178" s="10"/>
      <c r="H178" s="59">
        <f t="shared" si="6"/>
        <v>0</v>
      </c>
    </row>
    <row r="179" spans="1:8" ht="30" customHeight="1">
      <c r="A179" s="8"/>
      <c r="B179" s="11"/>
      <c r="C179" s="9"/>
      <c r="D179" s="10"/>
      <c r="E179" s="11"/>
      <c r="F179" s="9"/>
      <c r="G179" s="10"/>
      <c r="H179" s="59">
        <f t="shared" si="6"/>
        <v>0</v>
      </c>
    </row>
    <row r="180" spans="1:8" ht="30" customHeight="1">
      <c r="A180" s="8"/>
      <c r="B180" s="11"/>
      <c r="C180" s="9"/>
      <c r="D180" s="10"/>
      <c r="E180" s="11"/>
      <c r="F180" s="9"/>
      <c r="G180" s="10"/>
      <c r="H180" s="59">
        <f t="shared" si="6"/>
        <v>0</v>
      </c>
    </row>
    <row r="181" spans="1:8" ht="30" customHeight="1">
      <c r="A181" s="8"/>
      <c r="B181" s="11"/>
      <c r="C181" s="9"/>
      <c r="D181" s="10"/>
      <c r="E181" s="11"/>
      <c r="F181" s="9"/>
      <c r="G181" s="10"/>
      <c r="H181" s="59">
        <f t="shared" si="6"/>
        <v>0</v>
      </c>
    </row>
    <row r="182" spans="1:8" ht="30" customHeight="1">
      <c r="A182" s="8"/>
      <c r="B182" s="11"/>
      <c r="C182" s="9"/>
      <c r="D182" s="10"/>
      <c r="E182" s="11"/>
      <c r="F182" s="9"/>
      <c r="G182" s="10"/>
      <c r="H182" s="59">
        <f t="shared" si="6"/>
        <v>0</v>
      </c>
    </row>
    <row r="183" spans="1:8" ht="30" customHeight="1">
      <c r="A183" s="8"/>
      <c r="B183" s="11"/>
      <c r="C183" s="9"/>
      <c r="D183" s="10"/>
      <c r="E183" s="11"/>
      <c r="F183" s="9"/>
      <c r="G183" s="10"/>
      <c r="H183" s="59">
        <f t="shared" si="6"/>
        <v>0</v>
      </c>
    </row>
    <row r="184" spans="1:8" ht="30" customHeight="1">
      <c r="A184" s="8"/>
      <c r="B184" s="11"/>
      <c r="C184" s="9"/>
      <c r="D184" s="10"/>
      <c r="E184" s="11"/>
      <c r="F184" s="9"/>
      <c r="G184" s="10"/>
      <c r="H184" s="59">
        <f t="shared" si="6"/>
        <v>0</v>
      </c>
    </row>
    <row r="185" spans="1:8" ht="30" customHeight="1">
      <c r="A185" s="8"/>
      <c r="B185" s="11"/>
      <c r="C185" s="9"/>
      <c r="D185" s="10"/>
      <c r="E185" s="11"/>
      <c r="F185" s="9"/>
      <c r="G185" s="10"/>
      <c r="H185" s="59">
        <f t="shared" si="6"/>
        <v>0</v>
      </c>
    </row>
    <row r="186" spans="1:8" ht="30" customHeight="1">
      <c r="A186" s="8"/>
      <c r="B186" s="11"/>
      <c r="C186" s="9"/>
      <c r="D186" s="10"/>
      <c r="E186" s="11"/>
      <c r="F186" s="9"/>
      <c r="G186" s="10"/>
      <c r="H186" s="59">
        <f t="shared" si="6"/>
        <v>0</v>
      </c>
    </row>
    <row r="187" spans="1:8" ht="30" customHeight="1">
      <c r="A187" s="8"/>
      <c r="B187" s="11"/>
      <c r="C187" s="9"/>
      <c r="D187" s="10"/>
      <c r="E187" s="11"/>
      <c r="F187" s="9"/>
      <c r="G187" s="10"/>
      <c r="H187" s="59">
        <f t="shared" si="6"/>
        <v>0</v>
      </c>
    </row>
    <row r="188" spans="1:8" ht="30" customHeight="1">
      <c r="A188" s="8"/>
      <c r="B188" s="11"/>
      <c r="C188" s="9"/>
      <c r="D188" s="10"/>
      <c r="E188" s="11"/>
      <c r="F188" s="9"/>
      <c r="G188" s="10"/>
      <c r="H188" s="59">
        <f t="shared" si="6"/>
        <v>0</v>
      </c>
    </row>
    <row r="189" spans="1:8" ht="30" customHeight="1">
      <c r="A189" s="8"/>
      <c r="B189" s="11"/>
      <c r="C189" s="9"/>
      <c r="D189" s="10"/>
      <c r="E189" s="11"/>
      <c r="F189" s="9"/>
      <c r="G189" s="10"/>
      <c r="H189" s="59">
        <f t="shared" si="6"/>
        <v>0</v>
      </c>
    </row>
    <row r="190" spans="1:8" ht="30" customHeight="1">
      <c r="A190" s="8"/>
      <c r="B190" s="11"/>
      <c r="C190" s="9"/>
      <c r="D190" s="10"/>
      <c r="E190" s="11"/>
      <c r="F190" s="9"/>
      <c r="G190" s="10"/>
      <c r="H190" s="59">
        <f t="shared" si="6"/>
        <v>0</v>
      </c>
    </row>
    <row r="191" spans="1:8" ht="30" customHeight="1">
      <c r="A191" s="8"/>
      <c r="B191" s="11"/>
      <c r="C191" s="9"/>
      <c r="D191" s="10"/>
      <c r="E191" s="11"/>
      <c r="F191" s="9"/>
      <c r="G191" s="10"/>
      <c r="H191" s="59">
        <f t="shared" si="6"/>
        <v>0</v>
      </c>
    </row>
    <row r="192" spans="1:8" ht="30" customHeight="1">
      <c r="A192" s="8"/>
      <c r="B192" s="11"/>
      <c r="C192" s="9"/>
      <c r="D192" s="10"/>
      <c r="E192" s="11"/>
      <c r="F192" s="9"/>
      <c r="G192" s="10"/>
      <c r="H192" s="59">
        <f t="shared" si="6"/>
        <v>0</v>
      </c>
    </row>
    <row r="193" spans="1:8" ht="30" customHeight="1">
      <c r="A193" s="8"/>
      <c r="B193" s="11"/>
      <c r="C193" s="9"/>
      <c r="D193" s="10"/>
      <c r="E193" s="11"/>
      <c r="F193" s="9"/>
      <c r="G193" s="10"/>
      <c r="H193" s="59">
        <f t="shared" si="6"/>
        <v>0</v>
      </c>
    </row>
    <row r="194" spans="1:8" ht="30" customHeight="1">
      <c r="A194" s="8"/>
      <c r="B194" s="11"/>
      <c r="C194" s="9"/>
      <c r="D194" s="10"/>
      <c r="E194" s="11"/>
      <c r="F194" s="9"/>
      <c r="G194" s="10"/>
      <c r="H194" s="59">
        <f t="shared" si="6"/>
        <v>0</v>
      </c>
    </row>
    <row r="195" spans="1:8" ht="30" customHeight="1">
      <c r="A195" s="8"/>
      <c r="B195" s="11"/>
      <c r="C195" s="9"/>
      <c r="D195" s="10"/>
      <c r="E195" s="11"/>
      <c r="F195" s="9"/>
      <c r="G195" s="10"/>
      <c r="H195" s="59">
        <f t="shared" si="6"/>
        <v>0</v>
      </c>
    </row>
    <row r="196" spans="1:8" ht="30" customHeight="1">
      <c r="A196" s="8"/>
      <c r="B196" s="11"/>
      <c r="C196" s="9"/>
      <c r="D196" s="10"/>
      <c r="E196" s="11"/>
      <c r="F196" s="9"/>
      <c r="G196" s="10"/>
      <c r="H196" s="59">
        <f t="shared" si="6"/>
        <v>0</v>
      </c>
    </row>
    <row r="197" spans="1:8" ht="30" customHeight="1">
      <c r="A197" s="8"/>
      <c r="B197" s="11"/>
      <c r="C197" s="9"/>
      <c r="D197" s="10"/>
      <c r="E197" s="11"/>
      <c r="F197" s="9"/>
      <c r="G197" s="10"/>
      <c r="H197" s="59">
        <f t="shared" si="6"/>
        <v>0</v>
      </c>
    </row>
    <row r="198" spans="1:8" ht="30" customHeight="1">
      <c r="A198" s="8"/>
      <c r="B198" s="11"/>
      <c r="C198" s="9"/>
      <c r="D198" s="10"/>
      <c r="E198" s="11"/>
      <c r="F198" s="9"/>
      <c r="G198" s="10"/>
      <c r="H198" s="59">
        <f t="shared" ref="H198:H200" si="7">IF(K198=1,$K$2,IF(K198=2,$K$3,IF(L198=3,$L$2,IF(L198=4,$L$3,IF(M198=5,$M$2,H197+D198-G198)))))</f>
        <v>0</v>
      </c>
    </row>
    <row r="199" spans="1:8" ht="30" customHeight="1">
      <c r="A199" s="8"/>
      <c r="B199" s="11"/>
      <c r="C199" s="9"/>
      <c r="D199" s="10"/>
      <c r="E199" s="11"/>
      <c r="F199" s="9"/>
      <c r="G199" s="10"/>
      <c r="H199" s="59">
        <f t="shared" si="7"/>
        <v>0</v>
      </c>
    </row>
    <row r="200" spans="1:8" ht="30" customHeight="1">
      <c r="A200" s="8"/>
      <c r="B200" s="11"/>
      <c r="C200" s="9"/>
      <c r="D200" s="10"/>
      <c r="E200" s="11"/>
      <c r="F200" s="9"/>
      <c r="G200" s="10"/>
      <c r="H200" s="59">
        <f t="shared" si="7"/>
        <v>0</v>
      </c>
    </row>
    <row r="201" spans="1:8" ht="30" customHeight="1">
      <c r="A201" s="70">
        <f>COUNTA(A104:A200)</f>
        <v>0</v>
      </c>
      <c r="B201" s="70">
        <f t="shared" ref="B201:C201" si="8">COUNTA(B104:B200)</f>
        <v>0</v>
      </c>
      <c r="C201" s="70">
        <f t="shared" si="8"/>
        <v>0</v>
      </c>
      <c r="D201" s="3">
        <f>SUM(D104:D200)</f>
        <v>0</v>
      </c>
      <c r="E201" s="70">
        <f t="shared" ref="E201:F201" si="9">COUNTA(E104:E200)</f>
        <v>0</v>
      </c>
      <c r="F201" s="70">
        <f t="shared" si="9"/>
        <v>0</v>
      </c>
      <c r="G201" s="3">
        <f>SUM(G104:G200)</f>
        <v>0</v>
      </c>
    </row>
  </sheetData>
  <sheetProtection algorithmName="SHA-512" hashValue="09y2KMmAqFOVYWVN/7h3ATdS7PdTENqZjg2l+tahSntQq8vBhmi8OKhEqbv5MGFgzYD/Hrapcl/DcQqbe9rwcg==" saltValue="Onbgzei8Z2BSF+9l5BrMmA==" spinCount="100000" sheet="1" objects="1" scenarios="1"/>
  <mergeCells count="4">
    <mergeCell ref="B2:D2"/>
    <mergeCell ref="E2:H2"/>
    <mergeCell ref="A2:A3"/>
    <mergeCell ref="A1:H1"/>
  </mergeCells>
  <phoneticPr fontId="1"/>
  <dataValidations count="2">
    <dataValidation type="list" allowBlank="1" showInputMessage="1" showErrorMessage="1" sqref="B4:B200" xr:uid="{00000000-0002-0000-0500-000000000000}">
      <formula1>$I$2:$I$5</formula1>
    </dataValidation>
    <dataValidation type="list" allowBlank="1" showInputMessage="1" showErrorMessage="1" sqref="E4:E200" xr:uid="{00000000-0002-0000-0500-000001000000}">
      <formula1>$J$2:$J$7</formula1>
    </dataValidation>
  </dataValidations>
  <pageMargins left="0.70866141732283472" right="0.70866141732283472" top="0.74803149606299213" bottom="0.59055118110236227" header="0.31496062992125984" footer="0.31496062992125984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9"/>
  <sheetViews>
    <sheetView zoomScale="170" zoomScaleNormal="170" workbookViewId="0">
      <selection activeCell="F11" sqref="F11"/>
    </sheetView>
  </sheetViews>
  <sheetFormatPr defaultColWidth="20.625" defaultRowHeight="30" customHeight="1"/>
  <cols>
    <col min="1" max="1" width="20.625" style="1"/>
    <col min="2" max="2" width="6.625" style="61" customWidth="1"/>
    <col min="3" max="3" width="11.625" style="62" customWidth="1"/>
    <col min="4" max="4" width="4.875" style="1" customWidth="1"/>
    <col min="5" max="8" width="6.625" style="1" customWidth="1"/>
    <col min="9" max="9" width="6.625" style="61" customWidth="1"/>
    <col min="10" max="10" width="11.625" style="62" customWidth="1"/>
    <col min="11" max="16384" width="20.625" style="1"/>
  </cols>
  <sheetData>
    <row r="1" spans="1:10" ht="24">
      <c r="A1" s="128" t="s">
        <v>129</v>
      </c>
      <c r="B1" s="128"/>
      <c r="C1" s="129"/>
      <c r="D1" s="129"/>
      <c r="E1" s="129"/>
      <c r="F1" s="129"/>
      <c r="G1" s="129"/>
      <c r="H1" s="129"/>
      <c r="I1" s="129"/>
      <c r="J1" s="129"/>
    </row>
    <row r="2" spans="1:10" ht="30" customHeight="1">
      <c r="A2" s="1" t="s">
        <v>1</v>
      </c>
      <c r="E2" s="1" t="s">
        <v>3</v>
      </c>
    </row>
    <row r="3" spans="1:10" ht="30" customHeight="1">
      <c r="A3" s="63" t="s">
        <v>13</v>
      </c>
      <c r="B3" s="130" t="s">
        <v>123</v>
      </c>
      <c r="C3" s="131"/>
      <c r="E3" s="132" t="s">
        <v>13</v>
      </c>
      <c r="F3" s="133"/>
      <c r="G3" s="133"/>
      <c r="H3" s="134"/>
      <c r="I3" s="130" t="s">
        <v>123</v>
      </c>
      <c r="J3" s="131"/>
    </row>
    <row r="4" spans="1:10" ht="30" customHeight="1">
      <c r="A4" s="113" t="s">
        <v>6</v>
      </c>
      <c r="B4" s="64" t="s">
        <v>78</v>
      </c>
      <c r="C4" s="65">
        <f>SUMIF(入力!$B$4:$B$200,A4,入力!$D$4:$D$200)</f>
        <v>0</v>
      </c>
      <c r="E4" s="135" t="s">
        <v>209</v>
      </c>
      <c r="F4" s="136"/>
      <c r="G4" s="136"/>
      <c r="H4" s="137"/>
      <c r="I4" s="138" t="s">
        <v>124</v>
      </c>
      <c r="J4" s="140">
        <f>SUMIF(入力!$E$4:$E$99,E5,入力!$G$4:$G$99)+SUMIF(入力!$E$4:$E$99,F5,入力!$G$4:$G$99)+SUMIF(入力!$E$4:$E$99,G5,入力!$G$4:$G$99)+SUMIF(入力!$E$4:$E$99,H5,入力!$G$4:$G$99)</f>
        <v>0</v>
      </c>
    </row>
    <row r="5" spans="1:10" ht="30" customHeight="1">
      <c r="A5" s="113" t="s">
        <v>11</v>
      </c>
      <c r="B5" s="64" t="s">
        <v>49</v>
      </c>
      <c r="C5" s="65">
        <f>SUMIF(入力!$B$4:$B$200,A5,入力!$D$4:$D$200)</f>
        <v>0</v>
      </c>
      <c r="E5" s="115" t="s">
        <v>169</v>
      </c>
      <c r="F5" s="116" t="s">
        <v>170</v>
      </c>
      <c r="G5" s="116" t="s">
        <v>173</v>
      </c>
      <c r="H5" s="117" t="s">
        <v>172</v>
      </c>
      <c r="I5" s="139"/>
      <c r="J5" s="141"/>
    </row>
    <row r="6" spans="1:10" ht="18.75">
      <c r="A6" s="113" t="s">
        <v>12</v>
      </c>
      <c r="B6" s="64" t="s">
        <v>50</v>
      </c>
      <c r="C6" s="65">
        <f>SUMIF(入力!$B$4:$B$200,A6,入力!$D$4:$D$200)</f>
        <v>0</v>
      </c>
      <c r="E6" s="108" t="s">
        <v>10</v>
      </c>
      <c r="F6" s="109"/>
      <c r="G6" s="109"/>
      <c r="H6" s="110"/>
      <c r="I6" s="64" t="s">
        <v>125</v>
      </c>
      <c r="J6" s="65">
        <f>SUMIF(入力!$E$4:$E$200,E6,入力!$G$4:$G$200)</f>
        <v>0</v>
      </c>
    </row>
    <row r="7" spans="1:10" ht="19.5" thickBot="1">
      <c r="A7" s="113" t="s">
        <v>205</v>
      </c>
      <c r="B7" s="64" t="s">
        <v>51</v>
      </c>
      <c r="C7" s="65">
        <f>SUMIF(入力!$B$4:$B$200,A7,入力!$D$4:$D$200)</f>
        <v>0</v>
      </c>
      <c r="E7" s="102" t="s">
        <v>6</v>
      </c>
      <c r="F7" s="103"/>
      <c r="G7" s="103"/>
      <c r="H7" s="104"/>
      <c r="I7" s="46" t="s">
        <v>126</v>
      </c>
      <c r="J7" s="66">
        <f>SUMIF(入力!$E$4:$E$200,E7,入力!$G$4:$G$200)</f>
        <v>0</v>
      </c>
    </row>
    <row r="8" spans="1:10" ht="19.5" thickBot="1">
      <c r="A8" s="67" t="s">
        <v>127</v>
      </c>
      <c r="B8" s="68" t="s">
        <v>52</v>
      </c>
      <c r="C8" s="69">
        <f>SUM(C4:C7)</f>
        <v>0</v>
      </c>
      <c r="E8" s="105" t="s">
        <v>127</v>
      </c>
      <c r="F8" s="106"/>
      <c r="G8" s="106"/>
      <c r="H8" s="107"/>
      <c r="I8" s="68" t="s">
        <v>53</v>
      </c>
      <c r="J8" s="69">
        <f>SUM(J4:J7)</f>
        <v>0</v>
      </c>
    </row>
    <row r="9" spans="1:10" ht="30" customHeight="1">
      <c r="E9" s="1" t="s">
        <v>128</v>
      </c>
    </row>
  </sheetData>
  <sheetProtection algorithmName="SHA-512" hashValue="O2YDR9Eh4xa+K53mgjsIY+PxhX+gzR8fIG8ctJlaIrSf3HprFkG6F1g9EAzOfAqwum7z4OiQPTPg/BIOzcUIng==" saltValue="xkUokiiN0o26dNKyLfz4kQ==" spinCount="100000" sheet="1" objects="1" scenarios="1"/>
  <mergeCells count="7">
    <mergeCell ref="A1:J1"/>
    <mergeCell ref="B3:C3"/>
    <mergeCell ref="I3:J3"/>
    <mergeCell ref="E3:H3"/>
    <mergeCell ref="I4:I5"/>
    <mergeCell ref="J4:J5"/>
    <mergeCell ref="E4:H4"/>
  </mergeCells>
  <phoneticPr fontId="1"/>
  <pageMargins left="0.70866141732283472" right="0.70866141732283472" top="0.74803149606299213" bottom="0.74803149606299213" header="0.31496062992125984" footer="0.31496062992125984"/>
  <pageSetup paperSize="9" scale="1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1"/>
  <sheetViews>
    <sheetView zoomScale="110" zoomScaleNormal="110" workbookViewId="0">
      <selection activeCell="D14" sqref="D14:V14"/>
    </sheetView>
  </sheetViews>
  <sheetFormatPr defaultColWidth="3.625" defaultRowHeight="24.95" customHeight="1"/>
  <cols>
    <col min="1" max="16384" width="3.625" style="40"/>
  </cols>
  <sheetData>
    <row r="1" spans="1:22" ht="24.95" customHeight="1">
      <c r="V1" s="15" t="s">
        <v>54</v>
      </c>
    </row>
    <row r="2" spans="1:22" ht="24.95" customHeight="1">
      <c r="A2" s="219" t="s">
        <v>223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</row>
    <row r="3" spans="1:22" ht="24.9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</row>
    <row r="4" spans="1:22" ht="24.95" customHeight="1">
      <c r="V4" s="17" t="s">
        <v>224</v>
      </c>
    </row>
    <row r="5" spans="1:22" ht="24.95" customHeight="1">
      <c r="A5" s="40" t="s">
        <v>55</v>
      </c>
    </row>
    <row r="6" spans="1:22" ht="24.95" customHeight="1">
      <c r="A6" s="40" t="s">
        <v>177</v>
      </c>
    </row>
    <row r="8" spans="1:22" ht="24.95" customHeight="1" thickBot="1">
      <c r="B8" s="220" t="s">
        <v>56</v>
      </c>
      <c r="C8" s="220"/>
      <c r="D8" s="214" t="s">
        <v>137</v>
      </c>
      <c r="E8" s="214"/>
      <c r="F8" s="214"/>
      <c r="G8" s="214"/>
      <c r="H8" s="40" t="s">
        <v>57</v>
      </c>
      <c r="I8" s="83"/>
      <c r="J8" s="221" t="s">
        <v>58</v>
      </c>
      <c r="K8" s="221"/>
      <c r="L8" s="214" t="s">
        <v>138</v>
      </c>
      <c r="M8" s="214"/>
      <c r="N8" s="214"/>
      <c r="O8" s="214"/>
      <c r="P8" s="214"/>
      <c r="Q8" s="214"/>
      <c r="R8" s="214"/>
      <c r="S8" s="214"/>
      <c r="T8" s="214"/>
      <c r="U8" s="214"/>
      <c r="V8" s="214"/>
    </row>
    <row r="9" spans="1:22" ht="24.95" customHeight="1" thickTop="1" thickBot="1">
      <c r="B9" s="216" t="s">
        <v>59</v>
      </c>
      <c r="C9" s="217"/>
      <c r="D9" s="218" t="s">
        <v>139</v>
      </c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98"/>
    </row>
    <row r="10" spans="1:22" ht="24.95" customHeight="1" thickTop="1"/>
    <row r="12" spans="1:22" ht="24.95" customHeight="1">
      <c r="B12" s="212" t="s">
        <v>60</v>
      </c>
      <c r="C12" s="212"/>
      <c r="D12" s="212"/>
      <c r="E12" s="165" t="s">
        <v>118</v>
      </c>
      <c r="F12" s="165"/>
      <c r="G12" s="165"/>
      <c r="H12" s="213" t="s">
        <v>141</v>
      </c>
      <c r="I12" s="213"/>
      <c r="J12" s="213"/>
      <c r="K12" s="213"/>
      <c r="L12" s="213"/>
      <c r="M12" s="213"/>
      <c r="N12" s="165" t="s">
        <v>119</v>
      </c>
      <c r="O12" s="165"/>
      <c r="P12" s="165"/>
      <c r="Q12" s="214" t="s">
        <v>140</v>
      </c>
      <c r="R12" s="214"/>
      <c r="S12" s="214"/>
      <c r="T12" s="214"/>
      <c r="U12" s="214"/>
      <c r="V12" s="214"/>
    </row>
    <row r="13" spans="1:22" ht="24.95" customHeight="1">
      <c r="B13" s="43" t="s">
        <v>120</v>
      </c>
      <c r="C13" s="82"/>
      <c r="D13" s="82" t="s">
        <v>121</v>
      </c>
      <c r="E13" s="82"/>
      <c r="F13" s="82"/>
      <c r="G13" s="215" t="s">
        <v>142</v>
      </c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</row>
    <row r="14" spans="1:22" ht="24.95" customHeight="1"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</row>
    <row r="16" spans="1:22" ht="24.95" customHeight="1">
      <c r="B16" s="40" t="s">
        <v>175</v>
      </c>
    </row>
    <row r="18" spans="1:22" ht="24.95" customHeight="1">
      <c r="A18" s="194" t="s">
        <v>61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</row>
    <row r="20" spans="1:22" ht="24.95" customHeight="1">
      <c r="A20" s="40" t="s">
        <v>62</v>
      </c>
      <c r="J20" s="40" t="s">
        <v>71</v>
      </c>
    </row>
    <row r="22" spans="1:22" ht="24.95" customHeight="1">
      <c r="A22" s="40" t="s">
        <v>63</v>
      </c>
      <c r="J22" s="40" t="s">
        <v>225</v>
      </c>
    </row>
    <row r="24" spans="1:22" ht="24.95" customHeight="1">
      <c r="A24" s="40" t="s">
        <v>64</v>
      </c>
      <c r="J24" s="40" t="s">
        <v>116</v>
      </c>
    </row>
    <row r="25" spans="1:22" ht="24.95" customHeight="1">
      <c r="J25" s="40" t="s">
        <v>117</v>
      </c>
    </row>
    <row r="27" spans="1:22" ht="24.95" customHeight="1">
      <c r="A27" s="40" t="s">
        <v>65</v>
      </c>
      <c r="J27" s="40" t="s">
        <v>66</v>
      </c>
      <c r="Q27" s="40" t="s">
        <v>67</v>
      </c>
    </row>
    <row r="28" spans="1:22" ht="24.95" customHeight="1">
      <c r="J28" s="40" t="s">
        <v>68</v>
      </c>
      <c r="Q28" s="40" t="s">
        <v>67</v>
      </c>
    </row>
    <row r="29" spans="1:22" ht="24.95" customHeight="1">
      <c r="J29" s="40" t="s">
        <v>69</v>
      </c>
      <c r="Q29" s="118" t="s">
        <v>176</v>
      </c>
      <c r="R29" s="118"/>
      <c r="S29" s="118"/>
      <c r="T29" s="100"/>
    </row>
    <row r="31" spans="1:22" ht="24.95" customHeight="1">
      <c r="A31" s="193" t="s">
        <v>70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</row>
  </sheetData>
  <sheetProtection algorithmName="SHA-512" hashValue="3Jc5vaedQBulafsunxzrUrubI8rA+sg8lMwUnlRmEGnUDIGjzzwJrX0kpRwAVmirYCOpn6h0/CrmE3OlMlWeEA==" saltValue="QldJhP8RPxeT7/E7w2KNBg==" spinCount="100000" sheet="1" objects="1" scenarios="1"/>
  <mergeCells count="16">
    <mergeCell ref="B9:C9"/>
    <mergeCell ref="D9:N9"/>
    <mergeCell ref="A2:V3"/>
    <mergeCell ref="B8:C8"/>
    <mergeCell ref="D8:G8"/>
    <mergeCell ref="J8:K8"/>
    <mergeCell ref="L8:V8"/>
    <mergeCell ref="D14:V14"/>
    <mergeCell ref="A18:V18"/>
    <mergeCell ref="A31:V31"/>
    <mergeCell ref="B12:D12"/>
    <mergeCell ref="E12:G12"/>
    <mergeCell ref="H12:M12"/>
    <mergeCell ref="N12:P12"/>
    <mergeCell ref="Q12:V12"/>
    <mergeCell ref="G13:V13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cellComments="asDisplayed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V31"/>
  <sheetViews>
    <sheetView zoomScale="110" zoomScaleNormal="110" workbookViewId="0">
      <selection activeCell="AM14" sqref="AM14"/>
    </sheetView>
  </sheetViews>
  <sheetFormatPr defaultColWidth="3.625" defaultRowHeight="24.95" customHeight="1"/>
  <cols>
    <col min="1" max="16384" width="3.625" style="14"/>
  </cols>
  <sheetData>
    <row r="1" spans="1:22" ht="24.95" customHeight="1">
      <c r="V1" s="15" t="s">
        <v>54</v>
      </c>
    </row>
    <row r="2" spans="1:22" ht="24.95" customHeight="1">
      <c r="A2" s="219" t="s">
        <v>223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</row>
    <row r="3" spans="1:22" ht="24.9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</row>
    <row r="4" spans="1:22" ht="24.95" customHeight="1">
      <c r="V4" s="17" t="s">
        <v>224</v>
      </c>
    </row>
    <row r="5" spans="1:22" ht="24.95" customHeight="1">
      <c r="A5" s="14" t="s">
        <v>55</v>
      </c>
    </row>
    <row r="6" spans="1:22" ht="24.95" customHeight="1">
      <c r="A6" s="40" t="s">
        <v>177</v>
      </c>
    </row>
    <row r="8" spans="1:22" ht="24.95" customHeight="1">
      <c r="B8" s="220" t="s">
        <v>56</v>
      </c>
      <c r="C8" s="220"/>
      <c r="D8" s="222"/>
      <c r="E8" s="222"/>
      <c r="F8" s="222"/>
      <c r="G8" s="222"/>
      <c r="H8" s="14" t="s">
        <v>57</v>
      </c>
      <c r="I8" s="42"/>
      <c r="J8" s="221" t="s">
        <v>58</v>
      </c>
      <c r="K8" s="221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</row>
    <row r="9" spans="1:22" ht="24.95" customHeight="1">
      <c r="B9" s="220" t="s">
        <v>59</v>
      </c>
      <c r="C9" s="220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</row>
    <row r="11" spans="1:22" s="40" customFormat="1" ht="24.95" customHeight="1"/>
    <row r="12" spans="1:22" ht="24.95" customHeight="1">
      <c r="B12" s="212" t="s">
        <v>60</v>
      </c>
      <c r="C12" s="212"/>
      <c r="D12" s="212"/>
      <c r="E12" s="165" t="s">
        <v>118</v>
      </c>
      <c r="F12" s="165"/>
      <c r="G12" s="165"/>
      <c r="H12" s="224"/>
      <c r="I12" s="224"/>
      <c r="J12" s="224"/>
      <c r="K12" s="224"/>
      <c r="L12" s="224"/>
      <c r="M12" s="224"/>
      <c r="N12" s="165" t="s">
        <v>119</v>
      </c>
      <c r="O12" s="165"/>
      <c r="P12" s="165"/>
      <c r="Q12" s="224"/>
      <c r="R12" s="224"/>
      <c r="S12" s="224"/>
      <c r="T12" s="224"/>
      <c r="U12" s="224"/>
      <c r="V12" s="224"/>
    </row>
    <row r="13" spans="1:22" ht="24.95" customHeight="1">
      <c r="B13" s="43" t="s">
        <v>120</v>
      </c>
      <c r="C13" s="41"/>
      <c r="D13" s="41" t="s">
        <v>121</v>
      </c>
      <c r="E13" s="41"/>
      <c r="F13" s="41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</row>
    <row r="14" spans="1:22" ht="24.95" customHeight="1"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</row>
    <row r="16" spans="1:22" ht="24.95" customHeight="1">
      <c r="B16" s="40" t="s">
        <v>175</v>
      </c>
    </row>
    <row r="18" spans="1:22" ht="24.95" customHeight="1">
      <c r="A18" s="194" t="s">
        <v>61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</row>
    <row r="20" spans="1:22" ht="24.95" customHeight="1">
      <c r="A20" s="14" t="s">
        <v>62</v>
      </c>
      <c r="J20" s="14" t="s">
        <v>71</v>
      </c>
    </row>
    <row r="22" spans="1:22" ht="24.95" customHeight="1">
      <c r="A22" s="14" t="s">
        <v>63</v>
      </c>
      <c r="J22" s="40" t="s">
        <v>225</v>
      </c>
    </row>
    <row r="24" spans="1:22" ht="24.95" customHeight="1">
      <c r="A24" s="14" t="s">
        <v>64</v>
      </c>
      <c r="J24" s="14" t="s">
        <v>116</v>
      </c>
    </row>
    <row r="25" spans="1:22" ht="24.95" customHeight="1">
      <c r="J25" s="14" t="s">
        <v>117</v>
      </c>
    </row>
    <row r="27" spans="1:22" ht="24.95" customHeight="1">
      <c r="A27" s="14" t="s">
        <v>65</v>
      </c>
      <c r="J27" s="14" t="s">
        <v>66</v>
      </c>
      <c r="Q27" s="14" t="s">
        <v>67</v>
      </c>
    </row>
    <row r="28" spans="1:22" ht="24.95" customHeight="1">
      <c r="J28" s="14" t="s">
        <v>68</v>
      </c>
      <c r="Q28" s="14" t="s">
        <v>67</v>
      </c>
    </row>
    <row r="29" spans="1:22" ht="24.95" customHeight="1">
      <c r="J29" s="14" t="s">
        <v>69</v>
      </c>
      <c r="Q29" s="225"/>
      <c r="R29" s="225"/>
      <c r="S29" s="225"/>
      <c r="T29" s="100" t="s">
        <v>214</v>
      </c>
    </row>
    <row r="30" spans="1:22" s="36" customFormat="1" ht="24.95" customHeight="1"/>
    <row r="31" spans="1:22" ht="24.95" customHeight="1">
      <c r="A31" s="193" t="s">
        <v>70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</row>
  </sheetData>
  <sheetProtection algorithmName="SHA-512" hashValue="w31NsxjwOvi1K943S1NS0Ade4wvLqNy6XsIkOHL5dLW+1FeKCNR1+SDkErOR1rGOl15s8K/2i9Fph28WrylZOw==" saltValue="i4O5x5R7oj8fPMXPnDlwrQ==" spinCount="100000" sheet="1" objects="1" scenarios="1"/>
  <mergeCells count="17">
    <mergeCell ref="A2:V3"/>
    <mergeCell ref="B8:C8"/>
    <mergeCell ref="B9:C9"/>
    <mergeCell ref="D8:G8"/>
    <mergeCell ref="L8:V8"/>
    <mergeCell ref="D9:N9"/>
    <mergeCell ref="J8:K8"/>
    <mergeCell ref="B12:D12"/>
    <mergeCell ref="D14:V14"/>
    <mergeCell ref="G13:V13"/>
    <mergeCell ref="A18:V18"/>
    <mergeCell ref="A31:V31"/>
    <mergeCell ref="H12:M12"/>
    <mergeCell ref="Q12:V12"/>
    <mergeCell ref="N12:P12"/>
    <mergeCell ref="E12:G12"/>
    <mergeCell ref="Q29:S29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3</vt:i4>
      </vt:variant>
    </vt:vector>
  </HeadingPairs>
  <TitlesOfParts>
    <vt:vector size="18" baseType="lpstr">
      <vt:lpstr>通帳 (例)</vt:lpstr>
      <vt:lpstr>入力 (例)</vt:lpstr>
      <vt:lpstr>収支内訳書 (例)</vt:lpstr>
      <vt:lpstr>2頁 (例)</vt:lpstr>
      <vt:lpstr>入力方法</vt:lpstr>
      <vt:lpstr>入力</vt:lpstr>
      <vt:lpstr>収支内訳書</vt:lpstr>
      <vt:lpstr>1頁 (記入例)</vt:lpstr>
      <vt:lpstr>1頁</vt:lpstr>
      <vt:lpstr>2頁 (記入例)</vt:lpstr>
      <vt:lpstr>2頁</vt:lpstr>
      <vt:lpstr>3頁 (記入例)</vt:lpstr>
      <vt:lpstr>3頁</vt:lpstr>
      <vt:lpstr>4頁 (記入例)</vt:lpstr>
      <vt:lpstr>4頁</vt:lpstr>
      <vt:lpstr>'通帳 (例)'!Print_Titles</vt:lpstr>
      <vt:lpstr>入力!Print_Titles</vt:lpstr>
      <vt:lpstr>'入力 (例)'!Print_Titles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2026-03-09T04:16:20Z</dcterms:modified>
</cp:coreProperties>
</file>