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L-01 指定関係\01 指定関係\03要綱・指定手引き・様式関係\【R08年4月HP更新データ】新規指定、変更、指定更新チェックリスト\"/>
    </mc:Choice>
  </mc:AlternateContent>
  <xr:revisionPtr revIDLastSave="0" documentId="13_ncr:1_{97DAFAC6-4CE8-40E0-A6A0-8BCF8426A428}" xr6:coauthVersionLast="47" xr6:coauthVersionMax="47" xr10:uidLastSave="{00000000-0000-0000-0000-000000000000}"/>
  <bookViews>
    <workbookView xWindow="-120" yWindow="-120" windowWidth="29040" windowHeight="15720" firstSheet="17" activeTab="17" xr2:uid="{F6E60376-B479-4D43-946E-0C12C02EBF0D}"/>
  </bookViews>
  <sheets>
    <sheet name="【市別紙１】特定事業所加算チェックリスト（居宅介護）" sheetId="28" r:id="rId1"/>
    <sheet name="【市別紙２】特定事業所加算チェックリスト（重度訪問介護）" sheetId="29" r:id="rId2"/>
    <sheet name="【市別紙３】特定事業所加算チェックリスト（同行援護）" sheetId="30" r:id="rId3"/>
    <sheet name="【市別紙４】特定事業所加算チェックリスト（行動援護）" sheetId="31" r:id="rId4"/>
    <sheet name="【市別紙５】人材要件確認票（居宅・重訪・行動）" sheetId="32" r:id="rId5"/>
    <sheet name="【市別紙６】人材要件確認票（同行） (2)" sheetId="33" r:id="rId6"/>
    <sheet name="【市別紙７】重度障がい者対応要件確認表（居宅介護）" sheetId="34" r:id="rId7"/>
    <sheet name="【市別紙８】重度障がい者対応要件確認表（重度訪問介護）" sheetId="35" r:id="rId8"/>
    <sheet name="【市別紙９】重度障がい者対応要件確認表（同行援護）" sheetId="36" r:id="rId9"/>
    <sheet name="【市別紙10】重度障がい者対応要件確認表（行動援護）" sheetId="37" r:id="rId10"/>
    <sheet name="【市別紙11】重度障害者支援Ⅰ（生活介護）" sheetId="1" r:id="rId11"/>
    <sheet name="【市別紙12】重度障害者支援加算Ⅰ（施設入所支援）" sheetId="2" r:id="rId12"/>
    <sheet name="【市別紙13】基本報酬算定区分（就労移行）" sheetId="3" r:id="rId13"/>
    <sheet name="【市別紙13-2】就労定着者の状況" sheetId="4" r:id="rId14"/>
    <sheet name="【市別紙14】基本報酬算定区分（就労移行養成）" sheetId="5" r:id="rId15"/>
    <sheet name="【市別紙14-2】就労定着者の状況 (養成)" sheetId="6" r:id="rId16"/>
    <sheet name="【市別紙15】基本報酬算定区分（就労継続A型）" sheetId="7" r:id="rId17"/>
    <sheet name="【市別紙16】基本報酬算定区分（就労継続B型）" sheetId="38" r:id="rId18"/>
    <sheet name="【市別紙16-2】ピアサポーター等の配置に関する届出書" sheetId="9" r:id="rId19"/>
    <sheet name="【市別紙17】基本報酬算定区分（就労定着）" sheetId="10" r:id="rId20"/>
    <sheet name="【市別紙17-2】就労継続者の状況" sheetId="11" r:id="rId21"/>
    <sheet name="【市別紙17-3】就労継続者の状況（新規）" sheetId="12" r:id="rId22"/>
    <sheet name="【市別紙18】地域移行支援サービス費" sheetId="13" r:id="rId23"/>
    <sheet name="【市別紙19】地域体制強化共同支援加算 " sheetId="14" r:id="rId24"/>
    <sheet name="【市別紙20】配置数算定票" sheetId="15" r:id="rId25"/>
    <sheet name="【市別紙21】居住支援連携体制加算（新規・自立生活援助等）" sheetId="16" r:id="rId26"/>
    <sheet name="【市別紙22】別添参考様式（人員配置体制確認表）" sheetId="17" r:id="rId27"/>
    <sheet name="【市別紙23】送迎実績状況表" sheetId="18"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_________________________________________________________________kk29" localSheetId="17">#REF!</definedName>
    <definedName name="_____________________________________________________________________kk29">#REF!</definedName>
    <definedName name="____________________________________________________________________kk29" localSheetId="11">#REF!</definedName>
    <definedName name="____________________________________________________________________kk29" localSheetId="27">#REF!</definedName>
    <definedName name="____________________________________________________________________kk29">#REF!</definedName>
    <definedName name="___________________________________________________________________kk29" localSheetId="11">#REF!</definedName>
    <definedName name="___________________________________________________________________kk29" localSheetId="27">#REF!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1">#REF!</definedName>
    <definedName name="__________________________________________________________________kk29" localSheetId="27">#REF!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9">#REF!</definedName>
    <definedName name="__________________kk06" localSheetId="5">#REF!</definedName>
    <definedName name="__________________kk06" localSheetId="6">#REF!</definedName>
    <definedName name="__________________kk06" localSheetId="7">#REF!</definedName>
    <definedName name="__________________kk06" localSheetId="8">#REF!</definedName>
    <definedName name="__________________kk06">#REF!</definedName>
    <definedName name="__________________kk29">#REF!</definedName>
    <definedName name="_________________kk06" localSheetId="9">#REF!</definedName>
    <definedName name="_________________kk06" localSheetId="5">#REF!</definedName>
    <definedName name="_________________kk06" localSheetId="6">#REF!</definedName>
    <definedName name="_________________kk06" localSheetId="7">#REF!</definedName>
    <definedName name="_________________kk06" localSheetId="8">#REF!</definedName>
    <definedName name="_________________kk06">#REF!</definedName>
    <definedName name="_________________kk29">#REF!</definedName>
    <definedName name="________________kk06" localSheetId="9">#REF!</definedName>
    <definedName name="________________kk06" localSheetId="5">#REF!</definedName>
    <definedName name="________________kk06" localSheetId="6">#REF!</definedName>
    <definedName name="________________kk06" localSheetId="7">#REF!</definedName>
    <definedName name="________________kk06" localSheetId="8">#REF!</definedName>
    <definedName name="________________kk06">#REF!</definedName>
    <definedName name="________________kk29">#REF!</definedName>
    <definedName name="_______________kk06" localSheetId="9">#REF!</definedName>
    <definedName name="_______________kk06" localSheetId="5">#REF!</definedName>
    <definedName name="_______________kk06" localSheetId="6">#REF!</definedName>
    <definedName name="_______________kk06" localSheetId="7">#REF!</definedName>
    <definedName name="_______________kk06" localSheetId="8">#REF!</definedName>
    <definedName name="_______________kk06">#REF!</definedName>
    <definedName name="_______________kk29">#REF!</definedName>
    <definedName name="______________kk06" localSheetId="9">#REF!</definedName>
    <definedName name="______________kk06" localSheetId="5">#REF!</definedName>
    <definedName name="______________kk06" localSheetId="6">#REF!</definedName>
    <definedName name="______________kk06" localSheetId="7">#REF!</definedName>
    <definedName name="______________kk06" localSheetId="8">#REF!</definedName>
    <definedName name="______________kk06">#REF!</definedName>
    <definedName name="______________kk29">#REF!</definedName>
    <definedName name="_____________kk06" localSheetId="9">#REF!</definedName>
    <definedName name="_____________kk06" localSheetId="5">#REF!</definedName>
    <definedName name="_____________kk06" localSheetId="6">#REF!</definedName>
    <definedName name="_____________kk06" localSheetId="7">#REF!</definedName>
    <definedName name="_____________kk06" localSheetId="8">#REF!</definedName>
    <definedName name="_____________kk06">#REF!</definedName>
    <definedName name="_____________kk29">#REF!</definedName>
    <definedName name="____________kk06" localSheetId="9">#REF!</definedName>
    <definedName name="____________kk06" localSheetId="5">#REF!</definedName>
    <definedName name="____________kk06" localSheetId="6">#REF!</definedName>
    <definedName name="____________kk06" localSheetId="7">#REF!</definedName>
    <definedName name="____________kk06" localSheetId="8">#REF!</definedName>
    <definedName name="____________kk06">#REF!</definedName>
    <definedName name="____________kk29">#REF!</definedName>
    <definedName name="___________kk06" localSheetId="9">#REF!</definedName>
    <definedName name="___________kk06" localSheetId="5">#REF!</definedName>
    <definedName name="___________kk06" localSheetId="6">#REF!</definedName>
    <definedName name="___________kk06" localSheetId="7">#REF!</definedName>
    <definedName name="___________kk06" localSheetId="8">#REF!</definedName>
    <definedName name="___________kk06">#REF!</definedName>
    <definedName name="___________kk29">#REF!</definedName>
    <definedName name="__________kk06" localSheetId="9">#REF!</definedName>
    <definedName name="__________kk06" localSheetId="5">#REF!</definedName>
    <definedName name="__________kk06" localSheetId="6">#REF!</definedName>
    <definedName name="__________kk06" localSheetId="7">#REF!</definedName>
    <definedName name="__________kk06" localSheetId="8">#REF!</definedName>
    <definedName name="__________kk06">#REF!</definedName>
    <definedName name="__________kk29" localSheetId="24">#REF!</definedName>
    <definedName name="__________kk29">#REF!</definedName>
    <definedName name="_________kk06" localSheetId="9">#REF!</definedName>
    <definedName name="_________kk06" localSheetId="24">#REF!</definedName>
    <definedName name="_________kk06" localSheetId="5">#REF!</definedName>
    <definedName name="_________kk06" localSheetId="6">#REF!</definedName>
    <definedName name="_________kk06" localSheetId="7">#REF!</definedName>
    <definedName name="_________kk06" localSheetId="8">#REF!</definedName>
    <definedName name="_________kk06">#REF!</definedName>
    <definedName name="_________kk29" localSheetId="24">#REF!</definedName>
    <definedName name="_________kk29">#REF!</definedName>
    <definedName name="________kk06" localSheetId="9">#REF!</definedName>
    <definedName name="________kk06" localSheetId="5">#REF!</definedName>
    <definedName name="________kk06" localSheetId="6">#REF!</definedName>
    <definedName name="________kk06" localSheetId="7">#REF!</definedName>
    <definedName name="________kk06" localSheetId="8">#REF!</definedName>
    <definedName name="________kk06">#REF!</definedName>
    <definedName name="________kk29">#REF!</definedName>
    <definedName name="_______kk06" localSheetId="9">#REF!</definedName>
    <definedName name="_______kk06" localSheetId="5">#REF!</definedName>
    <definedName name="_______kk06" localSheetId="6">#REF!</definedName>
    <definedName name="_______kk06" localSheetId="7">#REF!</definedName>
    <definedName name="_______kk06" localSheetId="8">#REF!</definedName>
    <definedName name="_______kk06">#REF!</definedName>
    <definedName name="_______kk29">#REF!</definedName>
    <definedName name="______kk06" localSheetId="9">#REF!</definedName>
    <definedName name="______kk06" localSheetId="5">#REF!</definedName>
    <definedName name="______kk06" localSheetId="6">#REF!</definedName>
    <definedName name="______kk06" localSheetId="7">#REF!</definedName>
    <definedName name="______kk06" localSheetId="8">#REF!</definedName>
    <definedName name="______kk06">#REF!</definedName>
    <definedName name="______kk29">#REF!</definedName>
    <definedName name="_____kk06" localSheetId="9">#REF!</definedName>
    <definedName name="_____kk06" localSheetId="5">#REF!</definedName>
    <definedName name="_____kk06" localSheetId="6">#REF!</definedName>
    <definedName name="_____kk06" localSheetId="7">#REF!</definedName>
    <definedName name="_____kk06" localSheetId="8">#REF!</definedName>
    <definedName name="_____kk06">#REF!</definedName>
    <definedName name="_____kk29">#REF!</definedName>
    <definedName name="____kk06" localSheetId="9">#REF!</definedName>
    <definedName name="____kk06" localSheetId="5">#REF!</definedName>
    <definedName name="____kk06" localSheetId="6">#REF!</definedName>
    <definedName name="____kk06" localSheetId="7">#REF!</definedName>
    <definedName name="____kk06" localSheetId="8">#REF!</definedName>
    <definedName name="____kk06">#REF!</definedName>
    <definedName name="____kk29">#REF!</definedName>
    <definedName name="___kk06" localSheetId="9">#REF!</definedName>
    <definedName name="___kk06" localSheetId="26">#REF!</definedName>
    <definedName name="___kk06" localSheetId="5">#REF!</definedName>
    <definedName name="___kk06" localSheetId="6">#REF!</definedName>
    <definedName name="___kk06" localSheetId="7">#REF!</definedName>
    <definedName name="___kk06" localSheetId="8">#REF!</definedName>
    <definedName name="___kk06">#REF!</definedName>
    <definedName name="___kk29" localSheetId="26">#REF!</definedName>
    <definedName name="___kk29">#REF!</definedName>
    <definedName name="__08">#N/A</definedName>
    <definedName name="__kk06" localSheetId="9">#REF!</definedName>
    <definedName name="__kk06" localSheetId="17">#REF!</definedName>
    <definedName name="__kk06" localSheetId="26">#REF!</definedName>
    <definedName name="__kk06" localSheetId="5">#REF!</definedName>
    <definedName name="__kk06" localSheetId="6">#REF!</definedName>
    <definedName name="__kk06" localSheetId="7">#REF!</definedName>
    <definedName name="__kk06" localSheetId="8">#REF!</definedName>
    <definedName name="__kk06">#REF!</definedName>
    <definedName name="__kk0601">#REF!</definedName>
    <definedName name="__kk061">#REF!</definedName>
    <definedName name="__kk29" localSheetId="26">#REF!</definedName>
    <definedName name="__kk29">#REF!</definedName>
    <definedName name="__xlnm.Print_Area" localSheetId="0">'【市別紙１】特定事業所加算チェックリスト（居宅介護）'!$A$2:$Q$86</definedName>
    <definedName name="__xlnm.Print_Area" localSheetId="1">'【市別紙２】特定事業所加算チェックリスト（重度訪問介護）'!$A$2:$Q$80</definedName>
    <definedName name="__xlnm.Print_Area" localSheetId="2">'【市別紙３】特定事業所加算チェックリスト（同行援護）'!$A$2:$Q$86</definedName>
    <definedName name="__xlnm.Print_Area" localSheetId="3">'【市別紙４】特定事業所加算チェックリスト（行動援護）'!$A$2:$Q$90</definedName>
    <definedName name="_06" localSheetId="9">#REF!</definedName>
    <definedName name="_06" localSheetId="5">#REF!</definedName>
    <definedName name="_06" localSheetId="6">#REF!</definedName>
    <definedName name="_06" localSheetId="7">#REF!</definedName>
    <definedName name="_06" localSheetId="8">#REF!</definedName>
    <definedName name="_06">#REF!</definedName>
    <definedName name="_xlnm._FilterDatabase" localSheetId="0" hidden="1">'【市別紙１】特定事業所加算チェックリスト（居宅介護）'!$A$4:$B$5</definedName>
    <definedName name="_xlnm._FilterDatabase" localSheetId="1" hidden="1">'【市別紙２】特定事業所加算チェックリスト（重度訪問介護）'!$A$4:$B$5</definedName>
    <definedName name="_xlnm._FilterDatabase" localSheetId="2" hidden="1">'【市別紙３】特定事業所加算チェックリスト（同行援護）'!$A$4:$B$5</definedName>
    <definedName name="_xlnm._FilterDatabase" localSheetId="3" hidden="1">'【市別紙４】特定事業所加算チェックリスト（行動援護）'!$A$4:$B$5</definedName>
    <definedName name="_kk06" localSheetId="9">#REF!</definedName>
    <definedName name="_kk06" localSheetId="17">#REF!</definedName>
    <definedName name="_kk06" localSheetId="26">#REF!</definedName>
    <definedName name="_kk06" localSheetId="27">#REF!</definedName>
    <definedName name="_kk06" localSheetId="4">#REF!</definedName>
    <definedName name="_kk06" localSheetId="5">#REF!</definedName>
    <definedName name="_kk06" localSheetId="6">#REF!</definedName>
    <definedName name="_kk06" localSheetId="7">#REF!</definedName>
    <definedName name="_kk06" localSheetId="8">#REF!</definedName>
    <definedName name="_kk06">#REF!</definedName>
    <definedName name="_kk29" localSheetId="26">#REF!</definedName>
    <definedName name="_kk29">#REF!</definedName>
    <definedName name="_kyoudou">#REF!</definedName>
    <definedName name="_new1">#REF!</definedName>
    <definedName name="②従業者の員数">#REF!</definedName>
    <definedName name="A" localSheetId="9">#REF!</definedName>
    <definedName name="A" localSheetId="5">#REF!</definedName>
    <definedName name="A" localSheetId="6">#REF!</definedName>
    <definedName name="A" localSheetId="7">#REF!</definedName>
    <definedName name="A" localSheetId="8">#REF!</definedName>
    <definedName name="A">#REF!</definedName>
    <definedName name="aa">#REF!</definedName>
    <definedName name="aaaaa">#REF!</definedName>
    <definedName name="aaaaaaaaaaaaa">#REF!</definedName>
    <definedName name="asasasasasasa">#REF!</definedName>
    <definedName name="Avrg" localSheetId="9">#REF!</definedName>
    <definedName name="Avrg" localSheetId="10">#REF!</definedName>
    <definedName name="Avrg" localSheetId="11">#REF!</definedName>
    <definedName name="Avrg" localSheetId="26">#REF!</definedName>
    <definedName name="Avrg" localSheetId="4">#REF!</definedName>
    <definedName name="Avrg" localSheetId="5">#REF!</definedName>
    <definedName name="Avrg" localSheetId="6">#REF!</definedName>
    <definedName name="Avrg" localSheetId="7">#REF!</definedName>
    <definedName name="Avrg" localSheetId="8">#REF!</definedName>
    <definedName name="Avrg">#REF!</definedName>
    <definedName name="avrg1" localSheetId="26">#REF!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 localSheetId="24">#REF!</definedName>
    <definedName name="g">#REF!</definedName>
    <definedName name="gg">#REF!</definedName>
    <definedName name="ggg">#REF!</definedName>
    <definedName name="ghhhh">#REF!</definedName>
    <definedName name="h" localSheetId="24">#REF!</definedName>
    <definedName name="h">#REF!</definedName>
    <definedName name="houjin">#REF!</definedName>
    <definedName name="HoujinShokatsu">#REF!</definedName>
    <definedName name="HoujinSyubetsu">#REF!</definedName>
    <definedName name="HoujinSyubetu">#REF!</definedName>
    <definedName name="i">#REF!</definedName>
    <definedName name="iiiiiiiiii">#REF!</definedName>
    <definedName name="j">#REF!</definedName>
    <definedName name="ji" localSheetId="9">#REF!</definedName>
    <definedName name="ji" localSheetId="5">#REF!</definedName>
    <definedName name="ji" localSheetId="6">#REF!</definedName>
    <definedName name="ji" localSheetId="7">#REF!</definedName>
    <definedName name="ji" localSheetId="8">#REF!</definedName>
    <definedName name="j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26">#REF!</definedName>
    <definedName name="jiritu">#REF!</definedName>
    <definedName name="jjjjjjjj">#REF!</definedName>
    <definedName name="ｋ" localSheetId="17">#N/A</definedName>
    <definedName name="k" localSheetId="24">#REF!</definedName>
    <definedName name="k">#REF!</definedName>
    <definedName name="kanagawaken" localSheetId="11">#REF!</definedName>
    <definedName name="kanagawaken" localSheetId="17">#REF!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9">#REF!</definedName>
    <definedName name="KK_03" localSheetId="10">#REF!</definedName>
    <definedName name="KK_03" localSheetId="11">#REF!</definedName>
    <definedName name="KK_03" localSheetId="26">#REF!</definedName>
    <definedName name="KK_03" localSheetId="4">#REF!</definedName>
    <definedName name="KK_03" localSheetId="5">#REF!</definedName>
    <definedName name="KK_03" localSheetId="6">#REF!</definedName>
    <definedName name="KK_03" localSheetId="7">#REF!</definedName>
    <definedName name="KK_03" localSheetId="8">#REF!</definedName>
    <definedName name="KK_03">#REF!</definedName>
    <definedName name="kk_04" localSheetId="26">#REF!</definedName>
    <definedName name="kk_04">#REF!</definedName>
    <definedName name="KK_06" localSheetId="9">#REF!</definedName>
    <definedName name="KK_06" localSheetId="10">#REF!</definedName>
    <definedName name="KK_06" localSheetId="11">#REF!</definedName>
    <definedName name="KK_06" localSheetId="26">#REF!</definedName>
    <definedName name="KK_06" localSheetId="4">#REF!</definedName>
    <definedName name="KK_06" localSheetId="5">#REF!</definedName>
    <definedName name="KK_06" localSheetId="6">#REF!</definedName>
    <definedName name="KK_06" localSheetId="7">#REF!</definedName>
    <definedName name="KK_06" localSheetId="8">#REF!</definedName>
    <definedName name="KK_06">#REF!</definedName>
    <definedName name="kk_07" localSheetId="26">#REF!</definedName>
    <definedName name="kk_07">#REF!</definedName>
    <definedName name="‐㏍08">#REF!</definedName>
    <definedName name="KK2_3" localSheetId="9">#REF!</definedName>
    <definedName name="KK2_3" localSheetId="10">#REF!</definedName>
    <definedName name="KK2_3" localSheetId="11">#REF!</definedName>
    <definedName name="KK2_3" localSheetId="26">#REF!</definedName>
    <definedName name="KK2_3" localSheetId="4">#REF!</definedName>
    <definedName name="KK2_3" localSheetId="5">#REF!</definedName>
    <definedName name="KK2_3" localSheetId="6">#REF!</definedName>
    <definedName name="KK2_3" localSheetId="7">#REF!</definedName>
    <definedName name="KK2_3" localSheetId="8">#REF!</definedName>
    <definedName name="KK2_3">#REF!</definedName>
    <definedName name="ｋｋｋｋ">#REF!</definedName>
    <definedName name="kkkkkkk">#REF!</definedName>
    <definedName name="kkkkkkkkk">#REF!</definedName>
    <definedName name="kyoudou">#REF!</definedName>
    <definedName name="l">#REF!</definedName>
    <definedName name="llllll">#REF!</definedName>
    <definedName name="lllllllllll">#REF!</definedName>
    <definedName name="n">#REF!</definedName>
    <definedName name="new">#REF!</definedName>
    <definedName name="nn">#REF!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oman_011">#REF!</definedName>
    <definedName name="pp">#REF!</definedName>
    <definedName name="_xlnm.Print_Area" localSheetId="0">'【市別紙１】特定事業所加算チェックリスト（居宅介護）'!$A$1:$Q$90</definedName>
    <definedName name="_xlnm.Print_Area" localSheetId="9">'【市別紙10】重度障がい者対応要件確認表（行動援護）'!$A$1:$S$34</definedName>
    <definedName name="_xlnm.Print_Area" localSheetId="10">'【市別紙11】重度障害者支援Ⅰ（生活介護）'!$A$1:$AL$43</definedName>
    <definedName name="_xlnm.Print_Area" localSheetId="11">'【市別紙12】重度障害者支援加算Ⅰ（施設入所支援）'!$A$1:$AM$43</definedName>
    <definedName name="_xlnm.Print_Area" localSheetId="12">'【市別紙13】基本報酬算定区分（就労移行）'!$A$1:$AL$56</definedName>
    <definedName name="_xlnm.Print_Area" localSheetId="14">'【市別紙14】基本報酬算定区分（就労移行養成）'!$A$1:$AL$55</definedName>
    <definedName name="_xlnm.Print_Area" localSheetId="16">'【市別紙15】基本報酬算定区分（就労継続A型）'!$A$1:$AL$27</definedName>
    <definedName name="_xlnm.Print_Area" localSheetId="17">'【市別紙16】基本報酬算定区分（就労継続B型）'!$A$1:$AM$61</definedName>
    <definedName name="_xlnm.Print_Area" localSheetId="18">'【市別紙16-2】ピアサポーター等の配置に関する届出書'!$A$1:$I$21</definedName>
    <definedName name="_xlnm.Print_Area" localSheetId="23">'【市別紙19】地域体制強化共同支援加算 '!$B$2:$Y$22</definedName>
    <definedName name="_xlnm.Print_Area" localSheetId="1">'【市別紙２】特定事業所加算チェックリスト（重度訪問介護）'!$A$1:$Q$80</definedName>
    <definedName name="_xlnm.Print_Area" localSheetId="24">【市別紙20】配置数算定票!$A$1:$BD$51</definedName>
    <definedName name="_xlnm.Print_Area" localSheetId="26">'【市別紙22】別添参考様式（人員配置体制確認表）'!$A$1:$BT$89</definedName>
    <definedName name="_xlnm.Print_Area" localSheetId="27">【市別紙23】送迎実績状況表!$A$1:$AK$97</definedName>
    <definedName name="_xlnm.Print_Area" localSheetId="2">'【市別紙３】特定事業所加算チェックリスト（同行援護）'!$A$1:$Q$90</definedName>
    <definedName name="_xlnm.Print_Area" localSheetId="3">'【市別紙４】特定事業所加算チェックリスト（行動援護）'!$A$1:$Q$95</definedName>
    <definedName name="_xlnm.Print_Area" localSheetId="4">'【市別紙５】人材要件確認票（居宅・重訪・行動）'!$A$1:$Q$37</definedName>
    <definedName name="_xlnm.Print_Area" localSheetId="5">'【市別紙６】人材要件確認票（同行） (2)'!$A$1:$Q$43</definedName>
    <definedName name="_xlnm.Print_Area" localSheetId="6">'【市別紙７】重度障がい者対応要件確認表（居宅介護）'!$A$1:$S$36</definedName>
    <definedName name="_xlnm.Print_Area" localSheetId="7">'【市別紙８】重度障がい者対応要件確認表（重度訪問介護）'!$A$1:$S$31</definedName>
    <definedName name="_xlnm.Print_Area" localSheetId="8">'【市別紙９】重度障がい者対応要件確認表（同行援護）'!$A$1:$S$32</definedName>
    <definedName name="prtNo">[2]main!#REF!</definedName>
    <definedName name="PW" localSheetId="27">#REF!</definedName>
    <definedName name="PW">#REF!</definedName>
    <definedName name="q" localSheetId="17">#REF!</definedName>
    <definedName name="ｑ" localSheetId="27">#REF!</definedName>
    <definedName name="ｑ">#REF!</definedName>
    <definedName name="qq">#REF!</definedName>
    <definedName name="qwerty">#REF!</definedName>
    <definedName name="Roman_01" localSheetId="9">#REF!</definedName>
    <definedName name="Roman_01" localSheetId="10">#REF!</definedName>
    <definedName name="Roman_01" localSheetId="11">#REF!</definedName>
    <definedName name="Roman_01" localSheetId="24">#REF!</definedName>
    <definedName name="Roman_01" localSheetId="26">#REF!</definedName>
    <definedName name="Roman_01" localSheetId="27">#REF!</definedName>
    <definedName name="Roman_01" localSheetId="4">#REF!</definedName>
    <definedName name="Roman_01" localSheetId="5">#REF!</definedName>
    <definedName name="Roman_01" localSheetId="6">#REF!</definedName>
    <definedName name="Roman_01" localSheetId="7">#REF!</definedName>
    <definedName name="Roman_01" localSheetId="8">#REF!</definedName>
    <definedName name="Roman_01">#REF!</definedName>
    <definedName name="Roman＿012">#REF!</definedName>
    <definedName name="Roman_0123">#REF!</definedName>
    <definedName name="Roman＿013">#REF!</definedName>
    <definedName name="Roman_02">#REF!</definedName>
    <definedName name="Roman_03" localSheetId="9">#REF!</definedName>
    <definedName name="Roman_03" localSheetId="10">#REF!</definedName>
    <definedName name="Roman_03" localSheetId="11">#REF!</definedName>
    <definedName name="Roman_03" localSheetId="24">#REF!</definedName>
    <definedName name="Roman_03" localSheetId="26">#REF!</definedName>
    <definedName name="Roman_03" localSheetId="4">#REF!</definedName>
    <definedName name="Roman_03" localSheetId="5">#REF!</definedName>
    <definedName name="Roman_03" localSheetId="6">#REF!</definedName>
    <definedName name="Roman_03" localSheetId="7">#REF!</definedName>
    <definedName name="Roman_03" localSheetId="8">#REF!</definedName>
    <definedName name="Roman_03">#REF!</definedName>
    <definedName name="Roman_04" localSheetId="9">#REF!</definedName>
    <definedName name="Roman_04" localSheetId="10">#REF!</definedName>
    <definedName name="Roman_04" localSheetId="11">#REF!</definedName>
    <definedName name="Roman_04" localSheetId="24">#REF!</definedName>
    <definedName name="Roman_04" localSheetId="26">#REF!</definedName>
    <definedName name="Roman_04" localSheetId="4">#REF!</definedName>
    <definedName name="Roman_04" localSheetId="5">#REF!</definedName>
    <definedName name="Roman_04" localSheetId="6">#REF!</definedName>
    <definedName name="Roman_04" localSheetId="7">#REF!</definedName>
    <definedName name="Roman_04" localSheetId="8">#REF!</definedName>
    <definedName name="Roman_04">#REF!</definedName>
    <definedName name="Roman_06" localSheetId="9">#REF!</definedName>
    <definedName name="Roman_06" localSheetId="10">#REF!</definedName>
    <definedName name="Roman_06" localSheetId="11">#REF!</definedName>
    <definedName name="Roman_06" localSheetId="26">#REF!</definedName>
    <definedName name="Roman_06" localSheetId="4">#REF!</definedName>
    <definedName name="Roman_06" localSheetId="5">#REF!</definedName>
    <definedName name="Roman_06" localSheetId="6">#REF!</definedName>
    <definedName name="Roman_06" localSheetId="7">#REF!</definedName>
    <definedName name="Roman_06" localSheetId="8">#REF!</definedName>
    <definedName name="Roman_06">#REF!</definedName>
    <definedName name="roman_09" localSheetId="26">#REF!</definedName>
    <definedName name="roman_09">#REF!</definedName>
    <definedName name="roman_11" localSheetId="9">#REF!</definedName>
    <definedName name="roman_11" localSheetId="10">#REF!</definedName>
    <definedName name="roman_11" localSheetId="11">#REF!</definedName>
    <definedName name="roman_11" localSheetId="26">#REF!</definedName>
    <definedName name="roman_11" localSheetId="4">#REF!</definedName>
    <definedName name="roman_11" localSheetId="5">#REF!</definedName>
    <definedName name="roman_11" localSheetId="6">#REF!</definedName>
    <definedName name="roman_11" localSheetId="7">#REF!</definedName>
    <definedName name="roman_11" localSheetId="8">#REF!</definedName>
    <definedName name="roman_11">#REF!</definedName>
    <definedName name="roman11" localSheetId="9">#REF!</definedName>
    <definedName name="roman11" localSheetId="10">#REF!</definedName>
    <definedName name="roman11" localSheetId="11">#REF!</definedName>
    <definedName name="roman11" localSheetId="26">#REF!</definedName>
    <definedName name="roman11" localSheetId="4">#REF!</definedName>
    <definedName name="roman11" localSheetId="5">#REF!</definedName>
    <definedName name="roman11" localSheetId="6">#REF!</definedName>
    <definedName name="roman11" localSheetId="7">#REF!</definedName>
    <definedName name="roman11" localSheetId="8">#REF!</definedName>
    <definedName name="roman11">#REF!</definedName>
    <definedName name="Roman2_1" localSheetId="9">#REF!</definedName>
    <definedName name="Roman2_1" localSheetId="10">#REF!</definedName>
    <definedName name="Roman2_1" localSheetId="11">#REF!</definedName>
    <definedName name="Roman2_1" localSheetId="26">#REF!</definedName>
    <definedName name="Roman2_1" localSheetId="4">#REF!</definedName>
    <definedName name="Roman2_1" localSheetId="5">#REF!</definedName>
    <definedName name="Roman2_1" localSheetId="6">#REF!</definedName>
    <definedName name="Roman2_1" localSheetId="7">#REF!</definedName>
    <definedName name="Roman2_1" localSheetId="8">#REF!</definedName>
    <definedName name="Roman2_1">#REF!</definedName>
    <definedName name="Roman2_3" localSheetId="9">#REF!</definedName>
    <definedName name="Roman2_3" localSheetId="10">#REF!</definedName>
    <definedName name="Roman2_3" localSheetId="11">#REF!</definedName>
    <definedName name="Roman2_3" localSheetId="26">#REF!</definedName>
    <definedName name="Roman2_3" localSheetId="4">#REF!</definedName>
    <definedName name="Roman2_3" localSheetId="5">#REF!</definedName>
    <definedName name="Roman2_3" localSheetId="6">#REF!</definedName>
    <definedName name="Roman2_3" localSheetId="7">#REF!</definedName>
    <definedName name="Roman2_3" localSheetId="8">#REF!</definedName>
    <definedName name="Roman2_3">#REF!</definedName>
    <definedName name="roman31" localSheetId="9">#REF!</definedName>
    <definedName name="roman31" localSheetId="10">#REF!</definedName>
    <definedName name="roman31" localSheetId="11">#REF!</definedName>
    <definedName name="roman31" localSheetId="26">#REF!</definedName>
    <definedName name="roman31" localSheetId="4">#REF!</definedName>
    <definedName name="roman31" localSheetId="5">#REF!</definedName>
    <definedName name="roman31" localSheetId="6">#REF!</definedName>
    <definedName name="roman31" localSheetId="7">#REF!</definedName>
    <definedName name="roman31" localSheetId="8">#REF!</definedName>
    <definedName name="roman31">#REF!</definedName>
    <definedName name="roman33" localSheetId="26">#REF!</definedName>
    <definedName name="roman33">#REF!</definedName>
    <definedName name="roman4_3" localSheetId="26">#REF!</definedName>
    <definedName name="roman4_3">#REF!</definedName>
    <definedName name="roman43">#REF!</definedName>
    <definedName name="roman7_1" localSheetId="26">#REF!</definedName>
    <definedName name="roman7_1">#REF!</definedName>
    <definedName name="roman77" localSheetId="26">#REF!</definedName>
    <definedName name="roman77">#REF!</definedName>
    <definedName name="romann_12" localSheetId="26">#REF!</definedName>
    <definedName name="romann_12">#REF!</definedName>
    <definedName name="romann_66" localSheetId="26">#REF!</definedName>
    <definedName name="romann_66">#REF!</definedName>
    <definedName name="romann33" localSheetId="2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26">#REF!</definedName>
    <definedName name="serv">#REF!</definedName>
    <definedName name="serv_" localSheetId="26">#REF!</definedName>
    <definedName name="serv_">#REF!</definedName>
    <definedName name="Serv_LIST" localSheetId="9">#REF!</definedName>
    <definedName name="Serv_LIST" localSheetId="10">#REF!</definedName>
    <definedName name="Serv_LIST" localSheetId="11">#REF!</definedName>
    <definedName name="Serv_LIST" localSheetId="26">#REF!</definedName>
    <definedName name="Serv_LIST" localSheetId="4">#REF!</definedName>
    <definedName name="Serv_LIST" localSheetId="5">#REF!</definedName>
    <definedName name="Serv_LIST" localSheetId="6">#REF!</definedName>
    <definedName name="Serv_LIST" localSheetId="7">#REF!</definedName>
    <definedName name="Serv_LIST" localSheetId="8">#REF!</definedName>
    <definedName name="Serv_LIST">#REF!</definedName>
    <definedName name="servo1" localSheetId="9">#REF!</definedName>
    <definedName name="servo1" localSheetId="10">#REF!</definedName>
    <definedName name="servo1" localSheetId="11">#REF!</definedName>
    <definedName name="servo1" localSheetId="26">#REF!</definedName>
    <definedName name="servo1" localSheetId="4">#REF!</definedName>
    <definedName name="servo1" localSheetId="5">#REF!</definedName>
    <definedName name="servo1" localSheetId="6">#REF!</definedName>
    <definedName name="servo1" localSheetId="7">#REF!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ｓｓｓｓ" localSheetId="9">#REF!</definedName>
    <definedName name="ｓｓｓｓ" localSheetId="5">#REF!</definedName>
    <definedName name="ｓｓｓｓ" localSheetId="6">#REF!</definedName>
    <definedName name="ｓｓｓｓ" localSheetId="7">#REF!</definedName>
    <definedName name="ｓｓｓｓ" localSheetId="8">#REF!</definedName>
    <definedName name="ｓｓｓｓ">#REF!</definedName>
    <definedName name="sssss">#REF!</definedName>
    <definedName name="ssssssssss">#REF!</definedName>
    <definedName name="startNo">[3]main!#REF!</definedName>
    <definedName name="startNumber">[3]main!#REF!</definedName>
    <definedName name="swwww" localSheetId="17">#REF!</definedName>
    <definedName name="swwww">#REF!</definedName>
    <definedName name="t">#REF!</definedName>
    <definedName name="ｔａｂｉｅ＿04" localSheetId="9">#REF!</definedName>
    <definedName name="ｔａｂｉｅ＿04" localSheetId="10">#REF!</definedName>
    <definedName name="ｔａｂｉｅ＿04" localSheetId="11">#REF!</definedName>
    <definedName name="ｔａｂｉｅ＿04" localSheetId="26">#REF!</definedName>
    <definedName name="ｔａｂｉｅ＿04" localSheetId="4">#REF!</definedName>
    <definedName name="ｔａｂｉｅ＿04" localSheetId="5">#REF!</definedName>
    <definedName name="ｔａｂｉｅ＿04" localSheetId="6">#REF!</definedName>
    <definedName name="ｔａｂｉｅ＿04" localSheetId="7">#REF!</definedName>
    <definedName name="ｔａｂｉｅ＿04" localSheetId="8">#REF!</definedName>
    <definedName name="ｔａｂｉｅ＿04">#REF!</definedName>
    <definedName name="table_03" localSheetId="9">#REF!</definedName>
    <definedName name="table_03" localSheetId="10">#REF!</definedName>
    <definedName name="table_03" localSheetId="11">#REF!</definedName>
    <definedName name="table_03" localSheetId="26">#REF!</definedName>
    <definedName name="table_03" localSheetId="4">#REF!</definedName>
    <definedName name="table_03" localSheetId="5">#REF!</definedName>
    <definedName name="table_03" localSheetId="6">#REF!</definedName>
    <definedName name="table_03" localSheetId="7">#REF!</definedName>
    <definedName name="table_03" localSheetId="8">#REF!</definedName>
    <definedName name="table_03">#REF!</definedName>
    <definedName name="table_06" localSheetId="9">#REF!</definedName>
    <definedName name="table_06" localSheetId="10">#REF!</definedName>
    <definedName name="table_06" localSheetId="11">#REF!</definedName>
    <definedName name="table_06" localSheetId="26">#REF!</definedName>
    <definedName name="table_06" localSheetId="4">#REF!</definedName>
    <definedName name="table_06" localSheetId="5">#REF!</definedName>
    <definedName name="table_06" localSheetId="6">#REF!</definedName>
    <definedName name="table_06" localSheetId="7">#REF!</definedName>
    <definedName name="table_06" localSheetId="8">#REF!</definedName>
    <definedName name="table_06">#REF!</definedName>
    <definedName name="table2_3" localSheetId="9">#REF!</definedName>
    <definedName name="table2_3" localSheetId="10">#REF!</definedName>
    <definedName name="table2_3" localSheetId="11">#REF!</definedName>
    <definedName name="table2_3" localSheetId="26">#REF!</definedName>
    <definedName name="table2_3" localSheetId="4">#REF!</definedName>
    <definedName name="table2_3" localSheetId="5">#REF!</definedName>
    <definedName name="table2_3" localSheetId="6">#REF!</definedName>
    <definedName name="table2_3" localSheetId="7">#REF!</definedName>
    <definedName name="table2_3" localSheetId="8">#REF!</definedName>
    <definedName name="table2_3">#REF!</definedName>
    <definedName name="tanaka">#REF!</definedName>
    <definedName name="tanaka1">#REF!</definedName>
    <definedName name="tanaka2">#REF!</definedName>
    <definedName name="tapi2" localSheetId="9">#REF!</definedName>
    <definedName name="tapi2" localSheetId="10">#REF!</definedName>
    <definedName name="tapi2" localSheetId="11">#REF!</definedName>
    <definedName name="tapi2" localSheetId="26">#REF!</definedName>
    <definedName name="tapi2" localSheetId="4">#REF!</definedName>
    <definedName name="tapi2" localSheetId="5">#REF!</definedName>
    <definedName name="tapi2" localSheetId="6">#REF!</definedName>
    <definedName name="tapi2" localSheetId="7">#REF!</definedName>
    <definedName name="tapi2" localSheetId="8">#REF!</definedName>
    <definedName name="tapi2">#REF!</definedName>
    <definedName name="tebie_07">#REF!</definedName>
    <definedName name="tebie_o7" localSheetId="26">#REF!</definedName>
    <definedName name="tebie_o7">#REF!</definedName>
    <definedName name="tebie07">#REF!</definedName>
    <definedName name="tebie08" localSheetId="9">#REF!</definedName>
    <definedName name="tebie08" localSheetId="10">#REF!</definedName>
    <definedName name="tebie08" localSheetId="11">#REF!</definedName>
    <definedName name="tebie08" localSheetId="26">#REF!</definedName>
    <definedName name="tebie08" localSheetId="4">#REF!</definedName>
    <definedName name="tebie08" localSheetId="5">#REF!</definedName>
    <definedName name="tebie08" localSheetId="6">#REF!</definedName>
    <definedName name="tebie08" localSheetId="7">#REF!</definedName>
    <definedName name="tebie08" localSheetId="8">#REF!</definedName>
    <definedName name="tebie08">#REF!</definedName>
    <definedName name="tebie33" localSheetId="26">#REF!</definedName>
    <definedName name="tebie33">#REF!</definedName>
    <definedName name="tebiroo" localSheetId="26">#REF!</definedName>
    <definedName name="tebiroo">#REF!</definedName>
    <definedName name="teble" localSheetId="26">#REF!</definedName>
    <definedName name="teble">#REF!</definedName>
    <definedName name="teble_09" localSheetId="26">#REF!</definedName>
    <definedName name="teble_09">#REF!</definedName>
    <definedName name="teble77" localSheetId="26">#REF!</definedName>
    <definedName name="teble77">#REF!</definedName>
    <definedName name="u">#REF!</definedName>
    <definedName name="v">#REF!</definedName>
    <definedName name="ｗ">#REF!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 localSheetId="9">#REF!</definedName>
    <definedName name="あ" localSheetId="5">#REF!</definedName>
    <definedName name="あ" localSheetId="6">#REF!</definedName>
    <definedName name="あ" localSheetId="7">#REF!</definedName>
    <definedName name="あ" localSheetId="8">#REF!</definedName>
    <definedName name="あ">#REF!</definedName>
    <definedName name="あああ">[2]main!#REF!</definedName>
    <definedName name="アアアア" localSheetId="17">#REF!</definedName>
    <definedName name="アアアア">#REF!</definedName>
    <definedName name="ああああああああああああ">#REF!</definedName>
    <definedName name="あいう">#REF!</definedName>
    <definedName name="い">#REF!</definedName>
    <definedName name="え">#REF!</definedName>
    <definedName name="お">#REF!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応じ">#REF!</definedName>
    <definedName name="加算" localSheetId="9">#REF!</definedName>
    <definedName name="加算" localSheetId="17">#REF!</definedName>
    <definedName name="加算" localSheetId="24">#REF!</definedName>
    <definedName name="加算" localSheetId="5">#REF!</definedName>
    <definedName name="加算" localSheetId="6">#REF!</definedName>
    <definedName name="加算" localSheetId="7">#REF!</definedName>
    <definedName name="加算" localSheetId="8">#REF!</definedName>
    <definedName name="加算">#REF!</definedName>
    <definedName name="確認">#N/A</definedName>
    <definedName name="看護時間" localSheetId="11">#REF!</definedName>
    <definedName name="看護時間" localSheetId="27">#REF!</definedName>
    <definedName name="看護時間">#REF!</definedName>
    <definedName name="山口県">#REF!</definedName>
    <definedName name="自己評価">#REF!</definedName>
    <definedName name="種類">[7]サービス種類一覧!$A$4:$A$20</definedName>
    <definedName name="就労継続支援Ｂ型">[8]選択肢!#REF!</definedName>
    <definedName name="食事" localSheetId="9">#REF!</definedName>
    <definedName name="食事" localSheetId="10">#REF!</definedName>
    <definedName name="食事" localSheetId="11">#REF!</definedName>
    <definedName name="食事" localSheetId="17">#REF!</definedName>
    <definedName name="食事" localSheetId="26">#REF!</definedName>
    <definedName name="食事" localSheetId="27">#REF!</definedName>
    <definedName name="食事" localSheetId="4">#REF!</definedName>
    <definedName name="食事" localSheetId="5">#REF!</definedName>
    <definedName name="食事" localSheetId="6">#REF!</definedName>
    <definedName name="食事" localSheetId="7">#REF!</definedName>
    <definedName name="食事" localSheetId="8">#REF!</definedName>
    <definedName name="食事">#REF!</definedName>
    <definedName name="体制等状況一覧" localSheetId="27">#REF!</definedName>
    <definedName name="体制等状況一覧">#REF!</definedName>
    <definedName name="台帳">[9]D台帳!$A$6:$AF$3439</definedName>
    <definedName name="町っ油" localSheetId="9">#REF!</definedName>
    <definedName name="町っ油" localSheetId="10">#REF!</definedName>
    <definedName name="町っ油" localSheetId="11">#REF!</definedName>
    <definedName name="町っ油" localSheetId="17">#REF!</definedName>
    <definedName name="町っ油" localSheetId="26">#REF!</definedName>
    <definedName name="町っ油" localSheetId="4">#REF!</definedName>
    <definedName name="町っ油" localSheetId="5">#REF!</definedName>
    <definedName name="町っ油" localSheetId="6">#REF!</definedName>
    <definedName name="町っ油" localSheetId="7">#REF!</definedName>
    <definedName name="町っ油" localSheetId="8">#REF!</definedName>
    <definedName name="町っ油">#REF!</definedName>
    <definedName name="直近６月以内">#REF!</definedName>
    <definedName name="特定">#REF!</definedName>
    <definedName name="夜勤職員" localSheetId="9">#REF!</definedName>
    <definedName name="夜勤職員" localSheetId="5">#REF!</definedName>
    <definedName name="夜勤職員" localSheetId="6">#REF!</definedName>
    <definedName name="夜勤職員" localSheetId="7">#REF!</definedName>
    <definedName name="夜勤職員" localSheetId="8">#REF!</definedName>
    <definedName name="夜勤職員">#REF!</definedName>
    <definedName name="利用日数記入例" localSheetId="9">#REF!</definedName>
    <definedName name="利用日数記入例" localSheetId="10">#REF!</definedName>
    <definedName name="利用日数記入例" localSheetId="11">#REF!</definedName>
    <definedName name="利用日数記入例" localSheetId="26">#REF!</definedName>
    <definedName name="利用日数記入例" localSheetId="4">#REF!</definedName>
    <definedName name="利用日数記入例" localSheetId="5">#REF!</definedName>
    <definedName name="利用日数記入例" localSheetId="6">#REF!</definedName>
    <definedName name="利用日数記入例" localSheetId="7">#REF!</definedName>
    <definedName name="利用日数記入例" localSheetId="8">#REF!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38" l="1"/>
  <c r="AD46" i="38" s="1"/>
  <c r="AD52" i="38" s="1"/>
  <c r="Y47" i="38"/>
  <c r="Y45" i="38"/>
  <c r="M32" i="37" l="1"/>
  <c r="D32" i="37"/>
  <c r="O28" i="37"/>
  <c r="F28" i="37"/>
  <c r="N27" i="37"/>
  <c r="E27" i="37"/>
  <c r="P19" i="37"/>
  <c r="O19" i="37"/>
  <c r="N19" i="37"/>
  <c r="M19" i="37"/>
  <c r="G19" i="37"/>
  <c r="H14" i="37" s="1"/>
  <c r="F19" i="37"/>
  <c r="E19" i="37"/>
  <c r="D19" i="37"/>
  <c r="P18" i="37"/>
  <c r="G18" i="37"/>
  <c r="P17" i="37"/>
  <c r="G17" i="37"/>
  <c r="P16" i="37"/>
  <c r="G16" i="37"/>
  <c r="R15" i="37"/>
  <c r="P15" i="37"/>
  <c r="I15" i="37"/>
  <c r="G15" i="37"/>
  <c r="Q14" i="37"/>
  <c r="P14" i="37"/>
  <c r="G14" i="37"/>
  <c r="P13" i="37"/>
  <c r="G13" i="37"/>
  <c r="P12" i="37"/>
  <c r="G12" i="37"/>
  <c r="P11" i="37"/>
  <c r="G11" i="37"/>
  <c r="M30" i="36"/>
  <c r="D30" i="36"/>
  <c r="O27" i="36"/>
  <c r="F27" i="36"/>
  <c r="N26" i="36"/>
  <c r="E26" i="36"/>
  <c r="P18" i="36"/>
  <c r="O18" i="36"/>
  <c r="N18" i="36"/>
  <c r="M18" i="36"/>
  <c r="G18" i="36"/>
  <c r="F18" i="36"/>
  <c r="E18" i="36"/>
  <c r="D18" i="36"/>
  <c r="P17" i="36"/>
  <c r="G17" i="36"/>
  <c r="P16" i="36"/>
  <c r="G16" i="36"/>
  <c r="R15" i="36"/>
  <c r="P15" i="36"/>
  <c r="I15" i="36"/>
  <c r="G15" i="36"/>
  <c r="Q14" i="36"/>
  <c r="P14" i="36"/>
  <c r="H14" i="36"/>
  <c r="G14" i="36"/>
  <c r="P13" i="36"/>
  <c r="G13" i="36"/>
  <c r="P12" i="36"/>
  <c r="G12" i="36"/>
  <c r="P11" i="36"/>
  <c r="G11" i="36"/>
  <c r="M30" i="35"/>
  <c r="D30" i="35"/>
  <c r="O27" i="35"/>
  <c r="F27" i="35"/>
  <c r="N26" i="35"/>
  <c r="E26" i="35"/>
  <c r="P18" i="35"/>
  <c r="Q14" i="35" s="1"/>
  <c r="O18" i="35"/>
  <c r="N18" i="35"/>
  <c r="M18" i="35"/>
  <c r="G18" i="35"/>
  <c r="F18" i="35"/>
  <c r="E18" i="35"/>
  <c r="D18" i="35"/>
  <c r="P17" i="35"/>
  <c r="G17" i="35"/>
  <c r="P16" i="35"/>
  <c r="G16" i="35"/>
  <c r="P15" i="35"/>
  <c r="I15" i="35"/>
  <c r="G15" i="35"/>
  <c r="P14" i="35"/>
  <c r="H14" i="35"/>
  <c r="G14" i="35"/>
  <c r="P13" i="35"/>
  <c r="G13" i="35"/>
  <c r="P12" i="35"/>
  <c r="G12" i="35"/>
  <c r="P11" i="35"/>
  <c r="G11" i="35"/>
  <c r="M34" i="34"/>
  <c r="D34" i="34"/>
  <c r="O29" i="34"/>
  <c r="F29" i="34"/>
  <c r="N28" i="34"/>
  <c r="E28" i="34"/>
  <c r="P20" i="34"/>
  <c r="Q14" i="34" s="1"/>
  <c r="O20" i="34"/>
  <c r="N20" i="34"/>
  <c r="M20" i="34"/>
  <c r="G20" i="34"/>
  <c r="I15" i="34" s="1"/>
  <c r="F20" i="34"/>
  <c r="E20" i="34"/>
  <c r="D20" i="34"/>
  <c r="P19" i="34"/>
  <c r="G19" i="34"/>
  <c r="P18" i="34"/>
  <c r="G18" i="34"/>
  <c r="P17" i="34"/>
  <c r="G17" i="34"/>
  <c r="P16" i="34"/>
  <c r="G16" i="34"/>
  <c r="R15" i="34"/>
  <c r="P15" i="34"/>
  <c r="G15" i="34"/>
  <c r="P14" i="34"/>
  <c r="G14" i="34"/>
  <c r="P13" i="34"/>
  <c r="G13" i="34"/>
  <c r="P12" i="34"/>
  <c r="G12" i="34"/>
  <c r="P11" i="34"/>
  <c r="G11" i="34"/>
  <c r="P43" i="33"/>
  <c r="P40" i="33"/>
  <c r="O40" i="33"/>
  <c r="P39" i="33"/>
  <c r="O39" i="33"/>
  <c r="P33" i="33"/>
  <c r="F33" i="33"/>
  <c r="P30" i="33"/>
  <c r="F30" i="33"/>
  <c r="P27" i="33"/>
  <c r="F27" i="33"/>
  <c r="P24" i="33"/>
  <c r="F24" i="33"/>
  <c r="P21" i="33"/>
  <c r="P19" i="33"/>
  <c r="O19" i="33"/>
  <c r="P17" i="33"/>
  <c r="O17" i="33"/>
  <c r="P16" i="33"/>
  <c r="O16" i="33"/>
  <c r="P15" i="33"/>
  <c r="O15" i="33"/>
  <c r="P14" i="33"/>
  <c r="O14" i="33"/>
  <c r="P13" i="33"/>
  <c r="O13" i="33"/>
  <c r="P36" i="32"/>
  <c r="P33" i="32"/>
  <c r="O33" i="32"/>
  <c r="P32" i="32"/>
  <c r="O32" i="32"/>
  <c r="P25" i="32"/>
  <c r="F25" i="32"/>
  <c r="P22" i="32"/>
  <c r="F22" i="32"/>
  <c r="P19" i="32"/>
  <c r="P17" i="32"/>
  <c r="O17" i="32"/>
  <c r="P15" i="32"/>
  <c r="O15" i="32"/>
  <c r="P14" i="32"/>
  <c r="O14" i="32"/>
  <c r="P13" i="32"/>
  <c r="O13" i="32"/>
  <c r="R15" i="35" l="1"/>
  <c r="H14" i="34"/>
  <c r="AK6" i="18" l="1"/>
  <c r="AK9" i="18"/>
  <c r="AK10" i="18"/>
  <c r="AK11" i="18"/>
  <c r="AK12" i="18"/>
  <c r="H45" i="18" s="1"/>
  <c r="AK13" i="18"/>
  <c r="AK14" i="18"/>
  <c r="AK15" i="18"/>
  <c r="AK16" i="18"/>
  <c r="AK17" i="18"/>
  <c r="AK18" i="18"/>
  <c r="G43" i="18" s="1"/>
  <c r="AK19" i="18"/>
  <c r="AK20" i="18"/>
  <c r="AK21" i="18"/>
  <c r="AK22" i="18"/>
  <c r="AK23" i="18"/>
  <c r="AK24" i="18"/>
  <c r="AK25" i="18"/>
  <c r="AK26" i="18"/>
  <c r="AK27" i="18"/>
  <c r="AK28" i="18"/>
  <c r="AK29" i="18"/>
  <c r="AK30" i="18"/>
  <c r="AK31" i="18"/>
  <c r="AK32" i="18"/>
  <c r="AK33" i="18"/>
  <c r="F34" i="18"/>
  <c r="G34" i="18"/>
  <c r="H34" i="18"/>
  <c r="I34" i="18"/>
  <c r="J34" i="18"/>
  <c r="K34" i="18"/>
  <c r="L34" i="18"/>
  <c r="M34" i="18"/>
  <c r="N34" i="18"/>
  <c r="O34" i="18"/>
  <c r="P34" i="18"/>
  <c r="Q34" i="18"/>
  <c r="R34" i="18"/>
  <c r="S34" i="18"/>
  <c r="T34" i="18"/>
  <c r="U34" i="18"/>
  <c r="V34" i="18"/>
  <c r="W34" i="18"/>
  <c r="X34" i="18"/>
  <c r="Y34" i="18"/>
  <c r="Z34" i="18"/>
  <c r="AA34" i="18"/>
  <c r="AB34" i="18"/>
  <c r="AC34" i="18"/>
  <c r="AD34" i="18"/>
  <c r="AE34" i="18"/>
  <c r="AF34" i="18"/>
  <c r="AG34" i="18"/>
  <c r="AH34" i="18"/>
  <c r="AI34" i="18"/>
  <c r="AJ34" i="18"/>
  <c r="Z38" i="18"/>
  <c r="Z40" i="18"/>
  <c r="H43" i="18"/>
  <c r="AK55" i="18"/>
  <c r="Z87" i="18" s="1"/>
  <c r="AK58" i="18"/>
  <c r="AK59" i="18"/>
  <c r="G91" i="18" s="1"/>
  <c r="AK60" i="18"/>
  <c r="AK61" i="18"/>
  <c r="AK62" i="18"/>
  <c r="AK63" i="18"/>
  <c r="AK64" i="18"/>
  <c r="AK65" i="18"/>
  <c r="AK66" i="18"/>
  <c r="AK67" i="18"/>
  <c r="AK68" i="18"/>
  <c r="AK69" i="18"/>
  <c r="AK70" i="18"/>
  <c r="AK71" i="18"/>
  <c r="AK72" i="18"/>
  <c r="AK73" i="18"/>
  <c r="AK74" i="18"/>
  <c r="AK75" i="18"/>
  <c r="AK76" i="18"/>
  <c r="AK77" i="18"/>
  <c r="AK78" i="18"/>
  <c r="AK79" i="18"/>
  <c r="AK80" i="18"/>
  <c r="AK81" i="18"/>
  <c r="AK82" i="18"/>
  <c r="F83" i="18"/>
  <c r="G83" i="18"/>
  <c r="H83" i="18"/>
  <c r="I83" i="18"/>
  <c r="J83" i="18"/>
  <c r="K83" i="18"/>
  <c r="L83" i="18"/>
  <c r="M83" i="18"/>
  <c r="N83" i="18"/>
  <c r="O83" i="18"/>
  <c r="P83" i="18"/>
  <c r="Q83" i="18"/>
  <c r="R83" i="18"/>
  <c r="S83" i="18"/>
  <c r="T83" i="18"/>
  <c r="U83" i="18"/>
  <c r="V83" i="18"/>
  <c r="W83" i="18"/>
  <c r="X83" i="18"/>
  <c r="Y83" i="18"/>
  <c r="Z83" i="18"/>
  <c r="AA83" i="18"/>
  <c r="AB83" i="18"/>
  <c r="AC83" i="18"/>
  <c r="AD83" i="18"/>
  <c r="AE83" i="18"/>
  <c r="AF83" i="18"/>
  <c r="AG83" i="18"/>
  <c r="AH83" i="18"/>
  <c r="AI83" i="18"/>
  <c r="AJ83" i="18"/>
  <c r="Z89" i="18"/>
  <c r="G90" i="18"/>
  <c r="G46" i="18" l="1"/>
  <c r="R40" i="18"/>
  <c r="AF40" i="18" s="1"/>
  <c r="H95" i="18"/>
  <c r="R89" i="18"/>
  <c r="AF89" i="18" s="1"/>
  <c r="G92" i="18"/>
  <c r="H42" i="18"/>
  <c r="G39" i="18"/>
  <c r="G45" i="18"/>
  <c r="AK34" i="18"/>
  <c r="R38" i="18" s="1"/>
  <c r="AC38" i="18" s="1"/>
  <c r="G88" i="18"/>
  <c r="G42" i="18"/>
  <c r="H94" i="18"/>
  <c r="G41" i="18"/>
  <c r="G94" i="18"/>
  <c r="G95" i="18"/>
  <c r="H92" i="18"/>
  <c r="AK83" i="18"/>
  <c r="R87" i="18" s="1"/>
  <c r="AC87" i="18" s="1"/>
  <c r="H91" i="18"/>
  <c r="H46" i="18"/>
  <c r="BE6" i="17"/>
  <c r="BE7" i="17"/>
  <c r="L8" i="17"/>
  <c r="BE8" i="17"/>
  <c r="AG9" i="17"/>
  <c r="AK9" i="17"/>
  <c r="AO9" i="17"/>
  <c r="AS9" i="17"/>
  <c r="AW9" i="17"/>
  <c r="BA9" i="17"/>
  <c r="BE9" i="17"/>
  <c r="BG10" i="17"/>
  <c r="AE14" i="17"/>
  <c r="AI14" i="17"/>
  <c r="AL14" i="17"/>
  <c r="AV14" i="17"/>
  <c r="AZ14" i="17"/>
  <c r="BC14" i="17"/>
  <c r="BC17" i="17" s="1"/>
  <c r="L15" i="17"/>
  <c r="AE15" i="17"/>
  <c r="AI15" i="17"/>
  <c r="AL15" i="17"/>
  <c r="AV15" i="17"/>
  <c r="AZ15" i="17"/>
  <c r="BC15" i="17"/>
  <c r="AE16" i="17"/>
  <c r="AI16" i="17"/>
  <c r="AL16" i="17"/>
  <c r="AV16" i="17"/>
  <c r="AV17" i="17" s="1"/>
  <c r="AZ16" i="17"/>
  <c r="AZ17" i="17" s="1"/>
  <c r="BC16" i="17"/>
  <c r="AE17" i="17"/>
  <c r="AI17" i="17"/>
  <c r="AL17" i="17"/>
  <c r="M26" i="17"/>
  <c r="I26" i="17" s="1"/>
  <c r="Y26" i="17"/>
  <c r="AC26" i="17"/>
  <c r="AO26" i="17"/>
  <c r="AS26" i="17"/>
  <c r="BE26" i="17"/>
  <c r="BI26" i="17"/>
  <c r="M27" i="17"/>
  <c r="I27" i="17" s="1"/>
  <c r="AC27" i="17"/>
  <c r="Y27" i="17" s="1"/>
  <c r="AS27" i="17"/>
  <c r="AO27" i="17" s="1"/>
  <c r="BI27" i="17"/>
  <c r="N31" i="17"/>
  <c r="AD31" i="17"/>
  <c r="AT31" i="17"/>
  <c r="BJ31" i="17"/>
  <c r="AY37" i="17"/>
  <c r="BB37" i="17"/>
  <c r="AY38" i="17"/>
  <c r="BB38" i="17"/>
  <c r="AY39" i="17"/>
  <c r="BB39" i="17"/>
  <c r="AY40" i="17"/>
  <c r="BB40" i="17"/>
  <c r="BB59" i="17" s="1"/>
  <c r="AY41" i="17"/>
  <c r="BB41" i="17"/>
  <c r="AY42" i="17"/>
  <c r="BB42" i="17"/>
  <c r="AY43" i="17"/>
  <c r="BB43" i="17"/>
  <c r="BE43" i="17"/>
  <c r="BH43" i="17"/>
  <c r="AY44" i="17"/>
  <c r="BB44" i="17"/>
  <c r="AY45" i="17"/>
  <c r="BB45" i="17"/>
  <c r="AY46" i="17"/>
  <c r="BB46" i="17"/>
  <c r="AY47" i="17"/>
  <c r="BB47" i="17"/>
  <c r="AY48" i="17"/>
  <c r="BB48" i="17"/>
  <c r="AY49" i="17"/>
  <c r="BB49" i="17"/>
  <c r="AY50" i="17"/>
  <c r="BB50" i="17"/>
  <c r="AY51" i="17"/>
  <c r="BB51" i="17"/>
  <c r="BE51" i="17"/>
  <c r="BH51" i="17"/>
  <c r="AY52" i="17"/>
  <c r="BB52" i="17"/>
  <c r="AY53" i="17"/>
  <c r="BB53" i="17"/>
  <c r="AY54" i="17"/>
  <c r="BB54" i="17"/>
  <c r="AY55" i="17"/>
  <c r="BB55" i="17"/>
  <c r="AY56" i="17"/>
  <c r="BB56" i="17"/>
  <c r="AY57" i="17"/>
  <c r="BB57" i="17"/>
  <c r="W58" i="17"/>
  <c r="X58" i="17"/>
  <c r="Y58" i="17"/>
  <c r="Z58" i="17"/>
  <c r="AA58" i="17"/>
  <c r="AB58" i="17"/>
  <c r="AC58" i="17"/>
  <c r="AD58" i="17"/>
  <c r="AE58" i="17"/>
  <c r="AF58" i="17"/>
  <c r="AG58" i="17"/>
  <c r="AH58" i="17"/>
  <c r="AI58" i="17"/>
  <c r="AJ58" i="17"/>
  <c r="AK58" i="17"/>
  <c r="AL58" i="17"/>
  <c r="AM58" i="17"/>
  <c r="AN58" i="17"/>
  <c r="AO58" i="17"/>
  <c r="AP58" i="17"/>
  <c r="AQ58" i="17"/>
  <c r="AR58" i="17"/>
  <c r="AS58" i="17"/>
  <c r="AT58" i="17"/>
  <c r="AU58" i="17"/>
  <c r="AV58" i="17"/>
  <c r="AW58" i="17"/>
  <c r="AX58" i="17"/>
  <c r="AY58" i="17"/>
  <c r="BB58" i="17"/>
  <c r="BE58" i="17"/>
  <c r="BH58" i="17"/>
  <c r="W59" i="17"/>
  <c r="X59" i="17"/>
  <c r="Y59" i="17"/>
  <c r="Z59" i="17"/>
  <c r="AA59" i="17"/>
  <c r="AB59" i="17"/>
  <c r="AC59" i="17"/>
  <c r="AD59" i="17"/>
  <c r="AE59" i="17"/>
  <c r="AF59" i="17"/>
  <c r="AG59" i="17"/>
  <c r="AH59" i="17"/>
  <c r="AI59" i="17"/>
  <c r="AJ59" i="17"/>
  <c r="AK59" i="17"/>
  <c r="AL59" i="17"/>
  <c r="AM59" i="17"/>
  <c r="AN59" i="17"/>
  <c r="AO59" i="17"/>
  <c r="AP59" i="17"/>
  <c r="AQ59" i="17"/>
  <c r="AR59" i="17"/>
  <c r="AS59" i="17"/>
  <c r="AT59" i="17"/>
  <c r="AU59" i="17"/>
  <c r="AV59" i="17"/>
  <c r="AW59" i="17"/>
  <c r="AX59" i="17"/>
  <c r="AY59" i="17"/>
  <c r="AY65" i="17"/>
  <c r="BB65" i="17"/>
  <c r="AY66" i="17"/>
  <c r="BB66" i="17"/>
  <c r="BB73" i="17" s="1"/>
  <c r="AY67" i="17"/>
  <c r="BB67" i="17"/>
  <c r="AY68" i="17"/>
  <c r="BB68" i="17"/>
  <c r="AY69" i="17"/>
  <c r="BB69" i="17"/>
  <c r="AY70" i="17"/>
  <c r="BB70" i="17"/>
  <c r="AY71" i="17"/>
  <c r="BB71" i="17"/>
  <c r="AY72" i="17"/>
  <c r="BB72" i="17"/>
  <c r="W73" i="17"/>
  <c r="X73" i="17"/>
  <c r="Y73" i="17"/>
  <c r="Z73" i="17"/>
  <c r="AA73" i="17"/>
  <c r="AB73" i="17"/>
  <c r="AC73" i="17"/>
  <c r="AD73" i="17"/>
  <c r="AE73" i="17"/>
  <c r="AF73" i="17"/>
  <c r="AG73" i="17"/>
  <c r="AH73" i="17"/>
  <c r="AI73" i="17"/>
  <c r="AJ73" i="17"/>
  <c r="AK73" i="17"/>
  <c r="AL73" i="17"/>
  <c r="AM73" i="17"/>
  <c r="AN73" i="17"/>
  <c r="AO73" i="17"/>
  <c r="AP73" i="17"/>
  <c r="AQ73" i="17"/>
  <c r="AR73" i="17"/>
  <c r="AS73" i="17"/>
  <c r="AT73" i="17"/>
  <c r="AU73" i="17"/>
  <c r="AV73" i="17"/>
  <c r="AW73" i="17"/>
  <c r="AX73" i="17"/>
  <c r="AY73" i="17"/>
  <c r="AK10" i="15"/>
  <c r="AH13" i="15"/>
  <c r="AX15" i="15"/>
  <c r="AD16" i="15"/>
  <c r="BB16" i="15"/>
  <c r="E17" i="15"/>
  <c r="AT21" i="15"/>
  <c r="AT22" i="15"/>
  <c r="AT23" i="15"/>
  <c r="AT24" i="15"/>
  <c r="AT25" i="15"/>
  <c r="AT26" i="15"/>
  <c r="AT27" i="15"/>
  <c r="AT28" i="15"/>
  <c r="AT29" i="15"/>
  <c r="AT30" i="15"/>
  <c r="AT31" i="15"/>
  <c r="AT32" i="15"/>
  <c r="J33" i="15"/>
  <c r="P33" i="15"/>
  <c r="U33" i="15"/>
  <c r="Z33" i="15"/>
  <c r="AE33" i="15"/>
  <c r="AJ33" i="15"/>
  <c r="AO33" i="15"/>
  <c r="AT33" i="15"/>
  <c r="P34" i="15"/>
  <c r="AT34" i="15" s="1"/>
  <c r="AX35" i="15" s="1"/>
  <c r="U34" i="15"/>
  <c r="Z34" i="15"/>
  <c r="AE34" i="15"/>
  <c r="AJ34" i="15"/>
  <c r="AO34" i="15"/>
  <c r="U45" i="15"/>
  <c r="AD49" i="15"/>
  <c r="T46" i="18" l="1"/>
  <c r="T95" i="18"/>
  <c r="G96" i="18"/>
  <c r="AC95" i="18" s="1"/>
  <c r="G47" i="18"/>
  <c r="AC46" i="18" s="1"/>
  <c r="AF46" i="18" s="1"/>
  <c r="AC28" i="17"/>
  <c r="M28" i="17"/>
  <c r="I28" i="17" s="1"/>
  <c r="I29" i="17" s="1"/>
  <c r="AS28" i="17"/>
  <c r="BQ14" i="17"/>
  <c r="BI28" i="17"/>
  <c r="BE28" i="17" s="1"/>
  <c r="BE65" i="17"/>
  <c r="BE73" i="17" s="1"/>
  <c r="M29" i="17"/>
  <c r="BE27" i="17"/>
  <c r="BE29" i="17" s="1"/>
  <c r="W26" i="10"/>
  <c r="N39" i="10"/>
  <c r="Y39" i="10" s="1"/>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G52" i="5"/>
  <c r="AE52" i="5" s="1"/>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G53" i="3"/>
  <c r="U53" i="3"/>
  <c r="AE53" i="3"/>
  <c r="AF95" i="18" l="1"/>
  <c r="BQ15" i="17"/>
  <c r="BM14" i="17"/>
  <c r="BM15" i="17" s="1"/>
  <c r="AO28" i="17"/>
  <c r="AO29" i="17" s="1"/>
  <c r="AS29" i="17"/>
  <c r="AC29" i="17"/>
  <c r="Y28" i="17"/>
  <c r="Y29" i="17" s="1"/>
  <c r="BI2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邦子</author>
    <author>作成者</author>
  </authors>
  <commentList>
    <comment ref="N6" authorId="0" shapeId="0" xr:uid="{6261E97C-B005-4FED-91D5-D1D68343FDBC}">
      <text>
        <r>
          <rPr>
            <sz val="12"/>
            <color indexed="81"/>
            <rFont val="BIZ UDゴシック"/>
            <family val="3"/>
            <charset val="128"/>
          </rPr>
          <t>居宅介護・重度訪問介護・行動援護
いずれかを選択してください。</t>
        </r>
      </text>
    </comment>
    <comment ref="Q13" authorId="1" shapeId="0" xr:uid="{7E6A5F55-12C6-4CC3-A848-56F4FF5FA662}">
      <text>
        <r>
          <rPr>
            <sz val="12"/>
            <color indexed="81"/>
            <rFont val="BIZ UDゴシック"/>
            <family val="3"/>
            <charset val="128"/>
          </rPr>
          <t>(1)の列について
算定対象以外の月は空欄にしてください。
入力すると「１月あたりの平均」が正しく算定されなくなります。</t>
        </r>
      </text>
    </comment>
    <comment ref="Q32" authorId="1" shapeId="0" xr:uid="{262F7167-60F5-42F0-A735-596E5002C4BA}">
      <text>
        <r>
          <rPr>
            <sz val="12"/>
            <color indexed="81"/>
            <rFont val="BIZ UDゴシック"/>
            <family val="3"/>
            <charset val="128"/>
          </rPr>
          <t>(1)の列について
算定対象以外の月は空欄にしてください。
入力すると「１月あたりの平均」が正しく算定されなくなります。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3" authorId="0" shapeId="0" xr:uid="{928A86C2-909B-43D6-B585-07AD186FDE92}">
      <text>
        <r>
          <rPr>
            <sz val="12"/>
            <color indexed="81"/>
            <rFont val="BIZ UDゴシック"/>
            <family val="3"/>
            <charset val="128"/>
          </rPr>
          <t>(1)の列について
算定対象以外の月は空欄にしてください。
入力すると「１月あたりの平均」が正しく算定されなくなります。</t>
        </r>
      </text>
    </comment>
    <comment ref="Q39" authorId="0" shapeId="0" xr:uid="{DD30EF83-7212-44EA-99EF-19123814BB04}">
      <text>
        <r>
          <rPr>
            <sz val="12"/>
            <color indexed="81"/>
            <rFont val="BIZ UDゴシック"/>
            <family val="3"/>
            <charset val="128"/>
          </rPr>
          <t>(1)の列について
算定対象以外の月は空欄にしてください。
入力すると「１月あたりの平均」が正しく算定されなくなります。</t>
        </r>
      </text>
    </comment>
  </commentList>
</comments>
</file>

<file path=xl/sharedStrings.xml><?xml version="1.0" encoding="utf-8"?>
<sst xmlns="http://schemas.openxmlformats.org/spreadsheetml/2006/main" count="1929" uniqueCount="684">
  <si>
    <t>重度障害者支援加算Ⅰに関する届出書</t>
    <rPh sb="0" eb="2">
      <t>ジュウド</t>
    </rPh>
    <rPh sb="2" eb="5">
      <t>ショウガイシャ</t>
    </rPh>
    <rPh sb="5" eb="7">
      <t>シエン</t>
    </rPh>
    <rPh sb="7" eb="9">
      <t>カサン</t>
    </rPh>
    <rPh sb="11" eb="12">
      <t>カン</t>
    </rPh>
    <rPh sb="14" eb="16">
      <t>トドケデ</t>
    </rPh>
    <rPh sb="16" eb="17">
      <t>ショ</t>
    </rPh>
    <phoneticPr fontId="3"/>
  </si>
  <si>
    <t>重度障がい者の状況</t>
    <rPh sb="0" eb="2">
      <t>ジュウド</t>
    </rPh>
    <rPh sb="2" eb="3">
      <t>ショウ</t>
    </rPh>
    <rPh sb="5" eb="6">
      <t>シャ</t>
    </rPh>
    <rPh sb="7" eb="9">
      <t>ジョウキョウ</t>
    </rPh>
    <phoneticPr fontId="3"/>
  </si>
  <si>
    <t>サービスの種類</t>
    <rPh sb="5" eb="7">
      <t>シュルイ</t>
    </rPh>
    <phoneticPr fontId="3"/>
  </si>
  <si>
    <t>生活介護</t>
    <rPh sb="0" eb="4">
      <t>セイカツカイゴ</t>
    </rPh>
    <phoneticPr fontId="3"/>
  </si>
  <si>
    <t>事業所の名称</t>
    <rPh sb="0" eb="3">
      <t>ジギョウショ</t>
    </rPh>
    <rPh sb="4" eb="6">
      <t>メイショウ</t>
    </rPh>
    <phoneticPr fontId="3"/>
  </si>
  <si>
    <t>複数のサービス提供単位を設定する場合はその単位名</t>
    <rPh sb="0" eb="2">
      <t>フクスウ</t>
    </rPh>
    <rPh sb="7" eb="9">
      <t>テイキョウ</t>
    </rPh>
    <rPh sb="9" eb="11">
      <t>タンイ</t>
    </rPh>
    <rPh sb="12" eb="14">
      <t>セッテイ</t>
    </rPh>
    <rPh sb="16" eb="18">
      <t>バアイ</t>
    </rPh>
    <rPh sb="21" eb="23">
      <t>タンイ</t>
    </rPh>
    <rPh sb="23" eb="24">
      <t>メイ</t>
    </rPh>
    <phoneticPr fontId="3"/>
  </si>
  <si>
    <t>人員体制（生活介護の人員配置体制加算の内容）</t>
    <phoneticPr fontId="3"/>
  </si>
  <si>
    <t>重症心身障害児者の氏名
（該当者は受給者証に「重度支援重心」と記載されています。）</t>
    <rPh sb="0" eb="2">
      <t>ジュウショウ</t>
    </rPh>
    <rPh sb="2" eb="4">
      <t>シンシン</t>
    </rPh>
    <rPh sb="4" eb="6">
      <t>ショウガイ</t>
    </rPh>
    <rPh sb="6" eb="7">
      <t>ジ</t>
    </rPh>
    <rPh sb="7" eb="8">
      <t>シャ</t>
    </rPh>
    <rPh sb="9" eb="11">
      <t>シメイ</t>
    </rPh>
    <rPh sb="13" eb="16">
      <t>ガイトウシャ</t>
    </rPh>
    <rPh sb="17" eb="21">
      <t>ジュキュウシャショウ</t>
    </rPh>
    <rPh sb="23" eb="25">
      <t>ジュウド</t>
    </rPh>
    <rPh sb="25" eb="27">
      <t>シエン</t>
    </rPh>
    <rPh sb="27" eb="29">
      <t>ジュウシン</t>
    </rPh>
    <rPh sb="31" eb="33">
      <t>キサイ</t>
    </rPh>
    <phoneticPr fontId="3"/>
  </si>
  <si>
    <t>注１　上記に記載した利用者については、加算対象の確認等のため、受給者証の写しを添付してください。</t>
    <rPh sb="0" eb="1">
      <t>チュウ</t>
    </rPh>
    <rPh sb="3" eb="5">
      <t>ジョウキ</t>
    </rPh>
    <rPh sb="6" eb="8">
      <t>キサイ</t>
    </rPh>
    <rPh sb="10" eb="13">
      <t>リヨウシャ</t>
    </rPh>
    <rPh sb="26" eb="27">
      <t>トウ</t>
    </rPh>
    <phoneticPr fontId="3"/>
  </si>
  <si>
    <t>注２　人員配置体制加算ⅠまたはⅡ、常勤看護職員等配置加算（常勤換算方法で３人以上配置）を算定している場合であって、かつ、重症心身障害児者が２人以上利用している場合に加算が適用されます。</t>
    <rPh sb="0" eb="1">
      <t>チュウ</t>
    </rPh>
    <rPh sb="79" eb="81">
      <t>バアイ</t>
    </rPh>
    <rPh sb="82" eb="84">
      <t>カサン</t>
    </rPh>
    <rPh sb="85" eb="87">
      <t>テキヨウ</t>
    </rPh>
    <phoneticPr fontId="3"/>
  </si>
  <si>
    <t>注3　加算の届出にあたっては、管理者・従業者の勤務の体制及び勤務形態一覧表（別添29）及び看護師、准看護師の資格証（写し）を添付してください。</t>
    <rPh sb="0" eb="1">
      <t>チュウ</t>
    </rPh>
    <rPh sb="43" eb="44">
      <t>オヨ</t>
    </rPh>
    <phoneticPr fontId="3"/>
  </si>
  <si>
    <t>注4　重度障害者支援加算（Ⅰ）を算定している場合は、重度障害者支援加算（Ⅱ）及び（Ⅲ）は算定できません。　</t>
    <rPh sb="0" eb="1">
      <t>チュウ</t>
    </rPh>
    <rPh sb="22" eb="24">
      <t>バアイ</t>
    </rPh>
    <rPh sb="38" eb="39">
      <t>オヨ</t>
    </rPh>
    <phoneticPr fontId="3"/>
  </si>
  <si>
    <t>施設入所支援　</t>
    <rPh sb="0" eb="2">
      <t>シセツ</t>
    </rPh>
    <rPh sb="2" eb="4">
      <t>ニュウショ</t>
    </rPh>
    <rPh sb="4" eb="6">
      <t>シエン</t>
    </rPh>
    <phoneticPr fontId="3"/>
  </si>
  <si>
    <t>施設の名称</t>
    <rPh sb="0" eb="2">
      <t>シセツ</t>
    </rPh>
    <rPh sb="3" eb="5">
      <t>メイショウ</t>
    </rPh>
    <phoneticPr fontId="3"/>
  </si>
  <si>
    <t>施設の所在地</t>
    <rPh sb="0" eb="2">
      <t>シセツ</t>
    </rPh>
    <rPh sb="3" eb="6">
      <t>ショザイチ</t>
    </rPh>
    <phoneticPr fontId="3"/>
  </si>
  <si>
    <t>当該施設（又はサービス提供単位）の前年度の平均利用者数</t>
    <rPh sb="0" eb="2">
      <t>トウガイ</t>
    </rPh>
    <rPh sb="2" eb="4">
      <t>シセツ</t>
    </rPh>
    <rPh sb="5" eb="6">
      <t>マタ</t>
    </rPh>
    <rPh sb="11" eb="13">
      <t>テイキョウ</t>
    </rPh>
    <rPh sb="13" eb="15">
      <t>タンイ</t>
    </rPh>
    <rPh sb="17" eb="20">
      <t>ゼンネンド</t>
    </rPh>
    <rPh sb="21" eb="23">
      <t>ヘイキン</t>
    </rPh>
    <rPh sb="23" eb="26">
      <t>リヨウシャ</t>
    </rPh>
    <rPh sb="26" eb="27">
      <t>スウ</t>
    </rPh>
    <phoneticPr fontId="3"/>
  </si>
  <si>
    <t>うち２０％にあたる人数</t>
    <rPh sb="9" eb="11">
      <t>ニンズウ</t>
    </rPh>
    <phoneticPr fontId="3"/>
  </si>
  <si>
    <t>当該施設（又はサービス提供単位）の平均障害支援区分</t>
    <rPh sb="0" eb="2">
      <t>トウガイ</t>
    </rPh>
    <rPh sb="2" eb="4">
      <t>シセツ</t>
    </rPh>
    <rPh sb="5" eb="6">
      <t>マタ</t>
    </rPh>
    <rPh sb="11" eb="13">
      <t>テイキョウ</t>
    </rPh>
    <rPh sb="13" eb="15">
      <t>タンイ</t>
    </rPh>
    <rPh sb="17" eb="19">
      <t>ヘイキン</t>
    </rPh>
    <rPh sb="19" eb="21">
      <t>ショウガイ</t>
    </rPh>
    <rPh sb="21" eb="23">
      <t>シエン</t>
    </rPh>
    <rPh sb="23" eb="25">
      <t>クブン</t>
    </rPh>
    <phoneticPr fontId="3"/>
  </si>
  <si>
    <t>下記の①に該当する者の前年度の平均利用者数</t>
    <rPh sb="0" eb="2">
      <t>カキ</t>
    </rPh>
    <rPh sb="5" eb="7">
      <t>ガイトウ</t>
    </rPh>
    <rPh sb="9" eb="10">
      <t>モノ</t>
    </rPh>
    <rPh sb="11" eb="14">
      <t>ゼンネンド</t>
    </rPh>
    <rPh sb="15" eb="17">
      <t>ヘイキン</t>
    </rPh>
    <rPh sb="17" eb="20">
      <t>リヨウシャ</t>
    </rPh>
    <rPh sb="20" eb="21">
      <t>スウ</t>
    </rPh>
    <phoneticPr fontId="3"/>
  </si>
  <si>
    <t>下記の②に該当する者の前年度の平均利用者数</t>
    <rPh sb="0" eb="2">
      <t>カキ</t>
    </rPh>
    <rPh sb="5" eb="7">
      <t>ガイトウ</t>
    </rPh>
    <rPh sb="9" eb="10">
      <t>モノ</t>
    </rPh>
    <rPh sb="11" eb="14">
      <t>ゼンネンド</t>
    </rPh>
    <rPh sb="15" eb="17">
      <t>ヘイキン</t>
    </rPh>
    <rPh sb="17" eb="20">
      <t>リヨウシャ</t>
    </rPh>
    <rPh sb="20" eb="21">
      <t>スウ</t>
    </rPh>
    <phoneticPr fontId="3"/>
  </si>
  <si>
    <t xml:space="preserve">1.7：1　　　2：1　　　2.5：1　　　なし  </t>
    <phoneticPr fontId="3"/>
  </si>
  <si>
    <t>氏名</t>
    <rPh sb="0" eb="2">
      <t>シメイ</t>
    </rPh>
    <phoneticPr fontId="3"/>
  </si>
  <si>
    <t>①医師意見書により特別な医療が必要であるとされる者の該当の有無
（該当者は受給者証に「重度支援（身体・基本）」と記載されています）</t>
    <rPh sb="1" eb="3">
      <t>イシ</t>
    </rPh>
    <rPh sb="3" eb="6">
      <t>イケンショ</t>
    </rPh>
    <rPh sb="9" eb="11">
      <t>トクベツ</t>
    </rPh>
    <rPh sb="12" eb="14">
      <t>イリョウ</t>
    </rPh>
    <rPh sb="15" eb="17">
      <t>ヒツヨウ</t>
    </rPh>
    <rPh sb="24" eb="25">
      <t>モノ</t>
    </rPh>
    <rPh sb="26" eb="28">
      <t>ガイトウ</t>
    </rPh>
    <rPh sb="29" eb="31">
      <t>ウム</t>
    </rPh>
    <rPh sb="33" eb="36">
      <t>ガイトウシャ</t>
    </rPh>
    <rPh sb="37" eb="41">
      <t>ジュキュウシャショウ</t>
    </rPh>
    <rPh sb="43" eb="45">
      <t>ジュウド</t>
    </rPh>
    <rPh sb="45" eb="47">
      <t>シエン</t>
    </rPh>
    <rPh sb="48" eb="50">
      <t>シンタイ</t>
    </rPh>
    <rPh sb="51" eb="53">
      <t>キホン</t>
    </rPh>
    <rPh sb="56" eb="58">
      <t>キサイ</t>
    </rPh>
    <phoneticPr fontId="3"/>
  </si>
  <si>
    <t>②区分６に該当し、かつ気管切開を伴う人工呼吸器による呼吸管理が必要な者又は重症心身障がい者の該当の有無
（該当者は受給者証に「重度支援(身体・重度)」と記載されています）</t>
    <rPh sb="1" eb="3">
      <t>クブン</t>
    </rPh>
    <rPh sb="5" eb="7">
      <t>ガイトウ</t>
    </rPh>
    <rPh sb="11" eb="13">
      <t>キカン</t>
    </rPh>
    <rPh sb="13" eb="15">
      <t>セッカイ</t>
    </rPh>
    <rPh sb="16" eb="17">
      <t>トモナ</t>
    </rPh>
    <rPh sb="18" eb="20">
      <t>ジンコウ</t>
    </rPh>
    <rPh sb="20" eb="22">
      <t>コキュウ</t>
    </rPh>
    <rPh sb="22" eb="23">
      <t>キ</t>
    </rPh>
    <rPh sb="26" eb="28">
      <t>コキュウ</t>
    </rPh>
    <rPh sb="28" eb="30">
      <t>カンリ</t>
    </rPh>
    <rPh sb="31" eb="33">
      <t>ヒツヨウ</t>
    </rPh>
    <rPh sb="34" eb="35">
      <t>モノ</t>
    </rPh>
    <rPh sb="35" eb="36">
      <t>マタ</t>
    </rPh>
    <rPh sb="37" eb="39">
      <t>ジュウショウ</t>
    </rPh>
    <rPh sb="39" eb="41">
      <t>シンシン</t>
    </rPh>
    <rPh sb="41" eb="42">
      <t>ショウ</t>
    </rPh>
    <rPh sb="44" eb="45">
      <t>シャ</t>
    </rPh>
    <rPh sb="46" eb="48">
      <t>ガイトウ</t>
    </rPh>
    <rPh sb="49" eb="51">
      <t>ウム</t>
    </rPh>
    <rPh sb="53" eb="56">
      <t>ガイトウシャ</t>
    </rPh>
    <rPh sb="57" eb="61">
      <t>ジュキュウシャショウ</t>
    </rPh>
    <rPh sb="63" eb="65">
      <t>ジュウド</t>
    </rPh>
    <rPh sb="65" eb="67">
      <t>シエン</t>
    </rPh>
    <rPh sb="68" eb="70">
      <t>シンタイ</t>
    </rPh>
    <rPh sb="71" eb="73">
      <t>ジュウド</t>
    </rPh>
    <rPh sb="76" eb="78">
      <t>キサイ</t>
    </rPh>
    <phoneticPr fontId="3"/>
  </si>
  <si>
    <t>注２　上記①に該当する者の前年度の平均利用者数が施設の平均利用者数の２０％以上であって、かつ看護職員又は生活支援員を指定基準に加えて、常勤換算方法で１人以上配置している場合に、重度障害者支援加算（Ⅰ）が適用されます。さらに、②に該当する者の前年度の平均利用者数が２人以上の場合に、所定単位数に２２単位の加算が適用されます。　　　</t>
    <rPh sb="0" eb="1">
      <t>チュウ</t>
    </rPh>
    <rPh sb="3" eb="5">
      <t>ジョウキ</t>
    </rPh>
    <rPh sb="7" eb="9">
      <t>ガイトウ</t>
    </rPh>
    <rPh sb="13" eb="16">
      <t>ゼンネンド</t>
    </rPh>
    <rPh sb="17" eb="19">
      <t>ヘイキン</t>
    </rPh>
    <rPh sb="19" eb="22">
      <t>リヨウシャ</t>
    </rPh>
    <rPh sb="22" eb="23">
      <t>スウ</t>
    </rPh>
    <rPh sb="24" eb="26">
      <t>シセツ</t>
    </rPh>
    <rPh sb="27" eb="29">
      <t>ヘイキン</t>
    </rPh>
    <rPh sb="29" eb="32">
      <t>リヨウシャ</t>
    </rPh>
    <rPh sb="32" eb="33">
      <t>スウ</t>
    </rPh>
    <rPh sb="37" eb="39">
      <t>イジョウ</t>
    </rPh>
    <rPh sb="46" eb="48">
      <t>カンゴ</t>
    </rPh>
    <rPh sb="48" eb="50">
      <t>ショクイン</t>
    </rPh>
    <rPh sb="50" eb="51">
      <t>マタ</t>
    </rPh>
    <rPh sb="52" eb="54">
      <t>セイカツ</t>
    </rPh>
    <rPh sb="54" eb="57">
      <t>シエンイン</t>
    </rPh>
    <rPh sb="58" eb="60">
      <t>シテイ</t>
    </rPh>
    <rPh sb="60" eb="62">
      <t>キジュン</t>
    </rPh>
    <rPh sb="63" eb="64">
      <t>クワ</t>
    </rPh>
    <rPh sb="67" eb="69">
      <t>ジョウキン</t>
    </rPh>
    <rPh sb="69" eb="71">
      <t>カンサン</t>
    </rPh>
    <rPh sb="71" eb="73">
      <t>ホウホウ</t>
    </rPh>
    <rPh sb="75" eb="76">
      <t>ニン</t>
    </rPh>
    <rPh sb="76" eb="78">
      <t>イジョウ</t>
    </rPh>
    <rPh sb="78" eb="80">
      <t>ハイチ</t>
    </rPh>
    <rPh sb="84" eb="86">
      <t>バアイ</t>
    </rPh>
    <rPh sb="88" eb="90">
      <t>ジュウド</t>
    </rPh>
    <rPh sb="90" eb="93">
      <t>ショウガイシャ</t>
    </rPh>
    <rPh sb="93" eb="95">
      <t>シエン</t>
    </rPh>
    <rPh sb="95" eb="97">
      <t>カサン</t>
    </rPh>
    <rPh sb="101" eb="103">
      <t>テキヨウ</t>
    </rPh>
    <rPh sb="114" eb="116">
      <t>ガイトウ</t>
    </rPh>
    <rPh sb="120" eb="123">
      <t>ゼンネンド</t>
    </rPh>
    <rPh sb="124" eb="126">
      <t>ヘイキン</t>
    </rPh>
    <rPh sb="126" eb="129">
      <t>リヨウシャ</t>
    </rPh>
    <rPh sb="129" eb="130">
      <t>スウ</t>
    </rPh>
    <rPh sb="132" eb="133">
      <t>ニン</t>
    </rPh>
    <rPh sb="133" eb="135">
      <t>イジョウ</t>
    </rPh>
    <rPh sb="136" eb="138">
      <t>バアイ</t>
    </rPh>
    <rPh sb="140" eb="142">
      <t>ショテイ</t>
    </rPh>
    <rPh sb="142" eb="145">
      <t>タンイスウ</t>
    </rPh>
    <rPh sb="148" eb="150">
      <t>タンイ</t>
    </rPh>
    <rPh sb="151" eb="153">
      <t>カサン</t>
    </rPh>
    <rPh sb="154" eb="156">
      <t>テキヨウ</t>
    </rPh>
    <phoneticPr fontId="3"/>
  </si>
  <si>
    <t>注3　加算の届出にあたっては、管理者・従業者の勤務の体制及び勤務形態一覧表（別添29-2）及び生活介護における平均障害支援区分等の算定表（別添29-3）を添付してください。</t>
    <rPh sb="0" eb="1">
      <t>チュウ</t>
    </rPh>
    <rPh sb="45" eb="46">
      <t>オヨ</t>
    </rPh>
    <phoneticPr fontId="3"/>
  </si>
  <si>
    <t>（市別紙11）</t>
    <rPh sb="1" eb="2">
      <t>シ</t>
    </rPh>
    <rPh sb="2" eb="4">
      <t>ベッシ</t>
    </rPh>
    <phoneticPr fontId="3"/>
  </si>
  <si>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3"/>
  </si>
  <si>
    <t>＝</t>
    <phoneticPr fontId="3"/>
  </si>
  <si>
    <t>人</t>
    <rPh sb="0" eb="1">
      <t>ニン</t>
    </rPh>
    <phoneticPr fontId="3"/>
  </si>
  <si>
    <t>合計</t>
    <rPh sb="0" eb="2">
      <t>ゴウケイ</t>
    </rPh>
    <phoneticPr fontId="3"/>
  </si>
  <si>
    <t>÷</t>
    <phoneticPr fontId="3"/>
  </si>
  <si>
    <t>就労定着率</t>
    <rPh sb="0" eb="2">
      <t>シュウロウ</t>
    </rPh>
    <rPh sb="2" eb="4">
      <t>テイチャク</t>
    </rPh>
    <rPh sb="4" eb="5">
      <t>リツ</t>
    </rPh>
    <phoneticPr fontId="3"/>
  </si>
  <si>
    <t>３月</t>
  </si>
  <si>
    <t>（令和４年度）</t>
    <rPh sb="1" eb="3">
      <t>レイワ</t>
    </rPh>
    <rPh sb="4" eb="6">
      <t>ネンド</t>
    </rPh>
    <phoneticPr fontId="3"/>
  </si>
  <si>
    <t>（令和５年度）</t>
    <rPh sb="1" eb="3">
      <t>レイワ</t>
    </rPh>
    <rPh sb="4" eb="6">
      <t>ネンド</t>
    </rPh>
    <phoneticPr fontId="3"/>
  </si>
  <si>
    <t>前々年度</t>
    <rPh sb="0" eb="2">
      <t>ゼンゼン</t>
    </rPh>
    <rPh sb="2" eb="4">
      <t>ネンド</t>
    </rPh>
    <phoneticPr fontId="3"/>
  </si>
  <si>
    <t>前年度</t>
    <rPh sb="0" eb="3">
      <t>ゼンネンド</t>
    </rPh>
    <phoneticPr fontId="3"/>
  </si>
  <si>
    <t>２月</t>
  </si>
  <si>
    <t>利用定員数</t>
    <rPh sb="0" eb="2">
      <t>リヨウ</t>
    </rPh>
    <rPh sb="2" eb="5">
      <t>テイインスウ</t>
    </rPh>
    <phoneticPr fontId="3"/>
  </si>
  <si>
    <t>１月</t>
  </si>
  <si>
    <t>１２月</t>
  </si>
  <si>
    <t>１１月</t>
  </si>
  <si>
    <t>１０月</t>
  </si>
  <si>
    <t>９月</t>
  </si>
  <si>
    <t>８月</t>
  </si>
  <si>
    <t>７月</t>
  </si>
  <si>
    <t>６月</t>
  </si>
  <si>
    <t>５月</t>
  </si>
  <si>
    <t>４月</t>
    <rPh sb="1" eb="2">
      <t>ガツ</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</si>
  <si>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3"/>
  </si>
  <si>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3"/>
  </si>
  <si>
    <t>なし（経過措置対象）</t>
    <rPh sb="3" eb="5">
      <t>ケイカ</t>
    </rPh>
    <rPh sb="5" eb="7">
      <t>ソチ</t>
    </rPh>
    <rPh sb="7" eb="9">
      <t>タイショウ</t>
    </rPh>
    <phoneticPr fontId="3"/>
  </si>
  <si>
    <t>就職後6月以上定着率が0</t>
    <rPh sb="0" eb="3">
      <t>シュウショクゴ</t>
    </rPh>
    <rPh sb="4" eb="5">
      <t>ツキ</t>
    </rPh>
    <rPh sb="5" eb="7">
      <t>イジョウ</t>
    </rPh>
    <rPh sb="7" eb="10">
      <t>テイチャクリツ</t>
    </rPh>
    <phoneticPr fontId="3"/>
  </si>
  <si>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3"/>
  </si>
  <si>
    <t>20人以下</t>
    <rPh sb="2" eb="3">
      <t>ニン</t>
    </rPh>
    <rPh sb="3" eb="5">
      <t>イカ</t>
    </rPh>
    <phoneticPr fontId="3"/>
  </si>
  <si>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</si>
  <si>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81人以上</t>
    <rPh sb="2" eb="3">
      <t>ニン</t>
    </rPh>
    <rPh sb="3" eb="5">
      <t>イジョウ</t>
    </rPh>
    <phoneticPr fontId="3"/>
  </si>
  <si>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</si>
  <si>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61人以上80人以下</t>
    <rPh sb="2" eb="3">
      <t>ニン</t>
    </rPh>
    <rPh sb="3" eb="5">
      <t>イジョウ</t>
    </rPh>
    <rPh sb="7" eb="8">
      <t>ニン</t>
    </rPh>
    <rPh sb="8" eb="10">
      <t>イカ</t>
    </rPh>
    <phoneticPr fontId="3"/>
  </si>
  <si>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</si>
  <si>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41人以上60人以下</t>
    <rPh sb="2" eb="3">
      <t>ニン</t>
    </rPh>
    <rPh sb="3" eb="5">
      <t>イジョウ</t>
    </rPh>
    <rPh sb="7" eb="8">
      <t>ニン</t>
    </rPh>
    <rPh sb="8" eb="10">
      <t>イカ</t>
    </rPh>
    <phoneticPr fontId="3"/>
  </si>
  <si>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</si>
  <si>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21人以上40人以下</t>
    <rPh sb="2" eb="3">
      <t>ニン</t>
    </rPh>
    <rPh sb="3" eb="5">
      <t>イジョウ</t>
    </rPh>
    <rPh sb="7" eb="8">
      <t>ニン</t>
    </rPh>
    <rPh sb="8" eb="10">
      <t>イカ</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</si>
  <si>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3"/>
  </si>
  <si>
    <t>就労定着率区分</t>
    <rPh sb="0" eb="2">
      <t>シュウロウ</t>
    </rPh>
    <rPh sb="2" eb="5">
      <t>テイチャクリツ</t>
    </rPh>
    <rPh sb="5" eb="7">
      <t>クブン</t>
    </rPh>
    <phoneticPr fontId="3"/>
  </si>
  <si>
    <t>定員区分</t>
    <rPh sb="0" eb="2">
      <t>テイイン</t>
    </rPh>
    <rPh sb="2" eb="4">
      <t>クブン</t>
    </rPh>
    <phoneticPr fontId="3"/>
  </si>
  <si>
    <t>施設・事業所名</t>
    <rPh sb="0" eb="2">
      <t>シセツ</t>
    </rPh>
    <rPh sb="3" eb="6">
      <t>ジギョウショ</t>
    </rPh>
    <rPh sb="6" eb="7">
      <t>メイ</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</si>
  <si>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</si>
  <si>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提出</t>
    <rPh sb="0" eb="2">
      <t>テイシュツ</t>
    </rPh>
    <phoneticPr fontId="3"/>
  </si>
  <si>
    <t>　　年　　月　　日</t>
    <rPh sb="2" eb="3">
      <t>ネン</t>
    </rPh>
    <rPh sb="5" eb="6">
      <t>ガツ</t>
    </rPh>
    <rPh sb="8" eb="9">
      <t>ニチ</t>
    </rPh>
    <phoneticPr fontId="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</si>
  <si>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3"/>
  </si>
  <si>
    <t>届出時点の継続状況</t>
    <rPh sb="0" eb="2">
      <t>トドケデ</t>
    </rPh>
    <rPh sb="2" eb="4">
      <t>ジテン</t>
    </rPh>
    <rPh sb="5" eb="7">
      <t>ケイゾク</t>
    </rPh>
    <rPh sb="7" eb="9">
      <t>ジョウキョウ</t>
    </rPh>
    <phoneticPr fontId="3"/>
  </si>
  <si>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3"/>
  </si>
  <si>
    <t>就職先事業所名</t>
    <rPh sb="0" eb="3">
      <t>シュウショクサキ</t>
    </rPh>
    <rPh sb="3" eb="6">
      <t>ジギョウショ</t>
    </rPh>
    <rPh sb="6" eb="7">
      <t>メイ</t>
    </rPh>
    <phoneticPr fontId="3"/>
  </si>
  <si>
    <t>就職日（年月日）</t>
    <rPh sb="0" eb="2">
      <t>シュウショク</t>
    </rPh>
    <rPh sb="2" eb="3">
      <t>ビ</t>
    </rPh>
    <rPh sb="4" eb="7">
      <t>ネンガッピ</t>
    </rPh>
    <phoneticPr fontId="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</si>
  <si>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</si>
  <si>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</si>
  <si>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　　　　年　　　月　　　日</t>
    <rPh sb="4" eb="5">
      <t>ネン</t>
    </rPh>
    <rPh sb="8" eb="9">
      <t>ガツ</t>
    </rPh>
    <rPh sb="12" eb="13">
      <t>ニチ</t>
    </rPh>
    <phoneticPr fontId="3"/>
  </si>
  <si>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3"/>
  </si>
  <si>
    <t>前年度利用定員</t>
    <rPh sb="0" eb="3">
      <t>ゼンネンド</t>
    </rPh>
    <rPh sb="3" eb="5">
      <t>リヨウ</t>
    </rPh>
    <rPh sb="5" eb="7">
      <t>テイイン</t>
    </rPh>
    <phoneticPr fontId="3"/>
  </si>
  <si>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</si>
  <si>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</si>
  <si>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前年度において
6月に達した日（年月日）</t>
    <rPh sb="0" eb="3">
      <t>ゼンネンド</t>
    </rPh>
    <rPh sb="9" eb="10">
      <t>ゲツ</t>
    </rPh>
    <rPh sb="11" eb="12">
      <t>タッ</t>
    </rPh>
    <rPh sb="14" eb="15">
      <t>ケイジツ</t>
    </rPh>
    <rPh sb="16" eb="19">
      <t>ネンガッピ</t>
    </rPh>
    <phoneticPr fontId="3"/>
  </si>
  <si>
    <t>前年度における
就労定着者の数</t>
    <rPh sb="0" eb="3">
      <t>ゼンネンド</t>
    </rPh>
    <rPh sb="8" eb="10">
      <t>シュウロウ</t>
    </rPh>
    <rPh sb="10" eb="12">
      <t>テイチャク</t>
    </rPh>
    <rPh sb="12" eb="13">
      <t>シャ</t>
    </rPh>
    <rPh sb="14" eb="15">
      <t>カズ</t>
    </rPh>
    <phoneticPr fontId="3"/>
  </si>
  <si>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3"/>
  </si>
  <si>
    <t>評価点が60点未満</t>
    <rPh sb="0" eb="3">
      <t>ヒョウカテン</t>
    </rPh>
    <rPh sb="6" eb="7">
      <t>テン</t>
    </rPh>
    <rPh sb="7" eb="9">
      <t>ミマン</t>
    </rPh>
    <phoneticPr fontId="3"/>
  </si>
  <si>
    <t>評価点が60点以上80点未満</t>
    <rPh sb="0" eb="3">
      <t>ヒョウカテン</t>
    </rPh>
    <rPh sb="6" eb="7">
      <t>テン</t>
    </rPh>
    <rPh sb="7" eb="9">
      <t>イジョウ</t>
    </rPh>
    <rPh sb="11" eb="12">
      <t>テン</t>
    </rPh>
    <rPh sb="12" eb="14">
      <t>ミマン</t>
    </rPh>
    <phoneticPr fontId="3"/>
  </si>
  <si>
    <t>評価点が80点以上105点未満</t>
    <rPh sb="0" eb="3">
      <t>ヒョウカテン</t>
    </rPh>
    <rPh sb="6" eb="7">
      <t>テン</t>
    </rPh>
    <rPh sb="7" eb="9">
      <t>イジョウ</t>
    </rPh>
    <rPh sb="12" eb="13">
      <t>テン</t>
    </rPh>
    <rPh sb="13" eb="15">
      <t>ミマン</t>
    </rPh>
    <phoneticPr fontId="3"/>
  </si>
  <si>
    <t>評価点が105点以上130点未満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</si>
  <si>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</si>
  <si>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評価点が150点以上170点未満</t>
    <rPh sb="0" eb="3">
      <t>ヒョウカテン</t>
    </rPh>
    <rPh sb="7" eb="8">
      <t>テン</t>
    </rPh>
    <rPh sb="8" eb="10">
      <t>イジョウ</t>
    </rPh>
    <rPh sb="13" eb="14">
      <t>テン</t>
    </rPh>
    <rPh sb="14" eb="16">
      <t>ミマン</t>
    </rPh>
    <phoneticPr fontId="3"/>
  </si>
  <si>
    <t>評価点が170点以上</t>
    <rPh sb="0" eb="3">
      <t>ヒョウカテン</t>
    </rPh>
    <rPh sb="7" eb="8">
      <t>テン</t>
    </rPh>
    <rPh sb="8" eb="10">
      <t>イジョウ</t>
    </rPh>
    <phoneticPr fontId="3"/>
  </si>
  <si>
    <t>評価点区分</t>
    <rPh sb="0" eb="3">
      <t>ヒョウカテン</t>
    </rPh>
    <rPh sb="3" eb="5">
      <t>クブン</t>
    </rPh>
    <phoneticPr fontId="3"/>
  </si>
  <si>
    <t>１．　Ⅰ型（7.5：1）　　　　　　２．　Ⅱ型（10：1）</t>
    <rPh sb="4" eb="5">
      <t>ガタ</t>
    </rPh>
    <rPh sb="22" eb="23">
      <t>ガタ</t>
    </rPh>
    <phoneticPr fontId="3"/>
  </si>
  <si>
    <t>人員配置区分</t>
    <rPh sb="0" eb="2">
      <t>ジンイン</t>
    </rPh>
    <rPh sb="2" eb="4">
      <t>ハイチ</t>
    </rPh>
    <rPh sb="4" eb="6">
      <t>クブン</t>
    </rPh>
    <phoneticPr fontId="3"/>
  </si>
  <si>
    <t>事業所名</t>
    <rPh sb="0" eb="3">
      <t>ジギョウショ</t>
    </rPh>
    <rPh sb="3" eb="4">
      <t>メイ</t>
    </rPh>
    <phoneticPr fontId="3"/>
  </si>
  <si>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</si>
  <si>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令和</t>
    <rPh sb="0" eb="2">
      <t>レイワ</t>
    </rPh>
    <phoneticPr fontId="3"/>
  </si>
  <si>
    <t>有　　　　　　　　・　　　　　　　　無</t>
    <rPh sb="0" eb="1">
      <t>アリ</t>
    </rPh>
    <rPh sb="18" eb="19">
      <t>ナ</t>
    </rPh>
    <phoneticPr fontId="3"/>
  </si>
  <si>
    <t>ピアサポーターの配置</t>
    <rPh sb="8" eb="10">
      <t>ハイチ</t>
    </rPh>
    <phoneticPr fontId="3"/>
  </si>
  <si>
    <t>円</t>
    <rPh sb="0" eb="1">
      <t>エン</t>
    </rPh>
    <phoneticPr fontId="3"/>
  </si>
  <si>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3"/>
  </si>
  <si>
    <t>工賃総額(円)</t>
    <rPh sb="0" eb="2">
      <t>コウチン</t>
    </rPh>
    <rPh sb="2" eb="4">
      <t>ソウガク</t>
    </rPh>
    <rPh sb="5" eb="6">
      <t>エン</t>
    </rPh>
    <phoneticPr fontId="3"/>
  </si>
  <si>
    <t>計</t>
    <rPh sb="0" eb="1">
      <t>ケイ</t>
    </rPh>
    <phoneticPr fontId="3"/>
  </si>
  <si>
    <t>月</t>
    <rPh sb="0" eb="1">
      <t>ツキ</t>
    </rPh>
    <phoneticPr fontId="3"/>
  </si>
  <si>
    <t>平均工賃月額区分</t>
    <rPh sb="0" eb="2">
      <t>ヘイキン</t>
    </rPh>
    <rPh sb="2" eb="4">
      <t>コウチン</t>
    </rPh>
    <rPh sb="4" eb="6">
      <t>ゲツガク</t>
    </rPh>
    <rPh sb="6" eb="8">
      <t>クブン</t>
    </rPh>
    <phoneticPr fontId="3"/>
  </si>
  <si>
    <t>サービス費区分</t>
    <rPh sb="4" eb="5">
      <t>ヒ</t>
    </rPh>
    <rPh sb="5" eb="7">
      <t>クブン</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</si>
  <si>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</si>
  <si>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　年　　月　　日</t>
    <rPh sb="1" eb="2">
      <t>ネン</t>
    </rPh>
    <rPh sb="4" eb="5">
      <t>ガツ</t>
    </rPh>
    <rPh sb="7" eb="8">
      <t>ニチ</t>
    </rPh>
    <phoneticPr fontId="3"/>
  </si>
  <si>
    <t>　　</t>
    <phoneticPr fontId="3"/>
  </si>
  <si>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3"/>
  </si>
  <si>
    <t>修了した研修の名称</t>
    <rPh sb="0" eb="2">
      <t>シュウリョウ</t>
    </rPh>
    <rPh sb="4" eb="6">
      <t>ケンシュウ</t>
    </rPh>
    <rPh sb="7" eb="9">
      <t>メイショウ</t>
    </rPh>
    <phoneticPr fontId="3"/>
  </si>
  <si>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
  </si>
  <si>
    <t>職種</t>
    <rPh sb="0" eb="2">
      <t>ショクシュ</t>
    </rPh>
    <phoneticPr fontId="3"/>
  </si>
  <si>
    <t>＜その他の職員＞</t>
    <rPh sb="3" eb="4">
      <t>タ</t>
    </rPh>
    <rPh sb="5" eb="7">
      <t>ショクイン</t>
    </rPh>
    <phoneticPr fontId="3"/>
  </si>
  <si>
    <t>＜障害者又は障害者であった者＞</t>
    <rPh sb="1" eb="4">
      <t>ショウガイシャ</t>
    </rPh>
    <rPh sb="4" eb="5">
      <t>マタ</t>
    </rPh>
    <rPh sb="6" eb="9">
      <t>ショウガイシャ</t>
    </rPh>
    <rPh sb="13" eb="14">
      <t>シャ</t>
    </rPh>
    <phoneticPr fontId="3"/>
  </si>
  <si>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
  </si>
  <si>
    <t>　　１．就労継続支援B型サービス費（Ⅳ）　　　２．就労継続支援B型サービス費（Ⅴ）　
　　３．就労継続支援B型サービス費（Ⅵ）　</t>
    <rPh sb="4" eb="6">
      <t>シュウロウ</t>
    </rPh>
    <rPh sb="6" eb="8">
      <t>ケイゾク</t>
    </rPh>
    <rPh sb="8" eb="10">
      <t>シエン</t>
    </rPh>
    <rPh sb="11" eb="12">
      <t>ガタ</t>
    </rPh>
    <rPh sb="16" eb="17">
      <t>ヒ</t>
    </rPh>
    <rPh sb="25" eb="27">
      <t>シュウロウ</t>
    </rPh>
    <rPh sb="27" eb="29">
      <t>ケイゾク</t>
    </rPh>
    <rPh sb="29" eb="31">
      <t>シエン</t>
    </rPh>
    <rPh sb="32" eb="33">
      <t>ガタ</t>
    </rPh>
    <rPh sb="37" eb="38">
      <t>ヒ</t>
    </rPh>
    <phoneticPr fontId="3"/>
  </si>
  <si>
    <t>事業所・施設の名称</t>
    <rPh sb="0" eb="3">
      <t>ジギョウショ</t>
    </rPh>
    <rPh sb="4" eb="6">
      <t>シセツ</t>
    </rPh>
    <rPh sb="7" eb="9">
      <t>メイショウ</t>
    </rPh>
    <phoneticPr fontId="3"/>
  </si>
  <si>
    <t>ピアサポーター等の配置に関する届出書</t>
    <rPh sb="7" eb="8">
      <t>トウ</t>
    </rPh>
    <rPh sb="9" eb="11">
      <t>ハイチ</t>
    </rPh>
    <rPh sb="12" eb="13">
      <t>カン</t>
    </rPh>
    <rPh sb="15" eb="17">
      <t>トドケデ</t>
    </rPh>
    <rPh sb="17" eb="18">
      <t>ショ</t>
    </rPh>
    <phoneticPr fontId="3"/>
  </si>
  <si>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3"/>
  </si>
  <si>
    <t>合計（③）</t>
    <rPh sb="0" eb="2">
      <t>ゴウケイ</t>
    </rPh>
    <phoneticPr fontId="3"/>
  </si>
  <si>
    <t>就労定着率
（④÷③）</t>
    <rPh sb="0" eb="2">
      <t>シュウロウ</t>
    </rPh>
    <rPh sb="2" eb="4">
      <t>テイチャク</t>
    </rPh>
    <rPh sb="4" eb="5">
      <t>リツ</t>
    </rPh>
    <phoneticPr fontId="3"/>
  </si>
  <si>
    <t>過去３年間就職者数</t>
    <rPh sb="0" eb="2">
      <t>カコ</t>
    </rPh>
    <rPh sb="3" eb="5">
      <t>ネンカン</t>
    </rPh>
    <rPh sb="5" eb="7">
      <t>シュウショク</t>
    </rPh>
    <rPh sb="7" eb="8">
      <t>シャ</t>
    </rPh>
    <rPh sb="8" eb="9">
      <t>スウ</t>
    </rPh>
    <phoneticPr fontId="3"/>
  </si>
  <si>
    <t>過去２年間就職者数</t>
    <rPh sb="0" eb="2">
      <t>カコ</t>
    </rPh>
    <rPh sb="3" eb="5">
      <t>ネンカン</t>
    </rPh>
    <rPh sb="5" eb="7">
      <t>シュウショク</t>
    </rPh>
    <rPh sb="7" eb="8">
      <t>シャ</t>
    </rPh>
    <rPh sb="8" eb="9">
      <t>スウ</t>
    </rPh>
    <phoneticPr fontId="3"/>
  </si>
  <si>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3"/>
  </si>
  <si>
    <t>過去１年間就職者数</t>
    <rPh sb="0" eb="2">
      <t>カコ</t>
    </rPh>
    <rPh sb="3" eb="5">
      <t>ネンカン</t>
    </rPh>
    <rPh sb="5" eb="7">
      <t>シュウショク</t>
    </rPh>
    <rPh sb="7" eb="8">
      <t>シャ</t>
    </rPh>
    <rPh sb="8" eb="9">
      <t>スウ</t>
    </rPh>
    <phoneticPr fontId="3"/>
  </si>
  <si>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3"/>
  </si>
  <si>
    <r>
      <t xml:space="preserve">就労定着率
</t>
    </r>
    <r>
      <rPr>
        <sz val="9"/>
        <rFont val="ＭＳ Ｐゴシック"/>
        <family val="3"/>
        <charset val="128"/>
      </rPr>
      <t>（②÷①）</t>
    </r>
    <rPh sb="0" eb="2">
      <t>シュウロウ</t>
    </rPh>
    <rPh sb="2" eb="4">
      <t>テイチャク</t>
    </rPh>
    <rPh sb="4" eb="5">
      <t>リツ</t>
    </rPh>
    <phoneticPr fontId="3"/>
  </si>
  <si>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3"/>
  </si>
  <si>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3"/>
  </si>
  <si>
    <t>就労定着率区分の状況</t>
    <rPh sb="0" eb="2">
      <t>シュウロウ</t>
    </rPh>
    <rPh sb="2" eb="4">
      <t>テイチャク</t>
    </rPh>
    <rPh sb="4" eb="5">
      <t>リツ</t>
    </rPh>
    <rPh sb="5" eb="7">
      <t>クブン</t>
    </rPh>
    <rPh sb="8" eb="10">
      <t>ジョウキョウ</t>
    </rPh>
    <phoneticPr fontId="3"/>
  </si>
  <si>
    <t>就労定着率が３割未満</t>
    <rPh sb="0" eb="2">
      <t>シュウロウ</t>
    </rPh>
    <rPh sb="2" eb="4">
      <t>テイチャク</t>
    </rPh>
    <rPh sb="4" eb="5">
      <t>リツ</t>
    </rPh>
    <rPh sb="7" eb="8">
      <t>ワリ</t>
    </rPh>
    <rPh sb="8" eb="10">
      <t>ミマン</t>
    </rPh>
    <phoneticPr fontId="3"/>
  </si>
  <si>
    <t>就労定着率が３割以上５割未満</t>
    <rPh sb="0" eb="2">
      <t>シュウロウ</t>
    </rPh>
    <rPh sb="2" eb="4">
      <t>テイチャク</t>
    </rPh>
    <rPh sb="4" eb="5">
      <t>リツ</t>
    </rPh>
    <rPh sb="7" eb="8">
      <t>ワリ</t>
    </rPh>
    <rPh sb="8" eb="10">
      <t>イジョウ</t>
    </rPh>
    <rPh sb="11" eb="12">
      <t>ワリ</t>
    </rPh>
    <rPh sb="12" eb="14">
      <t>ミマン</t>
    </rPh>
    <phoneticPr fontId="3"/>
  </si>
  <si>
    <t>就労定着率が５割以上７割未満</t>
    <rPh sb="0" eb="2">
      <t>シュウロウ</t>
    </rPh>
    <rPh sb="2" eb="4">
      <t>テイチャク</t>
    </rPh>
    <rPh sb="4" eb="5">
      <t>リツ</t>
    </rPh>
    <rPh sb="7" eb="8">
      <t>ワリ</t>
    </rPh>
    <rPh sb="8" eb="10">
      <t>イジョウ</t>
    </rPh>
    <rPh sb="11" eb="12">
      <t>ワリ</t>
    </rPh>
    <rPh sb="12" eb="14">
      <t>ミマン</t>
    </rPh>
    <phoneticPr fontId="3"/>
  </si>
  <si>
    <t>就労定着率が７割以上８割未満</t>
    <rPh sb="0" eb="2">
      <t>シュウロウ</t>
    </rPh>
    <rPh sb="2" eb="4">
      <t>テイチャク</t>
    </rPh>
    <rPh sb="4" eb="5">
      <t>リツ</t>
    </rPh>
    <rPh sb="7" eb="8">
      <t>ワリ</t>
    </rPh>
    <rPh sb="8" eb="10">
      <t>イジョウ</t>
    </rPh>
    <rPh sb="11" eb="12">
      <t>ワリ</t>
    </rPh>
    <rPh sb="12" eb="14">
      <t>ミマン</t>
    </rPh>
    <phoneticPr fontId="3"/>
  </si>
  <si>
    <t>就労定着率が８割以上９割未満</t>
    <rPh sb="0" eb="2">
      <t>シュウロウ</t>
    </rPh>
    <rPh sb="2" eb="4">
      <t>テイチャク</t>
    </rPh>
    <rPh sb="4" eb="5">
      <t>リツ</t>
    </rPh>
    <rPh sb="7" eb="8">
      <t>ワリ</t>
    </rPh>
    <rPh sb="8" eb="10">
      <t>イジョウ</t>
    </rPh>
    <rPh sb="11" eb="12">
      <t>ワリ</t>
    </rPh>
    <rPh sb="12" eb="14">
      <t>ミマン</t>
    </rPh>
    <phoneticPr fontId="3"/>
  </si>
  <si>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3"/>
  </si>
  <si>
    <t>就労定着率が９割５分以上</t>
    <rPh sb="0" eb="2">
      <t>シュウロウ</t>
    </rPh>
    <rPh sb="2" eb="4">
      <t>テイチャク</t>
    </rPh>
    <rPh sb="4" eb="5">
      <t>リツ</t>
    </rPh>
    <rPh sb="7" eb="8">
      <t>ワリ</t>
    </rPh>
    <rPh sb="9" eb="10">
      <t>ブ</t>
    </rPh>
    <rPh sb="10" eb="12">
      <t>イジョウ</t>
    </rPh>
    <phoneticPr fontId="3"/>
  </si>
  <si>
    <t>就労定着率区分</t>
    <rPh sb="0" eb="2">
      <t>シュウロウ</t>
    </rPh>
    <rPh sb="2" eb="4">
      <t>テイチャク</t>
    </rPh>
    <rPh sb="4" eb="5">
      <t>リツ</t>
    </rPh>
    <rPh sb="5" eb="7">
      <t>クブン</t>
    </rPh>
    <phoneticPr fontId="3"/>
  </si>
  <si>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3"/>
  </si>
  <si>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3"/>
  </si>
  <si>
    <t>前年度末時点の
継続状況</t>
    <rPh sb="0" eb="3">
      <t>ゼンネンド</t>
    </rPh>
    <rPh sb="3" eb="4">
      <t>マツ</t>
    </rPh>
    <rPh sb="4" eb="6">
      <t>ジテン</t>
    </rPh>
    <rPh sb="8" eb="10">
      <t>ケイゾク</t>
    </rPh>
    <rPh sb="10" eb="12">
      <t>ジョウキョウ</t>
    </rPh>
    <phoneticPr fontId="3"/>
  </si>
  <si>
    <t>就労定着支援の利用開始日（年月日）</t>
    <rPh sb="0" eb="2">
      <t>シュウロウ</t>
    </rPh>
    <rPh sb="2" eb="4">
      <t>テイチャク</t>
    </rPh>
    <rPh sb="4" eb="6">
      <t>シエン</t>
    </rPh>
    <rPh sb="7" eb="9">
      <t>リヨウ</t>
    </rPh>
    <rPh sb="9" eb="12">
      <t>カイシビ</t>
    </rPh>
    <rPh sb="13" eb="16">
      <t>ネンガッピ</t>
    </rPh>
    <phoneticPr fontId="3"/>
  </si>
  <si>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</si>
  <si>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前年度末における
就労継続者数</t>
    <rPh sb="0" eb="3">
      <t>ゼンネンド</t>
    </rPh>
    <rPh sb="3" eb="4">
      <t>マツ</t>
    </rPh>
    <rPh sb="9" eb="11">
      <t>シュウロウ</t>
    </rPh>
    <rPh sb="11" eb="13">
      <t>ケイゾク</t>
    </rPh>
    <rPh sb="13" eb="14">
      <t>シャ</t>
    </rPh>
    <rPh sb="14" eb="15">
      <t>スウ</t>
    </rPh>
    <phoneticPr fontId="3"/>
  </si>
  <si>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</si>
  <si>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3"/>
  </si>
  <si>
    <t>指定を受ける
前月末日の継続状況</t>
    <rPh sb="0" eb="2">
      <t>シテイ</t>
    </rPh>
    <rPh sb="3" eb="4">
      <t>ウ</t>
    </rPh>
    <rPh sb="7" eb="9">
      <t>ゼンゲツ</t>
    </rPh>
    <rPh sb="9" eb="10">
      <t>マツ</t>
    </rPh>
    <rPh sb="10" eb="11">
      <t>ヒ</t>
    </rPh>
    <rPh sb="12" eb="14">
      <t>ケイゾク</t>
    </rPh>
    <rPh sb="14" eb="16">
      <t>ジョウキョウ</t>
    </rPh>
    <phoneticPr fontId="3"/>
  </si>
  <si>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3"/>
  </si>
  <si>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3"/>
  </si>
  <si>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3"/>
  </si>
  <si>
    <t>　　５　　関係機関との連携については、その状況等を具体的に記載してください。</t>
    <rPh sb="5" eb="7">
      <t>カンケイ</t>
    </rPh>
    <rPh sb="7" eb="9">
      <t>キカン</t>
    </rPh>
    <rPh sb="11" eb="13">
      <t>レンケイ</t>
    </rPh>
    <phoneticPr fontId="3"/>
  </si>
  <si>
    <t>　　４　　利用者について、地域移行に関する支援内容や地域に移行した日などが分かる資料（サービス等利
　　　　用計画、地域移行支援計画等）を添付してください。</t>
    <rPh sb="5" eb="8">
      <t>リヨウシャ</t>
    </rPh>
    <rPh sb="13" eb="17">
      <t>チイキイコウ</t>
    </rPh>
    <rPh sb="18" eb="19">
      <t>カン</t>
    </rPh>
    <rPh sb="21" eb="25">
      <t>シエンナイヨウ</t>
    </rPh>
    <rPh sb="26" eb="28">
      <t>チイキ</t>
    </rPh>
    <rPh sb="29" eb="31">
      <t>イコウ</t>
    </rPh>
    <rPh sb="33" eb="34">
      <t>ヒ</t>
    </rPh>
    <rPh sb="37" eb="38">
      <t>ワ</t>
    </rPh>
    <rPh sb="40" eb="42">
      <t>シリョウ</t>
    </rPh>
    <rPh sb="47" eb="48">
      <t>トウ</t>
    </rPh>
    <rPh sb="48" eb="49">
      <t>リ</t>
    </rPh>
    <rPh sb="54" eb="55">
      <t>ヨウ</t>
    </rPh>
    <rPh sb="55" eb="57">
      <t>ケイカク</t>
    </rPh>
    <rPh sb="58" eb="64">
      <t>チイキイコウシエン</t>
    </rPh>
    <rPh sb="64" eb="66">
      <t>ケイカク</t>
    </rPh>
    <rPh sb="66" eb="67">
      <t>トウ</t>
    </rPh>
    <rPh sb="69" eb="71">
      <t>テンプ</t>
    </rPh>
    <phoneticPr fontId="3"/>
  </si>
  <si>
    <t>　　３　　該当する資格を証する書類の写しを添付してください。研修の修了者であることをもって該当する
　　　　資格に準ずる者とする相談支援専門員については、研修を修了した旨を証する書類を添付してくださ
　　　　い。</t>
    <rPh sb="5" eb="7">
      <t>ガイトウ</t>
    </rPh>
    <rPh sb="9" eb="11">
      <t>シカク</t>
    </rPh>
    <rPh sb="12" eb="13">
      <t>ショウ</t>
    </rPh>
    <rPh sb="15" eb="17">
      <t>ショルイ</t>
    </rPh>
    <rPh sb="18" eb="19">
      <t>ウツ</t>
    </rPh>
    <rPh sb="21" eb="23">
      <t>テンプ</t>
    </rPh>
    <rPh sb="45" eb="47">
      <t>ガイトウ</t>
    </rPh>
    <rPh sb="57" eb="58">
      <t>ジュン</t>
    </rPh>
    <rPh sb="60" eb="61">
      <t>シャ</t>
    </rPh>
    <rPh sb="64" eb="66">
      <t>ソウダン</t>
    </rPh>
    <rPh sb="66" eb="68">
      <t>シエン</t>
    </rPh>
    <rPh sb="68" eb="71">
      <t>センモンイン</t>
    </rPh>
    <rPh sb="77" eb="79">
      <t>ケンシュウ</t>
    </rPh>
    <rPh sb="80" eb="82">
      <t>シュウリョウ</t>
    </rPh>
    <rPh sb="84" eb="85">
      <t>ムネ</t>
    </rPh>
    <rPh sb="86" eb="87">
      <t>ショウ</t>
    </rPh>
    <rPh sb="89" eb="91">
      <t>ショルイ</t>
    </rPh>
    <rPh sb="92" eb="94">
      <t>テンプ</t>
    </rPh>
    <phoneticPr fontId="3"/>
  </si>
  <si>
    <t>　　２　　「これらに準ずる者」とは、「精神障害関係従事者養成研修事業について」（平成26年３月31日付
　　　　け障発0331第５号厚生労働省社会・援護局障害保健福祉部長通知）の精神障害者地域移行・地域定着
　　　　支援関係者研修の修了者である相談支援専門員です。</t>
    <rPh sb="10" eb="11">
      <t>ジュン</t>
    </rPh>
    <rPh sb="13" eb="14">
      <t>モノ</t>
    </rPh>
    <rPh sb="19" eb="21">
      <t>セイシン</t>
    </rPh>
    <rPh sb="21" eb="23">
      <t>ショウガイ</t>
    </rPh>
    <rPh sb="23" eb="25">
      <t>カンケイ</t>
    </rPh>
    <rPh sb="25" eb="28">
      <t>ジュウジシャ</t>
    </rPh>
    <rPh sb="28" eb="30">
      <t>ヨウセイ</t>
    </rPh>
    <rPh sb="30" eb="32">
      <t>ケンシュウ</t>
    </rPh>
    <rPh sb="32" eb="34">
      <t>ジギョウ</t>
    </rPh>
    <rPh sb="40" eb="42">
      <t>ヘイセイ</t>
    </rPh>
    <rPh sb="44" eb="45">
      <t>ネン</t>
    </rPh>
    <rPh sb="46" eb="47">
      <t>ガツ</t>
    </rPh>
    <rPh sb="49" eb="50">
      <t>ニチ</t>
    </rPh>
    <rPh sb="50" eb="51">
      <t>ツ</t>
    </rPh>
    <phoneticPr fontId="3"/>
  </si>
  <si>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3"/>
  </si>
  <si>
    <t>有 ・ 無</t>
    <rPh sb="0" eb="1">
      <t>ア</t>
    </rPh>
    <rPh sb="4" eb="5">
      <t>ナ</t>
    </rPh>
    <phoneticPr fontId="3"/>
  </si>
  <si>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3"/>
  </si>
  <si>
    <r>
      <t xml:space="preserve">　 </t>
    </r>
    <r>
      <rPr>
        <sz val="11"/>
        <color theme="1"/>
        <rFont val="ＭＳ Ｐゴシック"/>
        <family val="3"/>
        <charset val="128"/>
      </rPr>
      <t>５　関係機関との連携</t>
    </r>
    <rPh sb="4" eb="6">
      <t>カンケイ</t>
    </rPh>
    <rPh sb="6" eb="8">
      <t>キカン</t>
    </rPh>
    <rPh sb="10" eb="12">
      <t>レンケイ</t>
    </rPh>
    <phoneticPr fontId="3"/>
  </si>
  <si>
    <r>
      <t>　当該事業所の地域移行支援を利用した者のうち、地域移行支援計画に基づき、前年度に地域生活に移行した者がいること。
　　</t>
    </r>
    <r>
      <rPr>
        <sz val="11"/>
        <color theme="1"/>
        <rFont val="ＭＳ Ｐゴシック"/>
        <family val="3"/>
        <charset val="128"/>
      </rPr>
      <t xml:space="preserve">
　　前年度に地域生活に移行した者の人数　・・・　　</t>
    </r>
    <r>
      <rPr>
        <u/>
        <sz val="11"/>
        <color theme="1"/>
        <rFont val="ＭＳ Ｐゴシック"/>
        <family val="3"/>
        <charset val="128"/>
      </rPr>
      <t xml:space="preserve">　　　　人
</t>
    </r>
    <r>
      <rPr>
        <sz val="11"/>
        <color theme="1"/>
        <rFont val="ＭＳ Ｐゴシック"/>
        <family val="3"/>
        <charset val="128"/>
      </rPr>
      <t>　　</t>
    </r>
    <r>
      <rPr>
        <u/>
        <sz val="11"/>
        <color theme="1"/>
        <rFont val="ＭＳ Ｐゴシック"/>
        <family val="3"/>
        <charset val="128"/>
      </rPr>
      <t>（Ⅰを算定する場合：３人以上、　Ⅱを算定する場合：１人以上）</t>
    </r>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62" eb="65">
      <t>ゼンネンド</t>
    </rPh>
    <rPh sb="66" eb="70">
      <t>チイキセイカツ</t>
    </rPh>
    <rPh sb="71" eb="73">
      <t>イコウ</t>
    </rPh>
    <rPh sb="75" eb="76">
      <t>シャ</t>
    </rPh>
    <rPh sb="77" eb="79">
      <t>ニンズウ</t>
    </rPh>
    <rPh sb="89" eb="90">
      <t>ニン</t>
    </rPh>
    <rPh sb="96" eb="98">
      <t>サンテイ</t>
    </rPh>
    <rPh sb="100" eb="102">
      <t>バアイ</t>
    </rPh>
    <rPh sb="104" eb="105">
      <t>ニン</t>
    </rPh>
    <rPh sb="105" eb="107">
      <t>イジョウ</t>
    </rPh>
    <rPh sb="111" eb="113">
      <t>サンテイ</t>
    </rPh>
    <rPh sb="115" eb="117">
      <t>バアイ</t>
    </rPh>
    <rPh sb="119" eb="120">
      <t>ニン</t>
    </rPh>
    <rPh sb="120" eb="122">
      <t>イジョウ</t>
    </rPh>
    <phoneticPr fontId="3"/>
  </si>
  <si>
    <r>
      <t>　</t>
    </r>
    <r>
      <rPr>
        <sz val="11"/>
        <color theme="1"/>
        <rFont val="ＭＳ Ｐゴシック"/>
        <family val="3"/>
        <charset val="128"/>
      </rPr>
      <t>４　地域移行の実績</t>
    </r>
    <rPh sb="3" eb="5">
      <t>チイキ</t>
    </rPh>
    <rPh sb="5" eb="7">
      <t>イコウ</t>
    </rPh>
    <rPh sb="8" eb="10">
      <t>ジッセキ</t>
    </rPh>
    <phoneticPr fontId="3"/>
  </si>
  <si>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3"/>
  </si>
  <si>
    <r>
      <t xml:space="preserve">　 </t>
    </r>
    <r>
      <rPr>
        <sz val="11"/>
        <color theme="1"/>
        <rFont val="ＭＳ Ｐゴシック"/>
        <family val="3"/>
        <charset val="128"/>
      </rPr>
      <t>３　有資格者の配置</t>
    </r>
    <rPh sb="4" eb="8">
      <t>ユウシカクシャ</t>
    </rPh>
    <rPh sb="9" eb="11">
      <t>ハイチ</t>
    </rPh>
    <phoneticPr fontId="3"/>
  </si>
  <si>
    <t>　１．Ⅰ　　　　　　　２．Ⅱ　　</t>
    <phoneticPr fontId="3"/>
  </si>
  <si>
    <t>　２　 算定加算</t>
    <rPh sb="4" eb="6">
      <t>サンテイ</t>
    </rPh>
    <rPh sb="6" eb="8">
      <t>カサン</t>
    </rPh>
    <phoneticPr fontId="3"/>
  </si>
  <si>
    <t>①　新規　　　　　　　　②　変更　　　　　　　　③　終了</t>
    <rPh sb="2" eb="4">
      <t>シンキ</t>
    </rPh>
    <rPh sb="14" eb="16">
      <t>ヘンコウ</t>
    </rPh>
    <rPh sb="26" eb="28">
      <t>シュウリョウ</t>
    </rPh>
    <phoneticPr fontId="3"/>
  </si>
  <si>
    <t xml:space="preserve">   １　異動区分</t>
    <rPh sb="5" eb="7">
      <t>イドウ</t>
    </rPh>
    <rPh sb="7" eb="9">
      <t>クブン</t>
    </rPh>
    <phoneticPr fontId="3"/>
  </si>
  <si>
    <t>地域移行支援サービス費に係る届出書</t>
    <rPh sb="0" eb="2">
      <t>チイキ</t>
    </rPh>
    <rPh sb="2" eb="4">
      <t>イコウ</t>
    </rPh>
    <rPh sb="4" eb="6">
      <t>シエン</t>
    </rPh>
    <rPh sb="10" eb="11">
      <t>ヒ</t>
    </rPh>
    <rPh sb="12" eb="13">
      <t>カカ</t>
    </rPh>
    <rPh sb="14" eb="16">
      <t>トドケデ</t>
    </rPh>
    <rPh sb="16" eb="17">
      <t>ショ</t>
    </rPh>
    <phoneticPr fontId="3"/>
  </si>
  <si>
    <t>※　①、②のいずれかが「有」の場合、本加算の算定対象事業所となる。</t>
    <rPh sb="12" eb="13">
      <t>アリ</t>
    </rPh>
    <rPh sb="15" eb="17">
      <t>バアイ</t>
    </rPh>
    <rPh sb="18" eb="19">
      <t>ホン</t>
    </rPh>
    <rPh sb="19" eb="21">
      <t>カサン</t>
    </rPh>
    <rPh sb="22" eb="24">
      <t>サンテイ</t>
    </rPh>
    <rPh sb="24" eb="26">
      <t>タイショウ</t>
    </rPh>
    <rPh sb="26" eb="28">
      <t>ジギョウ</t>
    </rPh>
    <rPh sb="28" eb="29">
      <t>ショ</t>
    </rPh>
    <phoneticPr fontId="3"/>
  </si>
  <si>
    <t>　提出すること。</t>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</si>
  <si>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</si>
  <si>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専門部会、各区部会及び各区部会が主催する相談支援事業所のネットワークをいう。</t>
    <rPh sb="2" eb="4">
      <t>センモン</t>
    </rPh>
    <rPh sb="4" eb="6">
      <t>ブカイ</t>
    </rPh>
    <rPh sb="7" eb="8">
      <t>カク</t>
    </rPh>
    <rPh sb="8" eb="9">
      <t>ク</t>
    </rPh>
    <rPh sb="9" eb="11">
      <t>ブカイ</t>
    </rPh>
    <rPh sb="11" eb="12">
      <t>オヨ</t>
    </rPh>
    <rPh sb="13" eb="14">
      <t>カク</t>
    </rPh>
    <rPh sb="14" eb="15">
      <t>ク</t>
    </rPh>
    <rPh sb="15" eb="17">
      <t>ブカイ</t>
    </rPh>
    <rPh sb="18" eb="20">
      <t>シュサイ</t>
    </rPh>
    <rPh sb="22" eb="24">
      <t>ソウダン</t>
    </rPh>
    <rPh sb="24" eb="26">
      <t>シエン</t>
    </rPh>
    <rPh sb="26" eb="29">
      <t>ジギョウショ</t>
    </rPh>
    <phoneticPr fontId="3"/>
  </si>
  <si>
    <t>　※「協議会」とは、福岡市においては、福岡市障がい者等地域生活支援協議会、</t>
    <rPh sb="3" eb="6">
      <t>キョウギカイ</t>
    </rPh>
    <rPh sb="10" eb="13">
      <t>フクオカシ</t>
    </rPh>
    <rPh sb="19" eb="22">
      <t>フクオカシ</t>
    </rPh>
    <rPh sb="22" eb="23">
      <t>ショウ</t>
    </rPh>
    <rPh sb="25" eb="26">
      <t>シャ</t>
    </rPh>
    <rPh sb="26" eb="27">
      <t>トウ</t>
    </rPh>
    <rPh sb="27" eb="36">
      <t>チイキセイカツシエンキョウギカイ</t>
    </rPh>
    <phoneticPr fontId="3"/>
  </si>
  <si>
    <t>　るとともに、協議会に定期的に参画している。</t>
    <phoneticPr fontId="3"/>
  </si>
  <si>
    <r>
      <t xml:space="preserve">有 </t>
    </r>
    <r>
      <rPr>
        <sz val="14"/>
        <rFont val="ＭＳ Ｐゴシック"/>
        <family val="3"/>
        <charset val="128"/>
      </rPr>
      <t>・</t>
    </r>
    <r>
      <rPr>
        <sz val="11"/>
        <color theme="1"/>
        <rFont val="ＭＳ Ｐゴシック"/>
        <family val="3"/>
        <charset val="128"/>
      </rPr>
      <t xml:space="preserve"> 無</t>
    </r>
    <phoneticPr fontId="3"/>
  </si>
  <si>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</si>
  <si>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※文言については「運営規程例（計画相談支援）」を参照。</t>
    <rPh sb="2" eb="4">
      <t>モンゴン</t>
    </rPh>
    <rPh sb="10" eb="15">
      <t>ウンエイキテイレイ</t>
    </rPh>
    <rPh sb="16" eb="22">
      <t>ケイカクソウダンシエン</t>
    </rPh>
    <rPh sb="25" eb="27">
      <t>サンショウ</t>
    </rPh>
    <phoneticPr fontId="2"/>
  </si>
  <si>
    <t>　位置付けられていることを運営規程に定めている。</t>
    <phoneticPr fontId="2"/>
  </si>
  <si>
    <t>①　福岡市により地域生活支援拠点等の「地域の体制づくり」の機能を担う事業所として</t>
    <rPh sb="2" eb="5">
      <t>フクオカシ</t>
    </rPh>
    <rPh sb="8" eb="17">
      <t>チイキセイカツシエンキョテントウ</t>
    </rPh>
    <rPh sb="19" eb="21">
      <t>チイキ</t>
    </rPh>
    <rPh sb="22" eb="24">
      <t>タイセイ</t>
    </rPh>
    <rPh sb="29" eb="31">
      <t>キノウ</t>
    </rPh>
    <rPh sb="32" eb="33">
      <t>ニナ</t>
    </rPh>
    <rPh sb="34" eb="37">
      <t>ジギョウショ</t>
    </rPh>
    <phoneticPr fontId="3"/>
  </si>
  <si>
    <t>　１　新規　　　　　２　変更　　　　　３　終了</t>
    <phoneticPr fontId="3"/>
  </si>
  <si>
    <t>異動区分</t>
    <phoneticPr fontId="3"/>
  </si>
  <si>
    <t>事業所名</t>
    <phoneticPr fontId="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</si>
  <si>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3"/>
  </si>
  <si>
    <t xml:space="preserve"> 　　年 　　月 　　日</t>
    <phoneticPr fontId="3"/>
  </si>
  <si>
    <t>８　移行支援住居におけるサービス管理責任者の配置要件の可否</t>
    <rPh sb="2" eb="8">
      <t>イコウシエンジュウキョ</t>
    </rPh>
    <rPh sb="27" eb="29">
      <t>カヒ</t>
    </rPh>
    <phoneticPr fontId="2"/>
  </si>
  <si>
    <t>名</t>
    <rPh sb="0" eb="1">
      <t>メイ</t>
    </rPh>
    <phoneticPr fontId="3"/>
  </si>
  <si>
    <t>サービス管理責任者</t>
    <rPh sb="4" eb="9">
      <t>カンリセキニンシャ</t>
    </rPh>
    <phoneticPr fontId="3"/>
  </si>
  <si>
    <t>人数</t>
    <rPh sb="0" eb="2">
      <t>ニンズウ</t>
    </rPh>
    <phoneticPr fontId="3"/>
  </si>
  <si>
    <t>７　実際のサービス管理責任者の人員配置</t>
    <rPh sb="2" eb="4">
      <t>ジッサイ</t>
    </rPh>
    <rPh sb="9" eb="14">
      <t>カンリセキニンシャ</t>
    </rPh>
    <rPh sb="15" eb="17">
      <t>ジンイン</t>
    </rPh>
    <rPh sb="17" eb="19">
      <t>ハイチ</t>
    </rPh>
    <phoneticPr fontId="3"/>
  </si>
  <si>
    <t>６　必要なサービス管理責任者の人員配置</t>
    <rPh sb="2" eb="4">
      <t>ヒツヨウ</t>
    </rPh>
    <rPh sb="9" eb="14">
      <t>カンリセキニンシャ</t>
    </rPh>
    <rPh sb="15" eb="17">
      <t>ジンイン</t>
    </rPh>
    <rPh sb="17" eb="19">
      <t>ハイチ</t>
    </rPh>
    <phoneticPr fontId="3"/>
  </si>
  <si>
    <t>　　　で計算された必要配置数に基づいて人員を配置すること</t>
    <rPh sb="4" eb="6">
      <t>ケイサン</t>
    </rPh>
    <rPh sb="9" eb="11">
      <t>ヒツヨウ</t>
    </rPh>
    <rPh sb="11" eb="13">
      <t>ハイチ</t>
    </rPh>
    <rPh sb="13" eb="14">
      <t>スウ</t>
    </rPh>
    <rPh sb="15" eb="16">
      <t>モト</t>
    </rPh>
    <phoneticPr fontId="38"/>
  </si>
  <si>
    <t>※８　個人単位で居宅介護等を利用している利用者がいる場合は、職員配置状況確認調査票の「個人居宅介護利用者（再掲）」欄に人数を入力し、職員配置状況確認調査票</t>
    <rPh sb="3" eb="5">
      <t>コジン</t>
    </rPh>
    <rPh sb="5" eb="7">
      <t>タンイ</t>
    </rPh>
    <rPh sb="8" eb="10">
      <t>キョタク</t>
    </rPh>
    <rPh sb="10" eb="12">
      <t>カイゴ</t>
    </rPh>
    <rPh sb="12" eb="13">
      <t>トウ</t>
    </rPh>
    <rPh sb="14" eb="16">
      <t>リヨウ</t>
    </rPh>
    <phoneticPr fontId="38"/>
  </si>
  <si>
    <t>※７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3"/>
  </si>
  <si>
    <r>
      <t>※６　「新設又は増改築の時点から１年以上」の場合は</t>
    </r>
    <r>
      <rPr>
        <b/>
        <u/>
        <sz val="6"/>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33"/>
  </si>
  <si>
    <r>
      <t>※５　「新設又は増改築等の時点から６か月以上１年未満」の場合は、</t>
    </r>
    <r>
      <rPr>
        <b/>
        <u/>
        <sz val="6"/>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33"/>
  </si>
  <si>
    <r>
      <t>※４　「新設又は増改築等の時点から６か月未満」の場合は</t>
    </r>
    <r>
      <rPr>
        <b/>
        <u/>
        <sz val="6"/>
        <color theme="1"/>
        <rFont val="ＭＳ ゴシック"/>
        <family val="3"/>
        <charset val="128"/>
      </rPr>
      <t>入力不要</t>
    </r>
    <rPh sb="24" eb="26">
      <t>バアイ</t>
    </rPh>
    <rPh sb="27" eb="29">
      <t>ニュウリョク</t>
    </rPh>
    <rPh sb="29" eb="31">
      <t>フヨウ</t>
    </rPh>
    <phoneticPr fontId="33"/>
  </si>
  <si>
    <t>名</t>
    <rPh sb="0" eb="1">
      <t>メイ</t>
    </rPh>
    <phoneticPr fontId="38"/>
  </si>
  <si>
    <t>平均利用者数</t>
    <rPh sb="0" eb="2">
      <t>ヘイキン</t>
    </rPh>
    <rPh sb="2" eb="4">
      <t>リヨウ</t>
    </rPh>
    <rPh sb="4" eb="5">
      <t>シャ</t>
    </rPh>
    <rPh sb="5" eb="6">
      <t>スウ</t>
    </rPh>
    <phoneticPr fontId="38"/>
  </si>
  <si>
    <t>日</t>
    <rPh sb="0" eb="1">
      <t>ニチ</t>
    </rPh>
    <phoneticPr fontId="38"/>
  </si>
  <si>
    <t>計</t>
    <rPh sb="0" eb="1">
      <t>ケイ</t>
    </rPh>
    <phoneticPr fontId="38"/>
  </si>
  <si>
    <t>３月</t>
    <rPh sb="1" eb="2">
      <t>ガツ</t>
    </rPh>
    <phoneticPr fontId="38"/>
  </si>
  <si>
    <t>２月</t>
    <rPh sb="1" eb="2">
      <t>ガツ</t>
    </rPh>
    <phoneticPr fontId="38"/>
  </si>
  <si>
    <t>１月</t>
    <rPh sb="1" eb="2">
      <t>ガツ</t>
    </rPh>
    <phoneticPr fontId="38"/>
  </si>
  <si>
    <t>12月</t>
    <rPh sb="2" eb="3">
      <t>ガツ</t>
    </rPh>
    <phoneticPr fontId="38"/>
  </si>
  <si>
    <t>11月</t>
    <rPh sb="2" eb="3">
      <t>ガツ</t>
    </rPh>
    <phoneticPr fontId="38"/>
  </si>
  <si>
    <t>10月</t>
    <rPh sb="2" eb="3">
      <t>ガツ</t>
    </rPh>
    <phoneticPr fontId="38"/>
  </si>
  <si>
    <t>９月</t>
    <rPh sb="1" eb="2">
      <t>ガツ</t>
    </rPh>
    <phoneticPr fontId="38"/>
  </si>
  <si>
    <t>８月</t>
    <rPh sb="1" eb="2">
      <t>ガツ</t>
    </rPh>
    <phoneticPr fontId="38"/>
  </si>
  <si>
    <t>７月</t>
    <rPh sb="1" eb="2">
      <t>ガツ</t>
    </rPh>
    <phoneticPr fontId="38"/>
  </si>
  <si>
    <t>６月</t>
    <rPh sb="1" eb="2">
      <t>ガツ</t>
    </rPh>
    <phoneticPr fontId="38"/>
  </si>
  <si>
    <t>５月</t>
    <rPh sb="1" eb="2">
      <t>ガツ</t>
    </rPh>
    <phoneticPr fontId="38"/>
  </si>
  <si>
    <t>４月</t>
    <rPh sb="1" eb="2">
      <t>ガツ</t>
    </rPh>
    <phoneticPr fontId="38"/>
  </si>
  <si>
    <t>区分６</t>
    <rPh sb="0" eb="2">
      <t>クブン</t>
    </rPh>
    <phoneticPr fontId="38"/>
  </si>
  <si>
    <t>区分５</t>
    <rPh sb="0" eb="2">
      <t>クブン</t>
    </rPh>
    <phoneticPr fontId="38"/>
  </si>
  <si>
    <t>区分４</t>
    <rPh sb="0" eb="2">
      <t>クブン</t>
    </rPh>
    <phoneticPr fontId="38"/>
  </si>
  <si>
    <t>区分３</t>
    <rPh sb="0" eb="2">
      <t>クブン</t>
    </rPh>
    <phoneticPr fontId="38"/>
  </si>
  <si>
    <t>区分２</t>
    <rPh sb="0" eb="2">
      <t>クブン</t>
    </rPh>
    <phoneticPr fontId="38"/>
  </si>
  <si>
    <t>区分１以下</t>
    <rPh sb="0" eb="2">
      <t>クブン</t>
    </rPh>
    <rPh sb="3" eb="5">
      <t>イカ</t>
    </rPh>
    <phoneticPr fontId="38"/>
  </si>
  <si>
    <t>延べ利用人数</t>
    <rPh sb="0" eb="1">
      <t>ノ</t>
    </rPh>
    <rPh sb="2" eb="4">
      <t>リヨウ</t>
    </rPh>
    <rPh sb="4" eb="6">
      <t>ニンズウ</t>
    </rPh>
    <phoneticPr fontId="38"/>
  </si>
  <si>
    <t>開所日数</t>
    <rPh sb="0" eb="2">
      <t>カイショ</t>
    </rPh>
    <rPh sb="2" eb="4">
      <t>ニッスウ</t>
    </rPh>
    <phoneticPr fontId="38"/>
  </si>
  <si>
    <t>５　移行支援住居における前年度の平均利用者数</t>
    <rPh sb="2" eb="4">
      <t>イコウ</t>
    </rPh>
    <rPh sb="4" eb="6">
      <t>シエン</t>
    </rPh>
    <rPh sb="6" eb="8">
      <t>ジュウキョ</t>
    </rPh>
    <rPh sb="12" eb="15">
      <t>ゼンネンド</t>
    </rPh>
    <rPh sb="16" eb="18">
      <t>ヘイキン</t>
    </rPh>
    <rPh sb="18" eb="20">
      <t>リヨウ</t>
    </rPh>
    <rPh sb="20" eb="21">
      <t>シャ</t>
    </rPh>
    <rPh sb="21" eb="22">
      <t>スウ</t>
    </rPh>
    <phoneticPr fontId="38"/>
  </si>
  <si>
    <t>※３　①の場合は４のみ入力、②又は③の場合は５のみ入力すること</t>
    <phoneticPr fontId="3"/>
  </si>
  <si>
    <t>合計</t>
    <rPh sb="0" eb="2">
      <t>ゴウケイ</t>
    </rPh>
    <phoneticPr fontId="38"/>
  </si>
  <si>
    <t>※２　該当する欄のプルダウンで○を選択する</t>
    <phoneticPr fontId="3"/>
  </si>
  <si>
    <t>③新設又は増改築等の時点から１年以上</t>
    <rPh sb="8" eb="9">
      <t>トウ</t>
    </rPh>
    <phoneticPr fontId="38"/>
  </si>
  <si>
    <t>②新設又は増改築等の時点から６か月以上１年未満</t>
    <phoneticPr fontId="38"/>
  </si>
  <si>
    <t>①新設又は増改築等の時点から６か月未満</t>
    <phoneticPr fontId="38"/>
  </si>
  <si>
    <t>４　想定される利用者の障害支援区分と人数</t>
    <rPh sb="2" eb="4">
      <t>ソウテイ</t>
    </rPh>
    <rPh sb="7" eb="10">
      <t>リヨウシャ</t>
    </rPh>
    <rPh sb="11" eb="13">
      <t>ショウガイ</t>
    </rPh>
    <rPh sb="13" eb="15">
      <t>シエン</t>
    </rPh>
    <rPh sb="15" eb="17">
      <t>クブン</t>
    </rPh>
    <rPh sb="18" eb="20">
      <t>ニンズウ</t>
    </rPh>
    <phoneticPr fontId="38"/>
  </si>
  <si>
    <t>３　運営状況</t>
    <rPh sb="2" eb="4">
      <t>ウンエイ</t>
    </rPh>
    <rPh sb="4" eb="6">
      <t>ジョウキョウ</t>
    </rPh>
    <phoneticPr fontId="38"/>
  </si>
  <si>
    <t>※１　該当する類型の欄のプルダウンで○を選択する</t>
    <phoneticPr fontId="3"/>
  </si>
  <si>
    <t>定員</t>
    <rPh sb="0" eb="2">
      <t>テイイン</t>
    </rPh>
    <phoneticPr fontId="38"/>
  </si>
  <si>
    <t>事業所番号</t>
    <rPh sb="0" eb="3">
      <t>ジギョウショ</t>
    </rPh>
    <rPh sb="3" eb="5">
      <t>バンゴウ</t>
    </rPh>
    <phoneticPr fontId="38"/>
  </si>
  <si>
    <t>外部サービス利用型</t>
    <rPh sb="0" eb="2">
      <t>ガイブ</t>
    </rPh>
    <rPh sb="6" eb="9">
      <t>リヨウガタ</t>
    </rPh>
    <phoneticPr fontId="38"/>
  </si>
  <si>
    <t>事業所名</t>
    <rPh sb="0" eb="3">
      <t>ジギョウショ</t>
    </rPh>
    <rPh sb="3" eb="4">
      <t>メイ</t>
    </rPh>
    <phoneticPr fontId="38"/>
  </si>
  <si>
    <t>介護サービス包括型</t>
    <rPh sb="0" eb="2">
      <t>カイゴ</t>
    </rPh>
    <rPh sb="6" eb="8">
      <t>ホウカツ</t>
    </rPh>
    <rPh sb="8" eb="9">
      <t>ガタ</t>
    </rPh>
    <phoneticPr fontId="38"/>
  </si>
  <si>
    <t>法人名</t>
    <rPh sb="0" eb="2">
      <t>ホウジン</t>
    </rPh>
    <rPh sb="2" eb="3">
      <t>メイ</t>
    </rPh>
    <phoneticPr fontId="38"/>
  </si>
  <si>
    <t>２　事業所類型</t>
    <rPh sb="2" eb="5">
      <t>ジギョウショ</t>
    </rPh>
    <rPh sb="5" eb="7">
      <t>ルイケイ</t>
    </rPh>
    <phoneticPr fontId="38"/>
  </si>
  <si>
    <t>１　事業者名等</t>
    <rPh sb="2" eb="5">
      <t>ジギョウシャ</t>
    </rPh>
    <rPh sb="5" eb="6">
      <t>メイ</t>
    </rPh>
    <rPh sb="6" eb="7">
      <t>トウ</t>
    </rPh>
    <phoneticPr fontId="38"/>
  </si>
  <si>
    <t>○</t>
  </si>
  <si>
    <t>月</t>
    <rPh sb="0" eb="1">
      <t>ツキ</t>
    </rPh>
    <phoneticPr fontId="38"/>
  </si>
  <si>
    <t>年</t>
    <rPh sb="0" eb="1">
      <t>ネン</t>
    </rPh>
    <phoneticPr fontId="38"/>
  </si>
  <si>
    <t>令和</t>
    <rPh sb="0" eb="2">
      <t>レイワ</t>
    </rPh>
    <phoneticPr fontId="3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</si>
  <si>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</si>
  <si>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</si>
  <si>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</si>
  <si>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</si>
  <si>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
  </si>
  <si>
    <t>１　新規　　　　　　　　　２　変更　　　　　　　　　　３　終了</t>
  </si>
  <si>
    <t>異動区分</t>
    <rPh sb="0" eb="2">
      <t>イドウ</t>
    </rPh>
    <rPh sb="2" eb="4">
      <t>クブン</t>
    </rPh>
    <phoneticPr fontId="3"/>
  </si>
  <si>
    <t>居住支援連携体制加算に関する届出書</t>
    <rPh sb="0" eb="2">
      <t>キョジュウ</t>
    </rPh>
    <rPh sb="2" eb="4">
      <t>シエン</t>
    </rPh>
    <rPh sb="4" eb="6">
      <t>レンケイ</t>
    </rPh>
    <rPh sb="6" eb="8">
      <t>タイセイ</t>
    </rPh>
    <rPh sb="8" eb="10">
      <t>カサン</t>
    </rPh>
    <phoneticPr fontId="3"/>
  </si>
  <si>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3"/>
  </si>
  <si>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3"/>
  </si>
  <si>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3"/>
  </si>
  <si>
    <t>1週間に当該事業所における常勤職員の勤務すべき時間数（就業規則上に定める時間数）</t>
    <phoneticPr fontId="52"/>
  </si>
  <si>
    <t>世話人・生活支援員の合計</t>
    <rPh sb="0" eb="3">
      <t>セワニン</t>
    </rPh>
    <rPh sb="4" eb="6">
      <t>セイカツ</t>
    </rPh>
    <rPh sb="6" eb="9">
      <t>シエンイン</t>
    </rPh>
    <rPh sb="10" eb="12">
      <t>ゴウケイ</t>
    </rPh>
    <phoneticPr fontId="3"/>
  </si>
  <si>
    <t>世話人等</t>
    <rPh sb="0" eb="3">
      <t>セワニン</t>
    </rPh>
    <rPh sb="3" eb="4">
      <t>ナド</t>
    </rPh>
    <phoneticPr fontId="3"/>
  </si>
  <si>
    <t>日</t>
    <rPh sb="0" eb="1">
      <t>ニチ</t>
    </rPh>
    <phoneticPr fontId="3"/>
  </si>
  <si>
    <t>土</t>
    <rPh sb="0" eb="1">
      <t>ド</t>
    </rPh>
    <phoneticPr fontId="3"/>
  </si>
  <si>
    <t>金</t>
    <rPh sb="0" eb="1">
      <t>キン</t>
    </rPh>
    <phoneticPr fontId="3"/>
  </si>
  <si>
    <t>木</t>
    <rPh sb="0" eb="1">
      <t>モク</t>
    </rPh>
    <phoneticPr fontId="3"/>
  </si>
  <si>
    <t>水</t>
    <rPh sb="0" eb="1">
      <t>スイ</t>
    </rPh>
    <phoneticPr fontId="3"/>
  </si>
  <si>
    <t>火</t>
    <rPh sb="0" eb="1">
      <t>カ</t>
    </rPh>
    <phoneticPr fontId="3"/>
  </si>
  <si>
    <t>月</t>
    <rPh sb="0" eb="1">
      <t>ゲツ</t>
    </rPh>
    <phoneticPr fontId="3"/>
  </si>
  <si>
    <t>兼務先</t>
    <rPh sb="0" eb="2">
      <t>ケンム</t>
    </rPh>
    <rPh sb="2" eb="3">
      <t>サキ</t>
    </rPh>
    <phoneticPr fontId="52"/>
  </si>
  <si>
    <t>特定従業者換算後の人数</t>
    <rPh sb="0" eb="2">
      <t>トクテイ</t>
    </rPh>
    <rPh sb="2" eb="5">
      <t>ジュウギョウシャ</t>
    </rPh>
    <rPh sb="5" eb="7">
      <t>カンザン</t>
    </rPh>
    <rPh sb="7" eb="8">
      <t>ゴ</t>
    </rPh>
    <rPh sb="9" eb="11">
      <t>ニンズウ</t>
    </rPh>
    <phoneticPr fontId="3"/>
  </si>
  <si>
    <t>週平均の勤務時間</t>
    <rPh sb="0" eb="3">
      <t>シュウヘイキン</t>
    </rPh>
    <rPh sb="4" eb="6">
      <t>キンム</t>
    </rPh>
    <rPh sb="6" eb="8">
      <t>ジカン</t>
    </rPh>
    <phoneticPr fontId="3"/>
  </si>
  <si>
    <t>4週の合計</t>
    <rPh sb="1" eb="2">
      <t>シュウ</t>
    </rPh>
    <rPh sb="3" eb="5">
      <t>ゴウケイ</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</si>
  <si>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</si>
  <si>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</si>
  <si>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</si>
  <si>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第１週</t>
    <rPh sb="0" eb="1">
      <t>ダイ</t>
    </rPh>
    <rPh sb="2" eb="3">
      <t>シュウ</t>
    </rPh>
    <phoneticPr fontId="3"/>
  </si>
  <si>
    <t>勤務形態</t>
    <rPh sb="0" eb="2">
      <t>キンム</t>
    </rPh>
    <rPh sb="2" eb="4">
      <t>ケイタイ</t>
    </rPh>
    <phoneticPr fontId="3"/>
  </si>
  <si>
    <t>加配する特定従業者（世話人等）の勤務体制一覧表</t>
    <rPh sb="0" eb="2">
      <t>カハイ</t>
    </rPh>
    <rPh sb="4" eb="6">
      <t>トクテイ</t>
    </rPh>
    <rPh sb="6" eb="9">
      <t>ジュウギョウシャ</t>
    </rPh>
    <rPh sb="10" eb="12">
      <t>セワ</t>
    </rPh>
    <rPh sb="12" eb="14">
      <t>ニンナド</t>
    </rPh>
    <phoneticPr fontId="52"/>
  </si>
  <si>
    <t>総合計</t>
    <rPh sb="0" eb="1">
      <t>ソウ</t>
    </rPh>
    <rPh sb="1" eb="3">
      <t>ゴウケイ</t>
    </rPh>
    <phoneticPr fontId="3"/>
  </si>
  <si>
    <t>生活支援員</t>
    <rPh sb="0" eb="2">
      <t>セイカツ</t>
    </rPh>
    <rPh sb="2" eb="5">
      <t>シエンイン</t>
    </rPh>
    <phoneticPr fontId="3"/>
  </si>
  <si>
    <t>世話人</t>
    <rPh sb="0" eb="3">
      <t>セワニン</t>
    </rPh>
    <phoneticPr fontId="3"/>
  </si>
  <si>
    <t>サービス管理
責任者</t>
    <phoneticPr fontId="3"/>
  </si>
  <si>
    <t>夜間及び深夜の時間帯以外の時間帯</t>
    <rPh sb="10" eb="12">
      <t>イガイ</t>
    </rPh>
    <rPh sb="13" eb="15">
      <t>ジカン</t>
    </rPh>
    <rPh sb="15" eb="16">
      <t>タイ</t>
    </rPh>
    <phoneticPr fontId="52"/>
  </si>
  <si>
    <t>常勤換算後の人数</t>
    <rPh sb="0" eb="2">
      <t>ジョウキン</t>
    </rPh>
    <rPh sb="2" eb="4">
      <t>カンザン</t>
    </rPh>
    <rPh sb="4" eb="5">
      <t>ゴ</t>
    </rPh>
    <rPh sb="6" eb="8">
      <t>ニンズウ</t>
    </rPh>
    <phoneticPr fontId="3"/>
  </si>
  <si>
    <t>従業者の勤務体制一覧表</t>
    <phoneticPr fontId="52"/>
  </si>
  <si>
    <t>20:1</t>
    <phoneticPr fontId="3"/>
  </si>
  <si>
    <t>7.5:1</t>
    <phoneticPr fontId="3"/>
  </si>
  <si>
    <t>30:1</t>
    <phoneticPr fontId="3"/>
  </si>
  <si>
    <t>12:1</t>
    <phoneticPr fontId="3"/>
  </si>
  <si>
    <t>算定要件に対しての加配状況</t>
    <phoneticPr fontId="3"/>
  </si>
  <si>
    <t>算定要件に対しての加配状況</t>
    <rPh sb="0" eb="4">
      <t>サンテイヨウケン</t>
    </rPh>
    <rPh sb="5" eb="6">
      <t>タイ</t>
    </rPh>
    <rPh sb="9" eb="11">
      <t>カハイ</t>
    </rPh>
    <rPh sb="11" eb="13">
      <t>ジョウキョウ</t>
    </rPh>
    <phoneticPr fontId="3"/>
  </si>
  <si>
    <t>加配状況</t>
    <rPh sb="0" eb="2">
      <t>カハイ</t>
    </rPh>
    <rPh sb="2" eb="4">
      <t>ジョウキョウ</t>
    </rPh>
    <phoneticPr fontId="3"/>
  </si>
  <si>
    <t>不足調整数</t>
    <rPh sb="0" eb="2">
      <t>フソク</t>
    </rPh>
    <rPh sb="2" eb="4">
      <t>チョウセイ</t>
    </rPh>
    <rPh sb="4" eb="5">
      <t>スウ</t>
    </rPh>
    <phoneticPr fontId="3"/>
  </si>
  <si>
    <t>不足加配数</t>
    <rPh sb="0" eb="2">
      <t>フソク</t>
    </rPh>
    <rPh sb="2" eb="4">
      <t>カハイ</t>
    </rPh>
    <rPh sb="4" eb="5">
      <t>スウ</t>
    </rPh>
    <phoneticPr fontId="3"/>
  </si>
  <si>
    <t>勤務延べ時間</t>
    <rPh sb="0" eb="3">
      <t>キンムノ</t>
    </rPh>
    <rPh sb="4" eb="6">
      <t>ジカン</t>
    </rPh>
    <phoneticPr fontId="3"/>
  </si>
  <si>
    <t>特定従業者数</t>
    <rPh sb="0" eb="5">
      <t>トクテイジュウギョウシャ</t>
    </rPh>
    <rPh sb="5" eb="6">
      <t>スウ</t>
    </rPh>
    <phoneticPr fontId="3"/>
  </si>
  <si>
    <t>20:1の場合</t>
    <rPh sb="5" eb="7">
      <t>バアイ</t>
    </rPh>
    <phoneticPr fontId="3"/>
  </si>
  <si>
    <t>7.5:1の場合</t>
    <rPh sb="6" eb="8">
      <t>バアイ</t>
    </rPh>
    <phoneticPr fontId="3"/>
  </si>
  <si>
    <t>30:1の場合</t>
    <rPh sb="5" eb="7">
      <t>バアイ</t>
    </rPh>
    <phoneticPr fontId="3"/>
  </si>
  <si>
    <t>12:1の場合</t>
    <rPh sb="5" eb="7">
      <t>バアイ</t>
    </rPh>
    <phoneticPr fontId="3"/>
  </si>
  <si>
    <t>日中サービス支援型</t>
    <rPh sb="0" eb="2">
      <t>ニッチュウ</t>
    </rPh>
    <rPh sb="6" eb="9">
      <t>シエンガタ</t>
    </rPh>
    <phoneticPr fontId="3"/>
  </si>
  <si>
    <t>介護包括サービス型・外部サービス利用型</t>
    <rPh sb="0" eb="4">
      <t>カイゴホウカツ</t>
    </rPh>
    <rPh sb="8" eb="9">
      <t>ガタ</t>
    </rPh>
    <rPh sb="10" eb="12">
      <t>ガイブ</t>
    </rPh>
    <rPh sb="16" eb="19">
      <t>リヨウガタ</t>
    </rPh>
    <phoneticPr fontId="3"/>
  </si>
  <si>
    <t>調整数：</t>
    <rPh sb="0" eb="2">
      <t>チョウセイ</t>
    </rPh>
    <rPh sb="2" eb="3">
      <t>スウ</t>
    </rPh>
    <phoneticPr fontId="3"/>
  </si>
  <si>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3"/>
  </si>
  <si>
    <t>７　人員配置体制加算の算定における必要加配数</t>
    <rPh sb="2" eb="10">
      <t>ジンインハイチタイセイカサン</t>
    </rPh>
    <rPh sb="11" eb="13">
      <t>サンテイ</t>
    </rPh>
    <rPh sb="17" eb="19">
      <t>ヒツヨウ</t>
    </rPh>
    <rPh sb="19" eb="21">
      <t>カハイ</t>
    </rPh>
    <rPh sb="21" eb="22">
      <t>スウ</t>
    </rPh>
    <phoneticPr fontId="3"/>
  </si>
  <si>
    <t>生活支援員</t>
    <rPh sb="0" eb="2">
      <t>セイカツ</t>
    </rPh>
    <rPh sb="2" eb="4">
      <t>シエン</t>
    </rPh>
    <rPh sb="4" eb="5">
      <t>イン</t>
    </rPh>
    <phoneticPr fontId="3"/>
  </si>
  <si>
    <t>世話人５：１</t>
    <phoneticPr fontId="3"/>
  </si>
  <si>
    <t>世話人等</t>
    <rPh sb="3" eb="4">
      <t>ナド</t>
    </rPh>
    <phoneticPr fontId="3"/>
  </si>
  <si>
    <t>世話人６：１</t>
    <phoneticPr fontId="3"/>
  </si>
  <si>
    <t>③新設又は増改築等の時点から１年以上</t>
    <phoneticPr fontId="3"/>
  </si>
  <si>
    <t>勤務延べ
時間数</t>
    <rPh sb="0" eb="3">
      <t>キンムノ</t>
    </rPh>
    <rPh sb="5" eb="8">
      <t>ジカンスウ</t>
    </rPh>
    <phoneticPr fontId="3"/>
  </si>
  <si>
    <t>特定従業者数換算による人数</t>
    <rPh sb="0" eb="6">
      <t>トクテイジュウギョウシャスウ</t>
    </rPh>
    <rPh sb="6" eb="8">
      <t>カンサン</t>
    </rPh>
    <rPh sb="11" eb="13">
      <t>ニンズウ</t>
    </rPh>
    <phoneticPr fontId="3"/>
  </si>
  <si>
    <t>勤務延べ
時間</t>
    <rPh sb="0" eb="3">
      <t>キンムノ</t>
    </rPh>
    <rPh sb="5" eb="7">
      <t>ジカン</t>
    </rPh>
    <phoneticPr fontId="3"/>
  </si>
  <si>
    <t>常勤換算に
よる人数</t>
    <rPh sb="0" eb="2">
      <t>ジョウキン</t>
    </rPh>
    <rPh sb="2" eb="4">
      <t>カンサン</t>
    </rPh>
    <rPh sb="8" eb="10">
      <t>ニンズウ</t>
    </rPh>
    <phoneticPr fontId="3"/>
  </si>
  <si>
    <t>②新設又は増改築等の時点から６か月以上１年未満</t>
    <phoneticPr fontId="3"/>
  </si>
  <si>
    <t>特定従業者数換算数</t>
    <rPh sb="0" eb="5">
      <t>トクテイジュウギョウシャ</t>
    </rPh>
    <rPh sb="5" eb="6">
      <t>スウ</t>
    </rPh>
    <rPh sb="6" eb="9">
      <t>カンサンスウ</t>
    </rPh>
    <phoneticPr fontId="3"/>
  </si>
  <si>
    <t>特定従業者用の勤務延べ時間数</t>
    <rPh sb="0" eb="2">
      <t>トクテイ</t>
    </rPh>
    <rPh sb="2" eb="5">
      <t>ジュウギョウシャ</t>
    </rPh>
    <rPh sb="5" eb="6">
      <t>ヨウ</t>
    </rPh>
    <rPh sb="7" eb="9">
      <t>キンム</t>
    </rPh>
    <phoneticPr fontId="3"/>
  </si>
  <si>
    <t>常勤換算数</t>
    <rPh sb="0" eb="4">
      <t>ジョウキンカンサン</t>
    </rPh>
    <rPh sb="4" eb="5">
      <t>スウ</t>
    </rPh>
    <phoneticPr fontId="3"/>
  </si>
  <si>
    <t>①新設又は増改築等の時点から６か月未満</t>
    <phoneticPr fontId="3"/>
  </si>
  <si>
    <t>６　加配している特定従業者数</t>
    <rPh sb="2" eb="4">
      <t>カハイ</t>
    </rPh>
    <rPh sb="8" eb="10">
      <t>トクテイ</t>
    </rPh>
    <rPh sb="10" eb="13">
      <t>ジュウギョウシャ</t>
    </rPh>
    <rPh sb="13" eb="14">
      <t>スウ</t>
    </rPh>
    <phoneticPr fontId="3"/>
  </si>
  <si>
    <t>５　当該事業所における基準上置くべき従業者数</t>
    <rPh sb="2" eb="4">
      <t>トウガイ</t>
    </rPh>
    <rPh sb="4" eb="7">
      <t>ジギョウショ</t>
    </rPh>
    <phoneticPr fontId="3"/>
  </si>
  <si>
    <t>４　基準上置くべき従業者数</t>
    <rPh sb="2" eb="4">
      <t>キジュン</t>
    </rPh>
    <rPh sb="4" eb="5">
      <t>ジョウ</t>
    </rPh>
    <rPh sb="5" eb="6">
      <t>オ</t>
    </rPh>
    <rPh sb="9" eb="12">
      <t>ジュウギョウシャ</t>
    </rPh>
    <rPh sb="12" eb="13">
      <t>スウ</t>
    </rPh>
    <phoneticPr fontId="3"/>
  </si>
  <si>
    <t>２　運営状況</t>
    <rPh sb="2" eb="4">
      <t>ウンエイ</t>
    </rPh>
    <rPh sb="4" eb="6">
      <t>ジョウキョウ</t>
    </rPh>
    <phoneticPr fontId="38"/>
  </si>
  <si>
    <t>定員増人数</t>
    <rPh sb="0" eb="2">
      <t>テイイン</t>
    </rPh>
    <rPh sb="2" eb="3">
      <t>ゾウ</t>
    </rPh>
    <rPh sb="3" eb="5">
      <t>ニンズウ</t>
    </rPh>
    <phoneticPr fontId="3"/>
  </si>
  <si>
    <t>個人居宅介護利用者（再掲）</t>
    <phoneticPr fontId="52"/>
  </si>
  <si>
    <t>　</t>
    <phoneticPr fontId="3"/>
  </si>
  <si>
    <t>日中サービス支援型事業所</t>
    <rPh sb="0" eb="2">
      <t>ニッチュウ</t>
    </rPh>
    <rPh sb="6" eb="8">
      <t>シエン</t>
    </rPh>
    <rPh sb="8" eb="9">
      <t>ガタ</t>
    </rPh>
    <rPh sb="9" eb="11">
      <t>ジギョウ</t>
    </rPh>
    <rPh sb="11" eb="12">
      <t>ショ</t>
    </rPh>
    <phoneticPr fontId="3"/>
  </si>
  <si>
    <t>利用者数（平均）</t>
    <rPh sb="0" eb="3">
      <t>リヨウシャ</t>
    </rPh>
    <rPh sb="3" eb="4">
      <t>スウ</t>
    </rPh>
    <rPh sb="5" eb="7">
      <t>ヘイキン</t>
    </rPh>
    <phoneticPr fontId="52"/>
  </si>
  <si>
    <t>外部サービス利用型事業所</t>
    <rPh sb="0" eb="2">
      <t>ガイブ</t>
    </rPh>
    <rPh sb="6" eb="9">
      <t>リヨウガタ</t>
    </rPh>
    <rPh sb="9" eb="11">
      <t>ジギョウ</t>
    </rPh>
    <rPh sb="11" eb="12">
      <t>ショ</t>
    </rPh>
    <phoneticPr fontId="3"/>
  </si>
  <si>
    <t>区分６</t>
    <rPh sb="0" eb="2">
      <t>クブン</t>
    </rPh>
    <phoneticPr fontId="3"/>
  </si>
  <si>
    <t>区分５</t>
    <rPh sb="0" eb="2">
      <t>クブン</t>
    </rPh>
    <phoneticPr fontId="3"/>
  </si>
  <si>
    <t>区分４</t>
    <rPh sb="0" eb="2">
      <t>クブン</t>
    </rPh>
    <phoneticPr fontId="3"/>
  </si>
  <si>
    <t>区分３</t>
    <rPh sb="0" eb="2">
      <t>クブン</t>
    </rPh>
    <phoneticPr fontId="3"/>
  </si>
  <si>
    <t>区分２</t>
    <rPh sb="0" eb="2">
      <t>クブン</t>
    </rPh>
    <phoneticPr fontId="3"/>
  </si>
  <si>
    <t>区分１以下</t>
    <rPh sb="0" eb="2">
      <t>クブン</t>
    </rPh>
    <rPh sb="3" eb="5">
      <t>イカ</t>
    </rPh>
    <phoneticPr fontId="3"/>
  </si>
  <si>
    <t>介護サービス包括型事業所</t>
    <rPh sb="0" eb="2">
      <t>カイゴ</t>
    </rPh>
    <rPh sb="9" eb="11">
      <t>ジギョウ</t>
    </rPh>
    <rPh sb="11" eb="12">
      <t>ショ</t>
    </rPh>
    <phoneticPr fontId="3"/>
  </si>
  <si>
    <t>３　利用者数</t>
    <rPh sb="2" eb="5">
      <t>リヨウシャ</t>
    </rPh>
    <rPh sb="5" eb="6">
      <t>スウ</t>
    </rPh>
    <phoneticPr fontId="3"/>
  </si>
  <si>
    <t>１　サービス類型</t>
    <rPh sb="6" eb="8">
      <t>ルイケイ</t>
    </rPh>
    <phoneticPr fontId="3"/>
  </si>
  <si>
    <t>法人・事業所名</t>
    <rPh sb="0" eb="2">
      <t>ホウジン</t>
    </rPh>
    <rPh sb="3" eb="6">
      <t>ジギョウショ</t>
    </rPh>
    <rPh sb="6" eb="7">
      <t>メイ</t>
    </rPh>
    <phoneticPr fontId="38"/>
  </si>
  <si>
    <t>○</t>
    <phoneticPr fontId="3"/>
  </si>
  <si>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3"/>
  </si>
  <si>
    <t>↓</t>
    <phoneticPr fontId="3"/>
  </si>
  <si>
    <t>生活介護の送迎利用者</t>
  </si>
  <si>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3"/>
  </si>
  <si>
    <t>を入力してください。</t>
    <rPh sb="1" eb="3">
      <t>ニュウリョク</t>
    </rPh>
    <phoneticPr fontId="3"/>
  </si>
  <si>
    <t>＜届出書　送迎の状況③＞</t>
    <phoneticPr fontId="3"/>
  </si>
  <si>
    <t>事業所の利用定員</t>
    <rPh sb="0" eb="3">
      <t>ジギョウショ</t>
    </rPh>
    <rPh sb="4" eb="6">
      <t>リヨウ</t>
    </rPh>
    <rPh sb="6" eb="8">
      <t>テイイン</t>
    </rPh>
    <phoneticPr fontId="3"/>
  </si>
  <si>
    <t>★必須</t>
    <rPh sb="1" eb="3">
      <t>ヒッス</t>
    </rPh>
    <phoneticPr fontId="3"/>
  </si>
  <si>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3"/>
  </si>
  <si>
    <t>準</t>
    <rPh sb="0" eb="1">
      <t>ジュン</t>
    </rPh>
    <phoneticPr fontId="3"/>
  </si>
  <si>
    <t>×</t>
    <phoneticPr fontId="3"/>
  </si>
  <si>
    <t>当該月の日数</t>
    <rPh sb="0" eb="2">
      <t>トウガイ</t>
    </rPh>
    <rPh sb="2" eb="3">
      <t>ツキ</t>
    </rPh>
    <rPh sb="4" eb="6">
      <t>ニッスウ</t>
    </rPh>
    <phoneticPr fontId="3"/>
  </si>
  <si>
    <t>②　　送迎を実施した日数</t>
    <rPh sb="3" eb="5">
      <t>ソウゲイ</t>
    </rPh>
    <rPh sb="6" eb="8">
      <t>ジッシ</t>
    </rPh>
    <rPh sb="10" eb="12">
      <t>ニッスウ</t>
    </rPh>
    <phoneticPr fontId="3"/>
  </si>
  <si>
    <t>の欄に〇を入力してください。</t>
    <rPh sb="1" eb="2">
      <t>ラン</t>
    </rPh>
    <phoneticPr fontId="3"/>
  </si>
  <si>
    <t>回</t>
    <rPh sb="0" eb="1">
      <t>カイ</t>
    </rPh>
    <phoneticPr fontId="3"/>
  </si>
  <si>
    <t>送迎実施日の回数</t>
    <rPh sb="0" eb="2">
      <t>ソウゲイ</t>
    </rPh>
    <rPh sb="2" eb="5">
      <t>ジッシビ</t>
    </rPh>
    <rPh sb="6" eb="8">
      <t>カイスウ</t>
    </rPh>
    <phoneticPr fontId="3"/>
  </si>
  <si>
    <t>①　送迎した利用者の延べ人数</t>
    <rPh sb="2" eb="4">
      <t>ソウゲイ</t>
    </rPh>
    <rPh sb="6" eb="9">
      <t>リヨウシャ</t>
    </rPh>
    <rPh sb="10" eb="11">
      <t>ノ</t>
    </rPh>
    <rPh sb="12" eb="14">
      <t>ニンズウ</t>
    </rPh>
    <phoneticPr fontId="3"/>
  </si>
  <si>
    <t>区分</t>
    <rPh sb="0" eb="2">
      <t>クブン</t>
    </rPh>
    <phoneticPr fontId="3"/>
  </si>
  <si>
    <t>に該当する利用者は，「準」</t>
    <rPh sb="1" eb="3">
      <t>ガイトウ</t>
    </rPh>
    <rPh sb="5" eb="8">
      <t>リヨウシャ</t>
    </rPh>
    <rPh sb="11" eb="12">
      <t>ジュン</t>
    </rPh>
    <phoneticPr fontId="3"/>
  </si>
  <si>
    <t>＜届出書　送迎の状況①②＞</t>
    <phoneticPr fontId="3"/>
  </si>
  <si>
    <t>　【生活介護内訳】</t>
    <rPh sb="2" eb="4">
      <t>セイカツ</t>
    </rPh>
    <rPh sb="4" eb="6">
      <t>カイゴ</t>
    </rPh>
    <rPh sb="6" eb="8">
      <t>ウチワケ</t>
    </rPh>
    <phoneticPr fontId="3"/>
  </si>
  <si>
    <t>「区分５又は６に準ずる者」</t>
    <rPh sb="1" eb="3">
      <t>クブン</t>
    </rPh>
    <rPh sb="4" eb="5">
      <t>マタ</t>
    </rPh>
    <rPh sb="8" eb="9">
      <t>ジュン</t>
    </rPh>
    <rPh sb="11" eb="12">
      <t>モノ</t>
    </rPh>
    <phoneticPr fontId="3"/>
  </si>
  <si>
    <t>※</t>
    <phoneticPr fontId="3"/>
  </si>
  <si>
    <t>してください。</t>
    <phoneticPr fontId="3"/>
  </si>
  <si>
    <t>分は，障がい支援区分を入力</t>
    <rPh sb="0" eb="1">
      <t>ブン</t>
    </rPh>
    <rPh sb="3" eb="4">
      <t>ショウ</t>
    </rPh>
    <rPh sb="6" eb="8">
      <t>シエン</t>
    </rPh>
    <rPh sb="8" eb="10">
      <t>クブン</t>
    </rPh>
    <rPh sb="11" eb="13">
      <t>ニュウリョク</t>
    </rPh>
    <phoneticPr fontId="3"/>
  </si>
  <si>
    <t>氏名は，イニシャルで，区</t>
    <rPh sb="0" eb="1">
      <t>シ</t>
    </rPh>
    <rPh sb="1" eb="2">
      <t>メイ</t>
    </rPh>
    <rPh sb="11" eb="12">
      <t>ク</t>
    </rPh>
    <phoneticPr fontId="3"/>
  </si>
  <si>
    <t>就労継続支援Ｂ型</t>
    <rPh sb="0" eb="2">
      <t>シュウロウ</t>
    </rPh>
    <rPh sb="2" eb="4">
      <t>ケイゾク</t>
    </rPh>
    <rPh sb="4" eb="6">
      <t>シエン</t>
    </rPh>
    <rPh sb="7" eb="8">
      <t>ガタ</t>
    </rPh>
    <phoneticPr fontId="3"/>
  </si>
  <si>
    <t>Ｙ．Ｚ</t>
    <phoneticPr fontId="3"/>
  </si>
  <si>
    <t>Ｗ．Ｘ</t>
    <phoneticPr fontId="3"/>
  </si>
  <si>
    <t>Ｕ．Ｖ</t>
    <phoneticPr fontId="3"/>
  </si>
  <si>
    <t>生活介護</t>
    <rPh sb="0" eb="2">
      <t>セイカツ</t>
    </rPh>
    <rPh sb="2" eb="4">
      <t>カイゴ</t>
    </rPh>
    <phoneticPr fontId="3"/>
  </si>
  <si>
    <t>Ｓ．Ｔ</t>
    <phoneticPr fontId="3"/>
  </si>
  <si>
    <t>Ｑ．Ｒ</t>
    <phoneticPr fontId="3"/>
  </si>
  <si>
    <t>〇</t>
  </si>
  <si>
    <t>Ｏ．Ｐ</t>
    <phoneticPr fontId="3"/>
  </si>
  <si>
    <t>Ｍ．Ｎ</t>
    <phoneticPr fontId="3"/>
  </si>
  <si>
    <t>〇</t>
    <phoneticPr fontId="3"/>
  </si>
  <si>
    <t>Ｋ．Ｌ</t>
    <phoneticPr fontId="3"/>
  </si>
  <si>
    <t>Ｉ．Ｊ</t>
    <phoneticPr fontId="3"/>
  </si>
  <si>
    <t>短期入所</t>
    <rPh sb="0" eb="2">
      <t>タンキ</t>
    </rPh>
    <rPh sb="2" eb="4">
      <t>ニュウショ</t>
    </rPh>
    <phoneticPr fontId="3"/>
  </si>
  <si>
    <t>Ｇ．Ｈ</t>
    <phoneticPr fontId="3"/>
  </si>
  <si>
    <t>就労移行支援</t>
    <rPh sb="0" eb="2">
      <t>シュウロウ</t>
    </rPh>
    <rPh sb="2" eb="4">
      <t>イコウ</t>
    </rPh>
    <rPh sb="4" eb="6">
      <t>シエン</t>
    </rPh>
    <phoneticPr fontId="3"/>
  </si>
  <si>
    <t>Ｅ．Ｆ</t>
    <phoneticPr fontId="3"/>
  </si>
  <si>
    <t>Ｃ．Ｄ</t>
    <phoneticPr fontId="3"/>
  </si>
  <si>
    <t>就労継続支援Ａ型</t>
    <rPh sb="0" eb="2">
      <t>シュウロウ</t>
    </rPh>
    <rPh sb="2" eb="4">
      <t>ケイゾク</t>
    </rPh>
    <rPh sb="4" eb="6">
      <t>シエン</t>
    </rPh>
    <rPh sb="7" eb="8">
      <t>ガタ</t>
    </rPh>
    <phoneticPr fontId="3"/>
  </si>
  <si>
    <t>Ａ．Ｂ</t>
    <phoneticPr fontId="3"/>
  </si>
  <si>
    <t>↓　　送迎回数　※片道送迎の場合は”１”を，往復送迎の場合は”２”を入力してください。　　↓</t>
    <rPh sb="3" eb="5">
      <t>ソウゲイ</t>
    </rPh>
    <rPh sb="5" eb="7">
      <t>カイスウ</t>
    </rPh>
    <phoneticPr fontId="3"/>
  </si>
  <si>
    <t>サービス</t>
    <phoneticPr fontId="3"/>
  </si>
  <si>
    <t>氏名</t>
    <rPh sb="0" eb="1">
      <t>シ</t>
    </rPh>
    <rPh sb="1" eb="2">
      <t>メイ</t>
    </rPh>
    <phoneticPr fontId="3"/>
  </si>
  <si>
    <t>自立訓練（機能訓練）</t>
    <rPh sb="0" eb="2">
      <t>ジリツ</t>
    </rPh>
    <rPh sb="2" eb="4">
      <t>クンレン</t>
    </rPh>
    <rPh sb="5" eb="7">
      <t>キノウ</t>
    </rPh>
    <rPh sb="7" eb="9">
      <t>クンレン</t>
    </rPh>
    <phoneticPr fontId="3"/>
  </si>
  <si>
    <t>送り</t>
    <rPh sb="0" eb="1">
      <t>オク</t>
    </rPh>
    <phoneticPr fontId="3"/>
  </si>
  <si>
    <t>自立訓練（生活訓練）</t>
    <rPh sb="0" eb="2">
      <t>ジリツ</t>
    </rPh>
    <rPh sb="2" eb="4">
      <t>クンレン</t>
    </rPh>
    <rPh sb="5" eb="7">
      <t>セイカツ</t>
    </rPh>
    <rPh sb="7" eb="9">
      <t>クンレン</t>
    </rPh>
    <phoneticPr fontId="3"/>
  </si>
  <si>
    <t>迎え</t>
    <rPh sb="0" eb="1">
      <t>ムカ</t>
    </rPh>
    <phoneticPr fontId="3"/>
  </si>
  <si>
    <t>送迎実施状況</t>
    <rPh sb="0" eb="2">
      <t>ソウゲイ</t>
    </rPh>
    <rPh sb="2" eb="4">
      <t>ジッシ</t>
    </rPh>
    <rPh sb="4" eb="6">
      <t>ジョウキョウ</t>
    </rPh>
    <phoneticPr fontId="3"/>
  </si>
  <si>
    <t>曜日</t>
    <rPh sb="0" eb="2">
      <t>ヨウビ</t>
    </rPh>
    <phoneticPr fontId="3"/>
  </si>
  <si>
    <t>平成27年3月</t>
    <rPh sb="0" eb="2">
      <t>ヘイセイ</t>
    </rPh>
    <rPh sb="4" eb="5">
      <t>ネン</t>
    </rPh>
    <rPh sb="6" eb="7">
      <t>ガツ</t>
    </rPh>
    <phoneticPr fontId="3"/>
  </si>
  <si>
    <t>○○事業所</t>
    <rPh sb="2" eb="4">
      <t>ジギョウ</t>
    </rPh>
    <rPh sb="4" eb="5">
      <t>ショ</t>
    </rPh>
    <phoneticPr fontId="3"/>
  </si>
  <si>
    <t>送迎実績状況表</t>
    <rPh sb="0" eb="2">
      <t>ソウゲイ</t>
    </rPh>
    <rPh sb="2" eb="4">
      <t>ジッセキ</t>
    </rPh>
    <rPh sb="4" eb="6">
      <t>ジョウキョウ</t>
    </rPh>
    <rPh sb="6" eb="7">
      <t>ヒョウ</t>
    </rPh>
    <phoneticPr fontId="3"/>
  </si>
  <si>
    <t>注１　厚生労働大臣が定める事項及び評価方法（令和６年厚生労働省告示第88号）に基づき評価点を算出すること。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phoneticPr fontId="3"/>
  </si>
  <si>
    <t>（市別紙17）</t>
    <rPh sb="1" eb="2">
      <t>シ</t>
    </rPh>
    <rPh sb="2" eb="4">
      <t>ベッシ</t>
    </rPh>
    <phoneticPr fontId="3"/>
  </si>
  <si>
    <t>（市別紙22）</t>
    <phoneticPr fontId="2"/>
  </si>
  <si>
    <t>特定事業所加算　人材要件（従業者に関する要件）確認票</t>
    <rPh sb="0" eb="2">
      <t>トクテイ</t>
    </rPh>
    <rPh sb="2" eb="5">
      <t>ジギョウショ</t>
    </rPh>
    <rPh sb="5" eb="7">
      <t>カサン</t>
    </rPh>
    <rPh sb="8" eb="10">
      <t>ジンザイ</t>
    </rPh>
    <rPh sb="10" eb="12">
      <t>ヨウケン</t>
    </rPh>
    <rPh sb="23" eb="25">
      <t>カクニン</t>
    </rPh>
    <rPh sb="25" eb="26">
      <t>ヒョウ</t>
    </rPh>
    <phoneticPr fontId="3"/>
  </si>
  <si>
    <t>年度</t>
    <rPh sb="0" eb="2">
      <t>ネンド</t>
    </rPh>
    <phoneticPr fontId="3"/>
  </si>
  <si>
    <t>時間／月</t>
    <rPh sb="0" eb="2">
      <t>ジカン</t>
    </rPh>
    <rPh sb="3" eb="4">
      <t>ツキ</t>
    </rPh>
    <phoneticPr fontId="3"/>
  </si>
  <si>
    <t>(1)</t>
    <phoneticPr fontId="3"/>
  </si>
  <si>
    <t>Ａ</t>
    <phoneticPr fontId="3"/>
  </si>
  <si>
    <t>(2)</t>
    <phoneticPr fontId="3"/>
  </si>
  <si>
    <t>Ｂ</t>
    <phoneticPr fontId="3"/>
  </si>
  <si>
    <t>(3)</t>
    <phoneticPr fontId="3"/>
  </si>
  <si>
    <t>Ｃ</t>
    <phoneticPr fontId="3"/>
  </si>
  <si>
    <t>Ｄ</t>
    <phoneticPr fontId="3"/>
  </si>
  <si>
    <t>（人材要件①（２））</t>
    <rPh sb="1" eb="3">
      <t>ジンザイ</t>
    </rPh>
    <rPh sb="3" eb="5">
      <t>ヨウケン</t>
    </rPh>
    <phoneticPr fontId="3"/>
  </si>
  <si>
    <t>介護福祉士の割合</t>
    <rPh sb="0" eb="2">
      <t>カイゴ</t>
    </rPh>
    <rPh sb="2" eb="5">
      <t>フクシシ</t>
    </rPh>
    <rPh sb="6" eb="8">
      <t>ワリアイ</t>
    </rPh>
    <phoneticPr fontId="3"/>
  </si>
  <si>
    <t>Ｆ÷Ｅ</t>
    <phoneticPr fontId="3"/>
  </si>
  <si>
    <t>（人材要件①（３））</t>
    <rPh sb="1" eb="3">
      <t>ジンザイ</t>
    </rPh>
    <rPh sb="3" eb="5">
      <t>ヨウケン</t>
    </rPh>
    <phoneticPr fontId="3"/>
  </si>
  <si>
    <t>Ｇ÷Ｅ</t>
    <phoneticPr fontId="3"/>
  </si>
  <si>
    <t>当該サービス
提供時間の合計</t>
    <phoneticPr fontId="3"/>
  </si>
  <si>
    <t>Ⅰ</t>
    <phoneticPr fontId="3"/>
  </si>
  <si>
    <t>Ⅱ</t>
    <phoneticPr fontId="3"/>
  </si>
  <si>
    <t>（人材要件①（４））</t>
    <rPh sb="1" eb="3">
      <t>ジンザイ</t>
    </rPh>
    <rPh sb="3" eb="5">
      <t>ヨウケン</t>
    </rPh>
    <phoneticPr fontId="3"/>
  </si>
  <si>
    <t>常勤職員によるサービス
提供時間の割合</t>
    <rPh sb="0" eb="2">
      <t>ジョウキン</t>
    </rPh>
    <rPh sb="2" eb="4">
      <t>ショクイン</t>
    </rPh>
    <rPh sb="12" eb="14">
      <t>テイキョウ</t>
    </rPh>
    <rPh sb="14" eb="16">
      <t>ジカン</t>
    </rPh>
    <rPh sb="17" eb="19">
      <t>ワリアイ</t>
    </rPh>
    <phoneticPr fontId="3"/>
  </si>
  <si>
    <t>(5)</t>
    <phoneticPr fontId="20"/>
  </si>
  <si>
    <t>(6)</t>
    <phoneticPr fontId="20"/>
  </si>
  <si>
    <t>Ｅ</t>
    <phoneticPr fontId="3"/>
  </si>
  <si>
    <t>Ｆ</t>
    <phoneticPr fontId="3"/>
  </si>
  <si>
    <t>Ｈ÷Ｇ</t>
    <phoneticPr fontId="3"/>
  </si>
  <si>
    <t>I÷Ｆ</t>
    <phoneticPr fontId="3"/>
  </si>
  <si>
    <t>Ｊ÷Ｆ</t>
    <phoneticPr fontId="20"/>
  </si>
  <si>
    <t>Ｋ÷Ｆ</t>
    <phoneticPr fontId="20"/>
  </si>
  <si>
    <t>障がい支援区分等</t>
    <rPh sb="7" eb="8">
      <t>トウ</t>
    </rPh>
    <phoneticPr fontId="3"/>
  </si>
  <si>
    <t>前前々月
（　　）月</t>
    <rPh sb="0" eb="1">
      <t>ゼン</t>
    </rPh>
    <rPh sb="1" eb="3">
      <t>ゼンゼン</t>
    </rPh>
    <rPh sb="3" eb="4">
      <t>ツキ</t>
    </rPh>
    <rPh sb="9" eb="10">
      <t>ガツ</t>
    </rPh>
    <phoneticPr fontId="3"/>
  </si>
  <si>
    <t>前々月
（　　）月</t>
    <rPh sb="0" eb="2">
      <t>ゼンゼン</t>
    </rPh>
    <rPh sb="2" eb="3">
      <t>ツキ</t>
    </rPh>
    <rPh sb="8" eb="9">
      <t>ガツ</t>
    </rPh>
    <phoneticPr fontId="3"/>
  </si>
  <si>
    <t>前月
（　　）月</t>
    <rPh sb="0" eb="2">
      <t>ゼンゲツ</t>
    </rPh>
    <rPh sb="7" eb="8">
      <t>ガツ</t>
    </rPh>
    <phoneticPr fontId="3"/>
  </si>
  <si>
    <t>区分１</t>
    <rPh sb="0" eb="2">
      <t>クブン</t>
    </rPh>
    <phoneticPr fontId="3"/>
  </si>
  <si>
    <t>喀痰吸引等を
必要とする者</t>
    <rPh sb="0" eb="2">
      <t>カクタン</t>
    </rPh>
    <rPh sb="2" eb="4">
      <t>キュウイン</t>
    </rPh>
    <rPh sb="4" eb="5">
      <t>トウ</t>
    </rPh>
    <rPh sb="7" eb="9">
      <t>ヒツヨウ</t>
    </rPh>
    <rPh sb="12" eb="13">
      <t>モノ</t>
    </rPh>
    <phoneticPr fontId="3"/>
  </si>
  <si>
    <t>前年度</t>
    <rPh sb="0" eb="1">
      <t>ゼン</t>
    </rPh>
    <rPh sb="1" eb="3">
      <t>ネンド</t>
    </rPh>
    <phoneticPr fontId="3"/>
  </si>
  <si>
    <t>行動関連項目合計点数が18点以上である者</t>
    <rPh sb="0" eb="4">
      <t>コウドウカンレン</t>
    </rPh>
    <rPh sb="4" eb="6">
      <t>コウモク</t>
    </rPh>
    <rPh sb="6" eb="8">
      <t>ゴウケイ</t>
    </rPh>
    <rPh sb="8" eb="10">
      <t>テンスウ</t>
    </rPh>
    <rPh sb="13" eb="14">
      <t>テン</t>
    </rPh>
    <rPh sb="14" eb="16">
      <t>イジョウ</t>
    </rPh>
    <rPh sb="19" eb="20">
      <t>モノ</t>
    </rPh>
    <phoneticPr fontId="20"/>
  </si>
  <si>
    <t>行動関連項目合計点数が18点以上である者</t>
    <phoneticPr fontId="20"/>
  </si>
  <si>
    <t>（市別紙23）</t>
    <phoneticPr fontId="2"/>
  </si>
  <si>
    <t>（市別紙21）</t>
    <phoneticPr fontId="20"/>
  </si>
  <si>
    <t>（市別紙20）</t>
    <rPh sb="1" eb="2">
      <t>シ</t>
    </rPh>
    <rPh sb="2" eb="4">
      <t>ベッシ</t>
    </rPh>
    <phoneticPr fontId="3"/>
  </si>
  <si>
    <t>（市別紙19）</t>
    <rPh sb="1" eb="2">
      <t>シ</t>
    </rPh>
    <rPh sb="2" eb="4">
      <t>ベッシ</t>
    </rPh>
    <phoneticPr fontId="2"/>
  </si>
  <si>
    <t>（市別紙18）</t>
    <rPh sb="1" eb="2">
      <t>シ</t>
    </rPh>
    <rPh sb="2" eb="4">
      <t>ベッシ</t>
    </rPh>
    <phoneticPr fontId="3"/>
  </si>
  <si>
    <t>（市別紙17-3）</t>
    <rPh sb="1" eb="2">
      <t>シ</t>
    </rPh>
    <rPh sb="2" eb="4">
      <t>ベッシ</t>
    </rPh>
    <phoneticPr fontId="3"/>
  </si>
  <si>
    <t>（市別紙17-2）</t>
    <rPh sb="1" eb="2">
      <t>シ</t>
    </rPh>
    <rPh sb="2" eb="4">
      <t>ベッシ</t>
    </rPh>
    <phoneticPr fontId="3"/>
  </si>
  <si>
    <t>（市別紙16-2）</t>
    <rPh sb="1" eb="2">
      <t>シ</t>
    </rPh>
    <rPh sb="2" eb="4">
      <t>ベッシ</t>
    </rPh>
    <phoneticPr fontId="20"/>
  </si>
  <si>
    <t>（市別紙15）</t>
    <phoneticPr fontId="20"/>
  </si>
  <si>
    <t>（市別紙14-2）</t>
    <rPh sb="1" eb="2">
      <t>シ</t>
    </rPh>
    <rPh sb="2" eb="4">
      <t>ベッシ</t>
    </rPh>
    <phoneticPr fontId="3"/>
  </si>
  <si>
    <t>（市別紙14）</t>
    <rPh sb="1" eb="2">
      <t>シ</t>
    </rPh>
    <rPh sb="2" eb="4">
      <t>ベッシ</t>
    </rPh>
    <phoneticPr fontId="3"/>
  </si>
  <si>
    <t>（市別紙13-2）</t>
    <phoneticPr fontId="3"/>
  </si>
  <si>
    <t>（市別紙13）</t>
    <phoneticPr fontId="3"/>
  </si>
  <si>
    <t>（市別紙12）</t>
    <rPh sb="1" eb="2">
      <t>シ</t>
    </rPh>
    <rPh sb="2" eb="4">
      <t>ベッシ</t>
    </rPh>
    <phoneticPr fontId="3"/>
  </si>
  <si>
    <t>令和８年５月</t>
    <rPh sb="0" eb="2">
      <t>レイワ</t>
    </rPh>
    <rPh sb="3" eb="4">
      <t>ネン</t>
    </rPh>
    <rPh sb="5" eb="6">
      <t>ガツ</t>
    </rPh>
    <phoneticPr fontId="3"/>
  </si>
  <si>
    <t>（市別紙１）</t>
    <rPh sb="1" eb="4">
      <t>シベッシ</t>
    </rPh>
    <phoneticPr fontId="3"/>
  </si>
  <si>
    <t>　居宅介護　特定事業所加算　チェックリスト</t>
    <rPh sb="1" eb="3">
      <t>キョタク</t>
    </rPh>
    <rPh sb="3" eb="5">
      <t>カイゴ</t>
    </rPh>
    <phoneticPr fontId="3"/>
  </si>
  <si>
    <t>事業所名</t>
    <rPh sb="0" eb="4">
      <t>ジギョウショメイ</t>
    </rPh>
    <phoneticPr fontId="3"/>
  </si>
  <si>
    <t>届出項目</t>
    <rPh sb="0" eb="4">
      <t>トドケデコウモク</t>
    </rPh>
    <phoneticPr fontId="3"/>
  </si>
  <si>
    <t>提出前に必要書類が全て揃っているか、また算定要件を満たしているか、必ず本チェックリストにて自己点検をしてください。
関係法令等に記載されている特定事業所加算算定に関する要件の内容が明確に分かるように書類を作成してください。</t>
    <rPh sb="0" eb="3">
      <t>テイシュツマエ</t>
    </rPh>
    <rPh sb="35" eb="36">
      <t>ホン</t>
    </rPh>
    <rPh sb="58" eb="62">
      <t>カンケイホウレイ</t>
    </rPh>
    <rPh sb="62" eb="63">
      <t>トウ</t>
    </rPh>
    <rPh sb="99" eb="101">
      <t>ショルイ</t>
    </rPh>
    <rPh sb="102" eb="104">
      <t>サクセイ</t>
    </rPh>
    <phoneticPr fontId="3"/>
  </si>
  <si>
    <t>＜関係法令等＞</t>
    <rPh sb="1" eb="5">
      <t>カンケイホウレイ</t>
    </rPh>
    <rPh sb="5" eb="6">
      <t>トウ</t>
    </rPh>
    <phoneticPr fontId="3"/>
  </si>
  <si>
    <t>略　称</t>
    <rPh sb="0" eb="1">
      <t>リャク</t>
    </rPh>
    <rPh sb="2" eb="3">
      <t>ショウ</t>
    </rPh>
    <phoneticPr fontId="3"/>
  </si>
  <si>
    <t>名　称</t>
    <rPh sb="0" eb="1">
      <t>ナ</t>
    </rPh>
    <rPh sb="2" eb="3">
      <t>ショウ</t>
    </rPh>
    <phoneticPr fontId="3"/>
  </si>
  <si>
    <t>報酬告示</t>
    <phoneticPr fontId="3"/>
  </si>
  <si>
    <t>障害者の日常生活及び社会生活を総合的に支援するための法律に基づく指定障害福祉サービス等及び基準該当障害福祉サービスに要する費用の額の算定に関する基準（平成18年９月29日 厚生労働省告示第523号）</t>
    <phoneticPr fontId="3"/>
  </si>
  <si>
    <t>基準告示</t>
    <phoneticPr fontId="3"/>
  </si>
  <si>
    <t>障害者の日常生活及び社会生活を総合的に支援するための法律に基づく指定障害福祉サービス等及び基準該当障害福祉サ ービスに要する費用の額の算定に関する基準の規定に基づき、厚生労働大臣が定める基準（平成18年厚生労働省告示第543号）</t>
    <phoneticPr fontId="3"/>
  </si>
  <si>
    <t>留意事項
通知</t>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</si>
  <si>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厚生労働省社会・援護局障害保健福祉部長通知）</t>
    <phoneticPr fontId="3"/>
  </si>
  <si>
    <t>厚労省発出 Ｑ＆Ａ</t>
    <phoneticPr fontId="3"/>
  </si>
  <si>
    <t>○平成21年度障害福祉サービス報酬改定に係るＱ＆Ａ ＶＯＬ.１～ＶＯＬ.３（平成21年３月12日、４月１日、４月30日）
○平成27年度障害福祉サービス等報酬改定に関するＱ＆Ａ ＶＯＬ.２（平成27年４月30日）
○令和６年度障害福祉サービス等報酬改定等に関するＱ＆Ａ ＶＯＬ.２（令和６年４月５日）</t>
    <rPh sb="141" eb="143">
      <t>レイワ</t>
    </rPh>
    <phoneticPr fontId="3"/>
  </si>
  <si>
    <t>＜算定要件＞</t>
    <rPh sb="1" eb="5">
      <t>サンテイヨウケン</t>
    </rPh>
    <phoneticPr fontId="3"/>
  </si>
  <si>
    <t>加算区分</t>
    <rPh sb="0" eb="4">
      <t>カサンクブン</t>
    </rPh>
    <phoneticPr fontId="3"/>
  </si>
  <si>
    <t>体制要件</t>
    <rPh sb="0" eb="4">
      <t>タイセイヨウケン</t>
    </rPh>
    <phoneticPr fontId="3"/>
  </si>
  <si>
    <t>人材要件</t>
    <rPh sb="0" eb="4">
      <t>ジンザイヨウケン</t>
    </rPh>
    <phoneticPr fontId="3"/>
  </si>
  <si>
    <t>重度障害者対応要件</t>
    <phoneticPr fontId="3"/>
  </si>
  <si>
    <t>①ア</t>
    <phoneticPr fontId="3"/>
  </si>
  <si>
    <t>①イ</t>
    <phoneticPr fontId="3"/>
  </si>
  <si>
    <t>②～⑥</t>
    <phoneticPr fontId="3"/>
  </si>
  <si>
    <t>①</t>
    <phoneticPr fontId="3"/>
  </si>
  <si>
    <t>②ア</t>
    <phoneticPr fontId="3"/>
  </si>
  <si>
    <t>②イ</t>
    <phoneticPr fontId="3"/>
  </si>
  <si>
    <t>②ウ</t>
    <phoneticPr fontId="3"/>
  </si>
  <si>
    <t>②</t>
    <phoneticPr fontId="3"/>
  </si>
  <si>
    <t>Ⅲ</t>
    <phoneticPr fontId="3"/>
  </si>
  <si>
    <t>Ⅳ</t>
    <phoneticPr fontId="3"/>
  </si>
  <si>
    <t>＜届出＞</t>
    <rPh sb="1" eb="3">
      <t>トドケデ</t>
    </rPh>
    <phoneticPr fontId="3"/>
  </si>
  <si>
    <t>チェック欄</t>
  </si>
  <si>
    <t>届出</t>
    <rPh sb="0" eb="2">
      <t>トドケデ</t>
    </rPh>
    <phoneticPr fontId="3"/>
  </si>
  <si>
    <t>別にこども家庭庁長官及び厚生労働大臣が定める基準に適合しているものとして、指定都市の市長に対してこども家庭庁支援局長及び厚生労働省社会・援護局障害保健福祉部長が定める様式による届出を行った指定居宅介護事業所又は共生型居宅介護事業所が、指定居宅介護又は共生型居宅介護を行った場合にあっては、当該基準に掲げる区分に従い、１回につき次に掲げる単位数を所定単位数に加算する。</t>
    <phoneticPr fontId="3"/>
  </si>
  <si>
    <t>提出書類</t>
    <rPh sb="0" eb="2">
      <t>テイシュツ</t>
    </rPh>
    <rPh sb="2" eb="4">
      <t>ショルイ</t>
    </rPh>
    <phoneticPr fontId="3"/>
  </si>
  <si>
    <t>・介護給付費等の算定に係る体制等状況一覧表（国別紙１）
・特定事業所加算に係る届出書（居宅介護事業所）（国別紙２-１）
・居宅介護特定事業所加算チェックリスト（市別紙１）
・前３月の平均利用者数（市参考様式18）</t>
    <rPh sb="22" eb="23">
      <t>クニ</t>
    </rPh>
    <rPh sb="23" eb="25">
      <t>ベッシ</t>
    </rPh>
    <rPh sb="80" eb="81">
      <t>シ</t>
    </rPh>
    <rPh sb="81" eb="83">
      <t>ベッシ</t>
    </rPh>
    <phoneticPr fontId="3"/>
  </si>
  <si>
    <r>
      <rPr>
        <b/>
        <sz val="11"/>
        <rFont val="BIZ UDゴシック"/>
        <family val="3"/>
        <charset val="128"/>
      </rPr>
      <t>○留意事項通知</t>
    </r>
    <r>
      <rPr>
        <sz val="11"/>
        <rFont val="BIZ UDゴシック"/>
        <family val="3"/>
        <charset val="128"/>
      </rPr>
      <t xml:space="preserve">
＜届出に係る加算等の算定の開始時期＞
　届出に係る加算等(算定される単位数が増えるものに限る。以下同じ。)については、利用者や指定特定相談支援事業者等に対する周知期間を確保する観点から、届出が毎月15日以前になされた場合には翌月から、16日以降になされた場合には翌々月から、算定を開始するものとすること。　
＜加算等が算定されなくなる場合の届出の取扱い＞
　特定事業所加算については事実が発生した日の属する月の翌月の初日から加算等の算定を行わないものとする。
</t>
    </r>
    <r>
      <rPr>
        <b/>
        <sz val="11"/>
        <rFont val="BIZ UDゴシック"/>
        <family val="3"/>
        <charset val="128"/>
      </rPr>
      <t>○厚労省発出 Ｑ＆Ａ（平21.３.12 ＶＯＬ.１問２ー１）</t>
    </r>
    <r>
      <rPr>
        <sz val="11"/>
        <rFont val="BIZ UDゴシック"/>
        <family val="3"/>
        <charset val="128"/>
      </rPr>
      <t xml:space="preserve">
　加算を取得した上で、利用者間に加算の適否の差を付けることは、利用者間の不合理な負担の差を是認することにつながりかねないと考えられるので認められない。
　したがって、加算を取得するか、あるいは利用者の負担を考慮して取得しないかのどちらかを、あらかじめ各事業者が十分検討の上、選択する必要がある。
</t>
    </r>
    <r>
      <rPr>
        <b/>
        <sz val="11"/>
        <rFont val="BIZ UDゴシック"/>
        <family val="3"/>
        <charset val="128"/>
      </rPr>
      <t>○厚労省発出 Ｑ＆Ａ（平21.３.12 ＶＯＬ.１問２ー２）</t>
    </r>
    <r>
      <rPr>
        <sz val="11"/>
        <rFont val="BIZ UDゴシック"/>
        <family val="3"/>
        <charset val="128"/>
      </rPr>
      <t xml:space="preserve">
　基本的には、加算取得の届出後についても、常に要件を満たしている必要がある。要件に該当しないことが判明すれば、その時点で廃止届出を出し、翌月分から算定しない取扱いとする。</t>
    </r>
    <rPh sb="5" eb="7">
      <t>ツウチ</t>
    </rPh>
    <phoneticPr fontId="3"/>
  </si>
  <si>
    <t>＜体制要件＞</t>
    <phoneticPr fontId="3"/>
  </si>
  <si>
    <t>全ての従業者(登録型ヘルパーを含む。以下同じ。)に対し、従業者ごとに研修計画を作成し、当該計画に従い、研修(外部における研修を含む。)を実施又は実施を予定していること。</t>
    <rPh sb="0" eb="1">
      <t>スベ</t>
    </rPh>
    <phoneticPr fontId="3"/>
  </si>
  <si>
    <t>研修計画</t>
    <phoneticPr fontId="3"/>
  </si>
  <si>
    <t>注意</t>
    <rPh sb="0" eb="2">
      <t>チュウイ</t>
    </rPh>
    <phoneticPr fontId="3"/>
  </si>
  <si>
    <t>加算算定にあたり、上記の研修計画に基づいた実施記録を整備してください。</t>
    <phoneticPr fontId="3"/>
  </si>
  <si>
    <r>
      <rPr>
        <b/>
        <sz val="11"/>
        <rFont val="BIZ UDゴシック"/>
        <family val="3"/>
        <charset val="128"/>
      </rPr>
      <t>○留意事項通知</t>
    </r>
    <r>
      <rPr>
        <sz val="11"/>
        <rFont val="BIZ UDゴシック"/>
        <family val="3"/>
        <charset val="128"/>
      </rPr>
      <t xml:space="preserve">
　｢従業者ごとに研修計画を作成｣については、当該事業所におけるサービス従事者の資質向上のための研修内容の全体像と当該研修実施のための勤務体制の確保を定めるとともに、従業者について個別具体的な研修の目標、内容、研修期間、実施時期等を定めた計画を策定しなければならない。
</t>
    </r>
    <r>
      <rPr>
        <b/>
        <sz val="11"/>
        <rFont val="BIZ UDゴシック"/>
        <family val="3"/>
        <charset val="128"/>
      </rPr>
      <t>○厚労省発出 Ｑ＆Ａ（平21.４.30 ＶＯＬ.３問２ー２）</t>
    </r>
    <r>
      <rPr>
        <sz val="11"/>
        <rFont val="BIZ UDゴシック"/>
        <family val="3"/>
        <charset val="128"/>
      </rPr>
      <t xml:space="preserve">
　研修計画の策定に当たっては、当該計画の期間については定めていないため、当該従業者の技能や経験に応じた適切な期間を設定する等、柔軟な計画策定をされたい。
　また、従業者ごとの計画については、職責、経験年数、勤続年数、所有資格及び本人の意向等に応じ、グループ分けして作成することも差し支えない。
　なお、計画については、すべての従業者が概ね１年の間に１回以上、なんらかの研修を実施できるよう策定すること。</t>
    </r>
    <phoneticPr fontId="3"/>
  </si>
  <si>
    <t>全てのサービス提供責任者に対し、サービス提供責任者ごとに研修計画を作成し、当該計画に従い、研修（外部における研修を含む。）を実施又は実施を予定していること。</t>
    <phoneticPr fontId="3"/>
  </si>
  <si>
    <t>提出書類</t>
    <phoneticPr fontId="3"/>
  </si>
  <si>
    <t>加算算定にあたり、上記の研修計画に基づいた実施記録を整備してください。</t>
    <rPh sb="2" eb="4">
      <t>サンテイ</t>
    </rPh>
    <phoneticPr fontId="3"/>
  </si>
  <si>
    <r>
      <rPr>
        <b/>
        <sz val="11"/>
        <rFont val="BIZ UDゴシック"/>
        <family val="3"/>
        <charset val="128"/>
      </rPr>
      <t>○留意事項通知</t>
    </r>
    <r>
      <rPr>
        <sz val="11"/>
        <rFont val="BIZ UDゴシック"/>
        <family val="3"/>
        <charset val="128"/>
      </rPr>
      <t xml:space="preserve">
　｢サービス提供責任者ごとに研修計画を作成｣については、当該事業所におけるサービス従事者の資質向上のための研修内容の全体像と当該研修実施のための勤務体制の確保を定めるとともに、サービス提供責任者について個別具体的な研修の目標、内容、研修期間、実施時期等を定めた計画を策定しなければならない。
</t>
    </r>
    <r>
      <rPr>
        <b/>
        <sz val="11"/>
        <rFont val="BIZ UDゴシック"/>
        <family val="3"/>
        <charset val="128"/>
      </rPr>
      <t>○厚労省発出 Ｑ＆Ａ（平21.４.30 ＶＯＬ.３問２ー２）</t>
    </r>
    <r>
      <rPr>
        <sz val="11"/>
        <rFont val="BIZ UDゴシック"/>
        <family val="3"/>
        <charset val="128"/>
      </rPr>
      <t xml:space="preserve">
　研修計画の策定に当たっては、当該計画の期間については定めていないため、当該従業者の技能や経験に応じた適切な期間を設定する等、柔軟な計画策定をされたい。
　また、従業者ごとの計画については、職責、経験年数、勤続年数、所有資格及び本人の意向等に応じ、グループ分けして作成することも差し支えない。
　なお、計画については、すべての従業者が概ね１年の間に１回以上、なんらかの研修を実施できるよう策定すること。</t>
    </r>
    <rPh sb="5" eb="7">
      <t>ツウチ</t>
    </rPh>
    <phoneticPr fontId="3"/>
  </si>
  <si>
    <t>利用者に関する情報若しくはサービス提供に当たっての留意事項の伝達又は当該事業所における従業者の技術指導を目的とした会議を定期的に開催すること。</t>
    <phoneticPr fontId="3"/>
  </si>
  <si>
    <t>会議資料（会議録等）
※届出日の属する月の前３か月分の会議資料を提出してください。
※欠席者がいる場合は、会議の結果を周知したことが分かる記録をあわせて提出してください。</t>
    <rPh sb="12" eb="14">
      <t>トドケデ</t>
    </rPh>
    <rPh sb="14" eb="15">
      <t>ヒ</t>
    </rPh>
    <rPh sb="16" eb="17">
      <t>ゾク</t>
    </rPh>
    <rPh sb="19" eb="20">
      <t>ガツ</t>
    </rPh>
    <rPh sb="21" eb="22">
      <t>ゼン</t>
    </rPh>
    <rPh sb="24" eb="25">
      <t>ツキ</t>
    </rPh>
    <rPh sb="25" eb="26">
      <t>ブン</t>
    </rPh>
    <rPh sb="27" eb="29">
      <t>カイギ</t>
    </rPh>
    <rPh sb="29" eb="31">
      <t>シリョウ</t>
    </rPh>
    <rPh sb="32" eb="34">
      <t>テイシュツ</t>
    </rPh>
    <rPh sb="49" eb="51">
      <t>バアイ</t>
    </rPh>
    <rPh sb="53" eb="55">
      <t>カイギ</t>
    </rPh>
    <rPh sb="56" eb="58">
      <t>ケッカ</t>
    </rPh>
    <rPh sb="59" eb="61">
      <t>シュウチ</t>
    </rPh>
    <rPh sb="66" eb="67">
      <t>ワ</t>
    </rPh>
    <rPh sb="76" eb="78">
      <t>テイシュツ</t>
    </rPh>
    <phoneticPr fontId="3"/>
  </si>
  <si>
    <r>
      <rPr>
        <b/>
        <sz val="11"/>
        <rFont val="BIZ UDゴシック"/>
        <family val="3"/>
        <charset val="128"/>
      </rPr>
      <t>○留意事項通知</t>
    </r>
    <r>
      <rPr>
        <sz val="11"/>
        <rFont val="BIZ UDゴシック"/>
        <family val="3"/>
        <charset val="128"/>
      </rPr>
      <t xml:space="preserve">
　「利用者に関する情報若しくはサービス提供に当たっての留意事項の伝達又は当該事業所における従業者の技術指導を目的とした会議」とは、サービス提供責任者が主宰し、登録ヘルパーも含めて、当該事業所においてサービス提供に当たる従業者のすべてが参加するものでなければならない。また、実施に当たっては、全員が一堂に会して開催する必要はなく、サービス提供責任者ごとにいくつかのグループ別に分かれて開催することで差し支えない。
　なお、利用者に対して、原則として土日、祝日、お盆、年末年始を含めた年間を通して時間帯を問わずにサービス提供を行っている事業所においては、サービス提供責任者が従業者一人ひとりと個別に、又は数人ごとに開催する方法により開催することで差し支えない。
　また、会議の開催状況については、その概要を記録しなければならない。 なお、「定期的」とは、概ね１月に１回以上開催されている必要がある。
　会議は、テレビ電話装置等を活用して行うことができるものとする。ただし、障害を有する者が参加する場合には、その障害の特性に応じた適切な配慮を行うこと。なお、個人情報保護委員会「個人情報の保護に関する法律についてのガイドライン」等を遵守すること。</t>
    </r>
    <phoneticPr fontId="3"/>
  </si>
  <si>
    <t>③</t>
    <phoneticPr fontId="3"/>
  </si>
  <si>
    <t>サービスの提供に当たっては、サービス提供責任者が、当該利用者を担当する従業者に対し、当該利用者に関する情報やサービス提供に当たっての留意事項を文書等の確実な方法により伝達してから開始するとともに、サービス提供終了後、担当する従業者から適宜報告を受けること。</t>
    <phoneticPr fontId="3"/>
  </si>
  <si>
    <t>情報伝達体制、報告体制がわかる書類
※手交した書類、ＦＡＸした書類、メール等の写しを提出してください。</t>
    <rPh sb="19" eb="21">
      <t>シュコウ</t>
    </rPh>
    <rPh sb="23" eb="25">
      <t>ショルイ</t>
    </rPh>
    <rPh sb="31" eb="33">
      <t>ショルイ</t>
    </rPh>
    <rPh sb="37" eb="38">
      <t>ナド</t>
    </rPh>
    <rPh sb="39" eb="40">
      <t>ウツ</t>
    </rPh>
    <rPh sb="42" eb="44">
      <t>テイシュツ</t>
    </rPh>
    <phoneticPr fontId="3"/>
  </si>
  <si>
    <r>
      <rPr>
        <b/>
        <sz val="11"/>
        <rFont val="BIZ UDゴシック"/>
        <family val="3"/>
        <charset val="128"/>
      </rPr>
      <t>○留意事項通知</t>
    </r>
    <r>
      <rPr>
        <sz val="11"/>
        <rFont val="BIZ UDゴシック"/>
        <family val="3"/>
        <charset val="128"/>
      </rPr>
      <t xml:space="preserve">
　「当該利用者に関する情報やサービス提供に当たっての留意事項」とは、少なくとも、次に掲げる事項について、その変化の動向を含め、記載しなければならない。
・ 利用者のＡＤＬや意欲
・ 利用者の主な訴えやサービス提供時の特段の要望
・ 家族を含む環境
・ 前回のサービス提供時の状況
・ その他サービス提供に当たって必要な事項
　「前回のサービス提供時の状況」を除く事項については変更があった場合に記載することで足りるものとし、１日のうち、同一の従業者が同一の利用者に複数回訪問する場合であって、利用者の体調の急変等、特段の事情がないときは、当該利用者に係る文書等の指示及びサービス提供後の報告を省略することも差し支えないものとする。
　サービス提供責任者が事業所に不在時のサービス提供に係る文書等による指示及びサービス提供後の報告については、サービス提供責任者が事前に１括指示を行い、適宜事後に報告を受けることも差し支えないものとする。この場合、前回のサービス提供時の状況等については、従業者の間で引継ぎを行う等、適切な対応を図るとともに、利用者の体調の急変等の際の対応のためサービス提供責任者との連絡体制を適切に確保すること。
　「文書等の確実な方法」とは、直接面接しながら文書を手交する方法のほか、ＦＡＸ、メール等によることも可能である。
　また、利用者に対して、原則として土日、祝日、お盆、年末年始を含めた年間を通して時間帯を問わずにサービス提供を行っている事業所においては、サービス提供責任者の勤務時間外にもサービス提供が行われることから、サービス提供責任者の勤務時間内に対応可能な範囲での伝達で差し支えない。
　なお、従業者から適宜受けるサービス提供終了後の報告内容について、サービス提供責任者は、文書にて記録を保存しなければならない。</t>
    </r>
    <rPh sb="5" eb="7">
      <t>ツウチ</t>
    </rPh>
    <phoneticPr fontId="3"/>
  </si>
  <si>
    <t>④</t>
    <phoneticPr fontId="3"/>
  </si>
  <si>
    <t>事業所の全ての従業者に対し、健康診断等を定期的に実施すること。</t>
    <rPh sb="4" eb="5">
      <t>スベ</t>
    </rPh>
    <phoneticPr fontId="3"/>
  </si>
  <si>
    <t>健康診断実施計画</t>
    <phoneticPr fontId="3"/>
  </si>
  <si>
    <r>
      <rPr>
        <b/>
        <sz val="11"/>
        <rFont val="BIZ UDゴシック"/>
        <family val="3"/>
        <charset val="128"/>
      </rPr>
      <t>○留意事項通知</t>
    </r>
    <r>
      <rPr>
        <sz val="11"/>
        <rFont val="BIZ UDゴシック"/>
        <family val="3"/>
        <charset val="128"/>
      </rPr>
      <t xml:space="preserve">
　健康診断等については、労働安全衛生法（昭和47年法律第57号）により定期に実施することが義務付けられた「常時使用する労働者」に該当しない従業者も含めて、少なくとも１年以内ごとに１回、事業主の費用負担により実施しなければならない。新たに、加算を算定しようとする場合にあっては、少なくとも１年以内に当該健康診断等が実施されることが計画されていることをもって足りるものとする。
</t>
    </r>
    <r>
      <rPr>
        <b/>
        <sz val="11"/>
        <rFont val="BIZ UDゴシック"/>
        <family val="3"/>
        <charset val="128"/>
      </rPr>
      <t>○厚労省発出 Ｑ＆Ａ（平21.３.12 ＶＯＬ.１問２－４）</t>
    </r>
    <r>
      <rPr>
        <sz val="11"/>
        <rFont val="BIZ UDゴシック"/>
        <family val="3"/>
        <charset val="128"/>
      </rPr>
      <t xml:space="preserve">
　従業者が事業者の指定した医師又は歯科医師が行う健康診断を受診することを希望せず、他の医師又は歯科医師の行う健康診断を受診し、その結果を証明する書面を提出した場合は、健康診断を受診したものとして取り扱って差し支えない。
</t>
    </r>
    <r>
      <rPr>
        <b/>
        <sz val="11"/>
        <rFont val="BIZ UDゴシック"/>
        <family val="3"/>
        <charset val="128"/>
      </rPr>
      <t>○厚労省発出 Ｑ＆Ａ（平27.４.30 ＶＯＬ.２問32）</t>
    </r>
    <r>
      <rPr>
        <sz val="11"/>
        <rFont val="BIZ UDゴシック"/>
        <family val="3"/>
        <charset val="128"/>
      </rPr>
      <t xml:space="preserve">
　その年度中に健康診断を実施する前に退職した従業者に対しては、退職後に健康診断を実施する必要はない。</t>
    </r>
    <rPh sb="5" eb="7">
      <t>ツウチ</t>
    </rPh>
    <phoneticPr fontId="3"/>
  </si>
  <si>
    <t>⑤</t>
    <phoneticPr fontId="3"/>
  </si>
  <si>
    <t>運営規程に定める緊急時等における対応方法が利用者に明示されていること。</t>
    <phoneticPr fontId="3"/>
  </si>
  <si>
    <t>重要事項説明書等</t>
    <phoneticPr fontId="3"/>
  </si>
  <si>
    <r>
      <rPr>
        <b/>
        <sz val="11"/>
        <rFont val="BIZ UDゴシック"/>
        <family val="3"/>
        <charset val="128"/>
      </rPr>
      <t>○留意事項通知</t>
    </r>
    <r>
      <rPr>
        <sz val="11"/>
        <rFont val="BIZ UDゴシック"/>
        <family val="3"/>
        <charset val="128"/>
      </rPr>
      <t xml:space="preserve">
　「明示」については、当該事業所における緊急時等の対応方針、緊急時の連絡先及び対応可能時間等を記載した文書を利用者に交付し、説明を行うものとする。なお、交付すべき文書については、重要事項説明書等に当該内容を明記することをもって足りるものとする。</t>
    </r>
    <rPh sb="5" eb="7">
      <t>ツウチ</t>
    </rPh>
    <phoneticPr fontId="3"/>
  </si>
  <si>
    <t>⑥</t>
    <phoneticPr fontId="3"/>
  </si>
  <si>
    <t>新規に採用した全ての従業者に対し、熟練した従業者の同行による研修を実施していること。</t>
    <rPh sb="7" eb="8">
      <t>スベ</t>
    </rPh>
    <phoneticPr fontId="3"/>
  </si>
  <si>
    <t>同行記録（新規採用従業者及び同行者の氏名、研修実施年月日・時間、研修内容を記録したもの）
※該当者がいない場合、記録様式を提出してください。</t>
    <rPh sb="0" eb="4">
      <t>ドウコウキロク</t>
    </rPh>
    <rPh sb="5" eb="7">
      <t>シンキ</t>
    </rPh>
    <rPh sb="7" eb="12">
      <t>サイヨウジュウギョウシャ</t>
    </rPh>
    <rPh sb="12" eb="13">
      <t>オヨ</t>
    </rPh>
    <rPh sb="21" eb="25">
      <t>ケンシュウジッシ</t>
    </rPh>
    <rPh sb="25" eb="28">
      <t>ネンガッピ</t>
    </rPh>
    <rPh sb="32" eb="36">
      <t>ケンシュウナイヨウ</t>
    </rPh>
    <rPh sb="37" eb="39">
      <t>キロク</t>
    </rPh>
    <rPh sb="61" eb="63">
      <t>テイシュツ</t>
    </rPh>
    <phoneticPr fontId="3"/>
  </si>
  <si>
    <r>
      <rPr>
        <b/>
        <sz val="11"/>
        <rFont val="BIZ UDゴシック"/>
        <family val="3"/>
        <charset val="128"/>
      </rPr>
      <t>○留意事項通知</t>
    </r>
    <r>
      <rPr>
        <sz val="11"/>
        <rFont val="BIZ UDゴシック"/>
        <family val="3"/>
        <charset val="128"/>
      </rPr>
      <t xml:space="preserve">
　「熟練した従業者の同行による研修」については、サービス提供責任者又はサービス提供責任者と同等と認められる従業者(当該利用者の障害特性を理解し、適切な介護を提供できる者であり、かつ、当該利用者へのサービスについて利用者から十分な評価がある従業者)が、新規に採用した従業者に対し、適切な指導を行うものとする。
</t>
    </r>
    <r>
      <rPr>
        <b/>
        <sz val="11"/>
        <rFont val="BIZ UDゴシック"/>
        <family val="3"/>
        <charset val="128"/>
      </rPr>
      <t>○厚労省発出 Ｑ＆Ａ（平21.４.１ ＶＯＬ.２問２－１）</t>
    </r>
    <r>
      <rPr>
        <sz val="11"/>
        <rFont val="BIZ UDゴシック"/>
        <family val="3"/>
        <charset val="128"/>
      </rPr>
      <t xml:space="preserve">
　新規に採用したすべてのヘルパーに対して、同行による研修を実施する体制（同行者の選任、研修内容等の策定）を整備している事業所であって、届出日の属する月の前３月の実績において、新規に採用したすべてのヘルパーに対して、当該研修を実施している事業所をいい、加算の届出を行った月以降においても、毎月、新規に採用したすべてのヘルパーに対して当該研修を実施している必要がある。（これが実施されない場合は、直ちに加算が算定されなくなる場合の届出を提出することとなる。）
　また、当該研修を実施した場合は、指定基準第19条に基づき、備考欄等に同行者の氏名、同行した時間、研修内容（簡潔に）を記録するものとする。</t>
    </r>
    <rPh sb="5" eb="7">
      <t>ツウチ</t>
    </rPh>
    <phoneticPr fontId="3"/>
  </si>
  <si>
    <t>＜人材要件＞　</t>
    <rPh sb="1" eb="3">
      <t>ジンザイ</t>
    </rPh>
    <phoneticPr fontId="3"/>
  </si>
  <si>
    <t>次のいずれかの要件を満たすこと。
（ａ）当該サービス従業者の総数のうち介護福祉士の占める割合が100分の30以上
（ｂ）指定障害福祉サービス基準第５条及び第７条又は第43条の２第１号の規定により置くべき従業者のうち介護福祉士、実務者研修修了者、介護職員基礎研修課程修了者、１級課程修了者の占める割合が100分の50以上
（ｃ）前年度若しくは算定日が属する月の前３月間におけるサービス提供時間のうち常勤の従業者によるサービス提供時間の占める割合が100分の40以上</t>
    <phoneticPr fontId="3"/>
  </si>
  <si>
    <t>・従業者の勤務の体制及び勤務形態一覧表（国標準様式４）
※前年度(３月を除く。)の実績で算出する場合は12月～翌年２月分、届出日の属する月の前３月の実績で算出する場合は該当月分を提出してください。
・特定事業所加算人材要件（従業者に関する要件）確認票（居宅介護・重度訪問介護・行動援護）(市別紙５)
※従業者の勤務の体制及び勤務形態一覧表の内容を転記してください。</t>
    <rPh sb="53" eb="54">
      <t>ガツ</t>
    </rPh>
    <rPh sb="55" eb="57">
      <t>ヨクネン</t>
    </rPh>
    <rPh sb="126" eb="128">
      <t>キョタク</t>
    </rPh>
    <rPh sb="128" eb="130">
      <t>カイゴ</t>
    </rPh>
    <rPh sb="131" eb="137">
      <t>ジュウドホウモンカイゴ</t>
    </rPh>
    <rPh sb="138" eb="142">
      <t>コウドウエンゴ</t>
    </rPh>
    <rPh sb="170" eb="172">
      <t>ナイヨウ</t>
    </rPh>
    <rPh sb="173" eb="175">
      <t>テンキ</t>
    </rPh>
    <phoneticPr fontId="3"/>
  </si>
  <si>
    <r>
      <t>従業者の勤務の体制及び勤務形態一覧表の作成にあたっての注意点
・記載する期間は暦月とします。
・入力することができる時間数は、当該事業所において常勤の従業者が勤務すべき勤務時間数を上限とします。
・（ａ）を要件とする場合は、「居宅介護」の</t>
    </r>
    <r>
      <rPr>
        <u/>
        <sz val="11"/>
        <rFont val="BIZ UDゴシック"/>
        <family val="3"/>
        <charset val="128"/>
      </rPr>
      <t>勤務時間数</t>
    </r>
    <r>
      <rPr>
        <sz val="11"/>
        <rFont val="BIZ UDゴシック"/>
        <family val="3"/>
        <charset val="128"/>
      </rPr>
      <t>を記載してください。
・（ｂ）を要件とする場合は、「居宅介護・重度訪問介護・同行援護・行動援護・共生型居宅介護・共生型重度訪問介護のうち指定を受けているサービス」に従事した</t>
    </r>
    <r>
      <rPr>
        <u/>
        <sz val="11"/>
        <rFont val="BIZ UDゴシック"/>
        <family val="3"/>
        <charset val="128"/>
      </rPr>
      <t>合計勤務時間数</t>
    </r>
    <r>
      <rPr>
        <sz val="11"/>
        <rFont val="BIZ UDゴシック"/>
        <family val="3"/>
        <charset val="128"/>
      </rPr>
      <t>を記載してください。
※居宅介護の従事実績がない場合でも、労働契約書・雇用条件通知書などに「居宅介護」の業務内容が明記されている方を算定要件の対象者としてください。
・（ｃ）を要件とする場合は、「居宅介護」の</t>
    </r>
    <r>
      <rPr>
        <u/>
        <sz val="11"/>
        <rFont val="BIZ UDゴシック"/>
        <family val="3"/>
        <charset val="128"/>
      </rPr>
      <t>サービス提供時間数</t>
    </r>
    <r>
      <rPr>
        <sz val="11"/>
        <rFont val="BIZ UDゴシック"/>
        <family val="3"/>
        <charset val="128"/>
      </rPr>
      <t>を記載してください。</t>
    </r>
    <rPh sb="19" eb="21">
      <t>サクセイ</t>
    </rPh>
    <rPh sb="27" eb="30">
      <t>チュウイテン</t>
    </rPh>
    <rPh sb="32" eb="34">
      <t>キサイ</t>
    </rPh>
    <rPh sb="36" eb="38">
      <t>キカン</t>
    </rPh>
    <rPh sb="39" eb="40">
      <t>コヨミ</t>
    </rPh>
    <rPh sb="40" eb="41">
      <t>ツキ</t>
    </rPh>
    <rPh sb="103" eb="105">
      <t>ヨウケン</t>
    </rPh>
    <rPh sb="108" eb="110">
      <t>バアイ</t>
    </rPh>
    <rPh sb="113" eb="115">
      <t>キョタク</t>
    </rPh>
    <rPh sb="115" eb="117">
      <t>カイゴ</t>
    </rPh>
    <rPh sb="121" eb="123">
      <t>ジカン</t>
    </rPh>
    <rPh sb="123" eb="124">
      <t>スウ</t>
    </rPh>
    <rPh sb="125" eb="127">
      <t>キサイ</t>
    </rPh>
    <rPh sb="140" eb="142">
      <t>ヨウケン</t>
    </rPh>
    <rPh sb="145" eb="147">
      <t>バアイ</t>
    </rPh>
    <rPh sb="192" eb="194">
      <t>シテイ</t>
    </rPh>
    <rPh sb="195" eb="196">
      <t>ウ</t>
    </rPh>
    <rPh sb="206" eb="208">
      <t>ジュウジ</t>
    </rPh>
    <rPh sb="210" eb="212">
      <t>ゴウケイ</t>
    </rPh>
    <rPh sb="212" eb="214">
      <t>キンム</t>
    </rPh>
    <rPh sb="214" eb="216">
      <t>ジカン</t>
    </rPh>
    <rPh sb="216" eb="217">
      <t>スウ</t>
    </rPh>
    <rPh sb="218" eb="220">
      <t>キサイ</t>
    </rPh>
    <rPh sb="229" eb="231">
      <t>キョタク</t>
    </rPh>
    <rPh sb="231" eb="233">
      <t>カイゴ</t>
    </rPh>
    <rPh sb="234" eb="236">
      <t>ジュウジ</t>
    </rPh>
    <rPh sb="236" eb="238">
      <t>ジッセキ</t>
    </rPh>
    <rPh sb="241" eb="243">
      <t>バアイ</t>
    </rPh>
    <rPh sb="281" eb="282">
      <t>カタ</t>
    </rPh>
    <rPh sb="290" eb="291">
      <t>シャ</t>
    </rPh>
    <rPh sb="325" eb="327">
      <t>テイキョウ</t>
    </rPh>
    <rPh sb="329" eb="330">
      <t>スウ</t>
    </rPh>
    <phoneticPr fontId="3"/>
  </si>
  <si>
    <r>
      <rPr>
        <b/>
        <sz val="11"/>
        <rFont val="BIZ UDゴシック"/>
        <family val="3"/>
        <charset val="128"/>
      </rPr>
      <t>○留意事項通知</t>
    </r>
    <r>
      <rPr>
        <sz val="11"/>
        <rFont val="BIZ UDゴシック"/>
        <family val="3"/>
        <charset val="128"/>
      </rPr>
      <t xml:space="preserve">
　介護福祉士、実務者研修修了者、介護職員基礎研修課程修了者及び１級課程修了者の割合については、前年度(３月を除く。)又は届出日の属する月の前３月の１月当たりの実績の平均について、常勤換算方法により算出した数を用いて算出するものとする。
　なお、介護福祉士、実務者研修修了者又は介護職員基礎研修課程修了者若しくは1 級課程修了者とは、各月の前月の末日時点で資格を取得している又は研修の課程を修了している者とすること。
　看護師等の資格を有する者については、１級課程の全科目を免除することが可能とされていたことから、１級課程又は居宅介護職員初任者研修課程を修了したとされた看護師等については、要件に含むものとする。
　また、「常勤の居宅介護従業者」とは、サービス提供時間に含まれるすべての常勤の居宅介護従業者が対象となる。
　なお、常勤の居宅介護従業者とは、事業所で定めた勤務時間(１週間に勤務すべき時間数が32時間を下回る場合は32時間を基本とする。)のすべてを勤務している居宅介護従業者をいう。
＜割合の計算方法＞
ア 前年度の実績が６月に満たない事業所(新たに事業を開始し、又は再開した事業所を含む。)については、前年度の実績による加算の届出はできないものとする。
イ 前３月の実績により届出を行った事業所については、届出を行った月以降においても、直近３月間の職員又は利用者の割合につき、毎月継続的に所定の割合を維持しなければならない。
　また、その割合については、毎月ごとに記録するものとし、所定の割合を下回った場合については、直ちに加算等が算定されなくなる場合の届出を提出しなければならない。　
</t>
    </r>
    <r>
      <rPr>
        <b/>
        <sz val="11"/>
        <rFont val="BIZ UDゴシック"/>
        <family val="3"/>
        <charset val="128"/>
      </rPr>
      <t xml:space="preserve">○厚労省発出 Ｑ＆Ａ（平21.４.30  ＶＯＬ.３問２－１）
</t>
    </r>
    <r>
      <rPr>
        <sz val="11"/>
        <rFont val="BIZ UDゴシック"/>
        <family val="3"/>
        <charset val="128"/>
      </rPr>
      <t xml:space="preserve">　介護福祉士等の取扱いについては、登録又は修了証明書の交付まで求めるものではなく、例えば介護福祉士については、平成21年３月31日に介護福祉士国家試験の合格又は養成校の卒業を確認し、翌月以降に登録をした者については、平成21年4月分の加算の完了から介護福祉士として含めることができる。また、研修については、全カリキュラムを修了していれば、修了証明書の交付を待たずに研修修了者として含めることが可能である。 </t>
    </r>
    <r>
      <rPr>
        <b/>
        <sz val="11"/>
        <rFont val="BIZ UDゴシック"/>
        <family val="3"/>
        <charset val="128"/>
      </rPr>
      <t xml:space="preserve">
○厚労省発出 Ｑ＆Ａ（平21.３.12  ＶＯＬ.１問２－８）
</t>
    </r>
    <r>
      <rPr>
        <sz val="11"/>
        <rFont val="BIZ UDゴシック"/>
        <family val="3"/>
        <charset val="128"/>
      </rPr>
      <t>　居宅介護及び重度訪問介護のサービスを提供している事業所において、居宅介護事業所の「常勤の従業者によるサービス提供時間の占める割合」を算出する際に、主に重度訪問介護に従事している常勤の従業者が行った居宅介護のサービス提供時間についても、居宅介護事業所の「常勤の従業者によるサービス提供時間」に含まれる。
　また、常勤のサービス提供責任者が従業者としてサービス提供を行った場合の時間数についても「常勤の従業者によるサービス提供時間」に含まれる。
　なお、常勤の従業者とは、事業所で定めた勤務時間（１週間に勤務すべき時間数が32時間を下回る場合は32時間を基本とする）のすべてを勤務している従業者をいう。</t>
    </r>
    <rPh sb="5" eb="7">
      <t>ツウチ</t>
    </rPh>
    <rPh sb="457" eb="459">
      <t>ワリアイ</t>
    </rPh>
    <rPh sb="460" eb="464">
      <t>ケイサンホウホウ</t>
    </rPh>
    <rPh sb="677" eb="680">
      <t>カサントウ</t>
    </rPh>
    <rPh sb="681" eb="683">
      <t>サンテイ</t>
    </rPh>
    <rPh sb="689" eb="691">
      <t>バアイ</t>
    </rPh>
    <phoneticPr fontId="3"/>
  </si>
  <si>
    <t>全てのサービス提供責任者が３年以上の実務経験を有する介護福祉士又は５年以上の実務経験を有する実務者研修修了者、介護職員基礎研修修了者若しくは１級課程修了者であること。</t>
    <rPh sb="0" eb="1">
      <t>スベ</t>
    </rPh>
    <phoneticPr fontId="3"/>
  </si>
  <si>
    <t>・資格者証の写し
・実務経験（見込）証明書（市参考様式８）
・従事日数内訳証明書(市参考様式10)
※既に、経歴書又は実務経験（見込）証明書及び従事日数内訳証明書を本市へ提出しており、その内容により該当する実務経験従事期間が確認できる場合には、実務経験（見込）証明書及び従事日数内訳証明書の再提出は不要です。その場合は、既に提出済みである旨を申し出てください。なお、提出済み書類の内容から実務経験従事期間が確認できない場合には、改めて関係書類の提出をお願いすることがありますので、あらかじめご了承ください。</t>
    <rPh sb="1" eb="4">
      <t>シカクシャ</t>
    </rPh>
    <rPh sb="4" eb="5">
      <t>ショウ</t>
    </rPh>
    <rPh sb="6" eb="7">
      <t>ウツ</t>
    </rPh>
    <phoneticPr fontId="3"/>
  </si>
  <si>
    <t>３年以上…実務経験の対象となる施設（事業）及び職種での「従業期間」が1,095日以上、かつ「従事日数」が540日以上必要です。
５年以上…実務経験の対象となる施設（事業）及び職種での「従業期間」が1,825日以上、かつ「従事日数」が900日以上必要です。
実務経験の業務範囲…「指定施設における業務の範囲等及び介護福祉士試験の受験資格の認定に係る介護等の業務の範囲等について」（令和６年７月３日社援発0703第１号厚生労働省社会・援護局長通知）及び「指定施設における業務の範囲等及び介護福祉士試験の受験資格の認定に係る介護等の業務の範囲等について」（令和６年７月３日社援基発0703第１号厚生労働省社会・援護局福祉基盤課長通知）</t>
    <rPh sb="1" eb="4">
      <t>ネンイジョウ</t>
    </rPh>
    <rPh sb="65" eb="68">
      <t>ネンイジョウ</t>
    </rPh>
    <rPh sb="128" eb="132">
      <t>ジツムケイケン</t>
    </rPh>
    <rPh sb="133" eb="137">
      <t>ギョウムハンイ</t>
    </rPh>
    <rPh sb="219" eb="221">
      <t>ツウチ</t>
    </rPh>
    <rPh sb="311" eb="313">
      <t>ツウチ</t>
    </rPh>
    <phoneticPr fontId="3"/>
  </si>
  <si>
    <r>
      <rPr>
        <b/>
        <sz val="11"/>
        <rFont val="BIZ UDゴシック"/>
        <family val="3"/>
        <charset val="128"/>
      </rPr>
      <t>○留意事項通知</t>
    </r>
    <r>
      <rPr>
        <sz val="11"/>
        <rFont val="BIZ UDゴシック"/>
        <family val="3"/>
        <charset val="128"/>
      </rPr>
      <t xml:space="preserve">
　｢実務経験｣は、サービス提供責任者としての従事期間ではなく、在宅や施設を問わず介護に関する業務に従事した期間をいうものであり、資格取得又は研修修了前の従事期間も含めるものとする。
　「５年以上の実務経験を有する実務者研修修了者、介護職員基礎研修修了者若しくは１級課程修了者」について、看護師等の資格を有する者については、１級課程の全科目を免除することが可能とされていたことから、１級課程又は居宅介護職員初任者研修課程を修了したとされた看護師等については、要件に含むものとする。</t>
    </r>
    <rPh sb="5" eb="7">
      <t>ツウチ</t>
    </rPh>
    <phoneticPr fontId="3"/>
  </si>
  <si>
    <t>人員基準により１人を超えるサービス提供責任者を配置することとされている事業所にあっては、常勤のサービス提供責任者を２名以上配置していること。</t>
    <rPh sb="0" eb="4">
      <t>ジンインキジュン</t>
    </rPh>
    <phoneticPr fontId="3"/>
  </si>
  <si>
    <r>
      <t xml:space="preserve">提出書類
</t>
    </r>
    <r>
      <rPr>
        <b/>
        <sz val="7"/>
        <rFont val="BIZ UDゴシック"/>
        <family val="3"/>
        <charset val="128"/>
      </rPr>
      <t>（加算区分Ⅱのみ）</t>
    </r>
    <rPh sb="6" eb="10">
      <t>カサンクブン</t>
    </rPh>
    <phoneticPr fontId="3"/>
  </si>
  <si>
    <t>・資格者証の写し
・従業者の勤務の体制及び勤務形態一覧表（国標準様式４）
※加算算定開始月の予定分を提出してください。</t>
    <rPh sb="1" eb="4">
      <t>シカクシャ</t>
    </rPh>
    <rPh sb="4" eb="5">
      <t>ショウ</t>
    </rPh>
    <rPh sb="6" eb="7">
      <t>ウツ</t>
    </rPh>
    <rPh sb="42" eb="44">
      <t>カイシ</t>
    </rPh>
    <rPh sb="44" eb="45">
      <t>ツキ</t>
    </rPh>
    <rPh sb="46" eb="48">
      <t>ヨテイ</t>
    </rPh>
    <rPh sb="48" eb="49">
      <t>ブン</t>
    </rPh>
    <rPh sb="50" eb="52">
      <t>テイシュツ</t>
    </rPh>
    <phoneticPr fontId="3"/>
  </si>
  <si>
    <r>
      <rPr>
        <b/>
        <sz val="11"/>
        <rFont val="BIZ UDゴシック"/>
        <family val="3"/>
        <charset val="128"/>
      </rPr>
      <t>○留意事項通知</t>
    </r>
    <r>
      <rPr>
        <sz val="11"/>
        <rFont val="BIZ UDゴシック"/>
        <family val="3"/>
        <charset val="128"/>
      </rPr>
      <t xml:space="preserve">
　指定障害福祉サービス基準第５条第２項の規定により常勤のサービス提供責任者を２人配置することとされている事業所において、同項ただし書により常勤のサービス提供責任者を１人配置し、非常勤のサービス提供責任者を常勤換算方法で必要とされる員数配置することで基準を満たすことになるが、本要件を満たすためには、常勤のサービス提供責任者を２人以上配置しなければならないとしているものである。</t>
    </r>
    <phoneticPr fontId="3"/>
  </si>
  <si>
    <t>人員基準により常勤のサービス提供責任者が２人以下の事業所であって、基準により配置することとされているサービス提供責任者を常勤により配置し、かつ、基準を上回る数の常勤のサービス提供責任者を１人以上配置していること。</t>
    <phoneticPr fontId="3"/>
  </si>
  <si>
    <t>・資格者証の写し
・従業者の勤務の体制及び勤務形態一覧表（国標準様式４）
※加算算定開始月（予定分）を提出してください。</t>
    <rPh sb="1" eb="4">
      <t>シカクシャ</t>
    </rPh>
    <rPh sb="4" eb="5">
      <t>ショウ</t>
    </rPh>
    <rPh sb="6" eb="7">
      <t>ウツ</t>
    </rPh>
    <phoneticPr fontId="3"/>
  </si>
  <si>
    <r>
      <rPr>
        <b/>
        <sz val="11"/>
        <rFont val="BIZ UDゴシック"/>
        <family val="3"/>
        <charset val="128"/>
      </rPr>
      <t>○留意事項通知</t>
    </r>
    <r>
      <rPr>
        <sz val="11"/>
        <rFont val="BIZ UDゴシック"/>
        <family val="3"/>
        <charset val="128"/>
      </rPr>
      <t xml:space="preserve">
　指定障害福祉サービス基準第５条第２項の規定により配置されることとされている常勤のサービス提供責任者が２人以下の指定居宅介護事業所又は共生型居宅介護事業所であって、基準により配置することとされている常勤のサービス提供責任者の数(サービス提供責任者の配置について、常勤換算方法を採用する事業所を除く。)を上回る数の常勤のサービス提供責任者を１人以上配置しなければならないこととしているものである。</t>
    </r>
    <phoneticPr fontId="3"/>
  </si>
  <si>
    <t>&lt;重度障害者対応要件&gt;　</t>
    <phoneticPr fontId="3"/>
  </si>
  <si>
    <t>前年度又は算定日が属する月の前３月間における利用者の総数のうち障害支援区分５以上である者、喀痰吸引等を必要とする者並びに重症心身障害児及び医療的ケア児の占める割合が100分の30以上であること。</t>
    <phoneticPr fontId="3"/>
  </si>
  <si>
    <t>特定事業所加算重度障がい者対応要件確認表（居宅介護）（市別紙７）</t>
    <rPh sb="21" eb="23">
      <t>キョタク</t>
    </rPh>
    <rPh sb="23" eb="25">
      <t>カイゴ</t>
    </rPh>
    <rPh sb="27" eb="30">
      <t>シベッシ</t>
    </rPh>
    <phoneticPr fontId="3"/>
  </si>
  <si>
    <r>
      <rPr>
        <b/>
        <sz val="11"/>
        <rFont val="BIZ UDゴシック"/>
        <family val="3"/>
        <charset val="128"/>
      </rPr>
      <t>○留意事項通知</t>
    </r>
    <r>
      <rPr>
        <sz val="11"/>
        <rFont val="BIZ UDゴシック"/>
        <family val="3"/>
        <charset val="128"/>
      </rPr>
      <t xml:space="preserve">
　障害支援区分５以上である者、喀痰吸引等(口腔内の喀痰吸引、鼻腔内の喀痰吸引、気管カニューレ内部の喀痰吸引、胃ろう又は腸ろうによる経管栄養又は経鼻経管栄養をいう。以下同じ。)を必要とする者、児童福祉法第７条第２項に規定する重症心身障害児及び児童福祉法に基づく指定通所支援及び基準該当通所支援に要する費用の額の算定に関する基準（平成24年厚生労働省告示第122号）別表障害児通所給付費等単位数表第１の１の表(以下「スコア表」という。)の項目の欄に掲げるいずれかの医療行為を必要とする状態である障害児（以下「重度障害児」という。）の割合については、前年度(３月を除く。)又は届出日の属する月の前３月の１月当たりの実績の平均について、利用実人員を用いて算定するものとする。
　また、本要件に係る割合の計算において、喀痰吸引等を必要とする者及び重度障害児の人数を算入できる事業所は、社会福祉士及び介護福祉士法の規定に基づき、自らの事業又はその一環として喀痰吸引等の業務を行うための登録を受けているものに限られること。
＜割合の計算方法＞
ア 前年度の実績が６月に満たない事業所(新たに事業を開始し、又は再開した事業所を含む。)については、前年度の実績による加算の届出はできないものとする。
イ 前３月の実績により届出を行った事業所については、届出を行った月以降においても、直近３月間の職員又は利用者の割合につき、毎月継続的に所定の割合を維持しなければならない。
　また、その割合については、毎月ごとに記録するものとし、所定の割合を下回った場合については、直ちに加算等が算定されなくなる場合の届出を提出しなければならない。　
</t>
    </r>
    <r>
      <rPr>
        <b/>
        <sz val="11"/>
        <rFont val="BIZ UDゴシック"/>
        <family val="3"/>
        <charset val="128"/>
      </rPr>
      <t>○厚労省発出 Ｑ＆Ａ（平21.３.12 ＶＯＬ.１問３－４）</t>
    </r>
    <r>
      <rPr>
        <sz val="11"/>
        <rFont val="BIZ UDゴシック"/>
        <family val="3"/>
        <charset val="128"/>
      </rPr>
      <t xml:space="preserve">
　前年度（３月を除く。）又は届出日の属する月の前３月の一月当たりの実績の平均について、利用実人員を用いて算定するものとする。
　ただし、重度者に対し、頻回に対応しているか否か等の実態についても踏まえる観点から、利用回数も勘案して算出することとする。</t>
    </r>
    <phoneticPr fontId="3"/>
  </si>
  <si>
    <t>前年度又は算定日が属する月の前３月間における利用者の総数のうち障害支援区分４以上である者、喀痰吸引等を必要とする者並びに重度心身障害児及び医療的ケア児の占める割合が100分の50以上であること。</t>
    <phoneticPr fontId="3"/>
  </si>
  <si>
    <t>特定事業所加算重度障がい者対応要件確認表（居宅介護・重度訪問介護・行動援護）（市別紙５）</t>
    <phoneticPr fontId="3"/>
  </si>
  <si>
    <r>
      <rPr>
        <b/>
        <sz val="11"/>
        <rFont val="BIZ UDゴシック"/>
        <family val="3"/>
        <charset val="128"/>
      </rPr>
      <t>○留意事項通知</t>
    </r>
    <r>
      <rPr>
        <sz val="11"/>
        <rFont val="BIZ UDゴシック"/>
        <family val="3"/>
        <charset val="128"/>
      </rPr>
      <t xml:space="preserve">
　障害支援区分４以上である者、喀痰吸引等(口腔内の喀痰吸引、鼻腔内の喀痰吸引、気管カニューレ内部の喀痰吸引、胃ろう又は腸ろうによる経管栄養又は経鼻経管栄養をいう。以下同じ。)を必要とする者、児童福祉法第７条第２項に規定する重症心身障害児及び児童福祉法に基づく指定通所支援及び基準該当通所支援に要する費用の額の算定に関する基準（平成24年厚生労働省告示第122号）別表障害児通所給付費等単位数表第１の１の表(以下「スコア表」という。)の項目の欄に掲げるいずれかの医療行為を必要とする状態である障害児（以下「重度障害児」という。）の割合については、前年度(３月を除く。)又は届出日の属する月の前３月の１月当たりの実績の平均について、利用実人員を用いて算定するものとする。
　また、本要件に係る割合の計算において、喀痰吸引等を必要とする者及び重度障害児の人数を算入できる事業所は、社会福祉士及び介護福祉士法の規定に基づき、自らの事業又はその一環として喀痰吸引等の業務を行うための登録を受けているものに限られること。
＜割合の計算方法＞
ア 前年度の実績が６月に満たない事業所(新たに事業を開始し、又は再開した事業所を含む。)については、前年度の実績による加算の届出はできないものとする。
イ 前３月の実績により届出を行った事業所については、届出を行った月以降においても、直近３月間の職員又は利用者の割合につき、毎月継続的に所定の割合を維持しなければならない。
　また、その割合については、毎月ごとに記録するものとし、所定の割合を下回った場合については、直ちに加算等が算定されなくなる場合の届出を提出しなければならない。</t>
    </r>
    <r>
      <rPr>
        <b/>
        <sz val="11"/>
        <rFont val="BIZ UDゴシック"/>
        <family val="3"/>
        <charset val="128"/>
      </rPr>
      <t xml:space="preserve">　
○厚労省発出 Ｑ＆Ａ（平21.３.12 ＶＯＬ.１問３－４）
</t>
    </r>
    <r>
      <rPr>
        <sz val="11"/>
        <rFont val="BIZ UDゴシック"/>
        <family val="3"/>
        <charset val="128"/>
      </rPr>
      <t>　前年度（３月を除く。）又は届出日の属する月の前３月の一月当たりの実績の平均について、利用実人員を用いて算定するものとする。
　ただし、重度者に対し、頻回に対応しているか否か等の実態についても踏まえる観点から、利用回数も勘案して算出することとする。</t>
    </r>
    <phoneticPr fontId="3"/>
  </si>
  <si>
    <t>（市別紙２）</t>
    <rPh sb="1" eb="4">
      <t>シベッシ</t>
    </rPh>
    <phoneticPr fontId="3"/>
  </si>
  <si>
    <t>　重度訪問介護　特定事業所加算　チェックリスト</t>
    <rPh sb="1" eb="7">
      <t>ジュウドホウモンカイゴ</t>
    </rPh>
    <phoneticPr fontId="3"/>
  </si>
  <si>
    <t>①～⑦</t>
    <phoneticPr fontId="3"/>
  </si>
  <si>
    <t>・介護給付費等の算定に係る体制等状況一覧表（国別紙１）
・特定事業所加算に係る届出書（重度訪問介護事業所）（国別紙２-２）
・重度訪問介護特定事業所加算チェックリスト（市別紙２）
・前３月の平均利用者数（市参考様式18）</t>
    <rPh sb="84" eb="85">
      <t>シ</t>
    </rPh>
    <rPh sb="85" eb="87">
      <t>ベッシ</t>
    </rPh>
    <phoneticPr fontId="3"/>
  </si>
  <si>
    <r>
      <rPr>
        <b/>
        <sz val="11"/>
        <rFont val="BIZ UDゴシック"/>
        <family val="3"/>
        <charset val="128"/>
      </rPr>
      <t>○留意事項通知</t>
    </r>
    <r>
      <rPr>
        <sz val="11"/>
        <rFont val="BIZ UDゴシック"/>
        <family val="3"/>
        <charset val="128"/>
      </rPr>
      <t xml:space="preserve">
　「当該利用者に関する情報やサービス提供に当たっての留意事項」とは、少なくとも、次に掲げる事項について、その変化の動向を含め、記載しなければならない。
・ 利用者のＡＤＬや意欲
・ 利用者の主な訴えやサービス提供時の特段の要望
・ 家族を含む環境
・ 前月(又は留意事項等に変更があった時点)のサービス提供時の状況
・ その他サービス提供に当たって必要な事項
　また、「毎月定期的」とは、当該サービス提供月の前月末に当該利用者に関する情報やサービス提供に当たっての留意事項を伝達すること。
　なお、「文書等の確実な方法」とは、直接面接しながら文書を手交する方法のほか、ＦＡＸ、メール等によることも可能である。</t>
    </r>
    <rPh sb="5" eb="7">
      <t>ツウチ</t>
    </rPh>
    <phoneticPr fontId="3"/>
  </si>
  <si>
    <t>⑦</t>
    <phoneticPr fontId="3"/>
  </si>
  <si>
    <t>サービス提供に当たり、常時、従業者の派遣が可能となっており、現に深夜帯も含めてサー ビス提供を行っていること。</t>
    <phoneticPr fontId="3"/>
  </si>
  <si>
    <r>
      <rPr>
        <b/>
        <sz val="11"/>
        <rFont val="BIZ UDゴシック"/>
        <family val="3"/>
        <charset val="128"/>
      </rPr>
      <t>○留意事項通知</t>
    </r>
    <r>
      <rPr>
        <sz val="11"/>
        <rFont val="BIZ UDゴシック"/>
        <family val="3"/>
        <charset val="128"/>
      </rPr>
      <t xml:space="preserve">
　「常時、重度訪問介護従業者の派遣が可能となっており、現に深夜帯も含めてサービス提供を行っていること。」とは、前月の実績において、夜間、深夜、早朝の時間帯についてもサービスが提供されており、また、指定障害福祉サービス基準第31条第３号に規定する営業日及び営業時間において、土日、祝日、お盆、年末年始を含めた年間を通して時間帯を問わずに重度訪問介護従業者の派遣が可能となっている事業所をいう。
　なお、届出を行った月以降においても、土日、祝日、お盆、年末年始を含めた年間を通して、時間帯を問わずにサービスを提供していることが必要であり、サービスが提供できない場合については、直ちに加算等が算定されなくなる場合の届出を提出しなければならない。</t>
    </r>
    <rPh sb="5" eb="7">
      <t>ツウチ</t>
    </rPh>
    <phoneticPr fontId="3"/>
  </si>
  <si>
    <t>・従業者の勤務の体制及び勤務形態一覧表（国標準様式４）
※前年度(３月を除く。)の実績で算出する場合は12月～翌年２月分、届出日の属する月の前３月の実績で算出する場合は該当月分を提出してください。
・特定事業所加算人材要件（従業者に関する要件）確認票（居宅介護・重度訪問介護・行動援護）（市別紙５）
※従業者の勤務の体制及び勤務形態一覧表の内容を転記してください。</t>
    <rPh sb="53" eb="54">
      <t>ガツ</t>
    </rPh>
    <rPh sb="55" eb="57">
      <t>ヨクネン</t>
    </rPh>
    <rPh sb="126" eb="130">
      <t>キョタクカイゴ</t>
    </rPh>
    <rPh sb="131" eb="137">
      <t>ジュウドホウモンカイゴ</t>
    </rPh>
    <rPh sb="138" eb="142">
      <t>コウドウエンゴ</t>
    </rPh>
    <rPh sb="170" eb="172">
      <t>ナイヨウ</t>
    </rPh>
    <rPh sb="173" eb="175">
      <t>テンキ</t>
    </rPh>
    <phoneticPr fontId="3"/>
  </si>
  <si>
    <r>
      <t>従業者の勤務の体制及び勤務形態一覧表の作成にあたっての注意点
・記載する期間は暦月とします。
・入力することができる時間数は、当該事業所において常勤の従業者が勤務すべき勤務時間数を上限とします。
・（ａ）を要件とする場合は、「重度訪問介護」の</t>
    </r>
    <r>
      <rPr>
        <u/>
        <sz val="11"/>
        <rFont val="BIZ UDゴシック"/>
        <family val="3"/>
        <charset val="128"/>
      </rPr>
      <t>勤務時間数</t>
    </r>
    <r>
      <rPr>
        <sz val="11"/>
        <rFont val="BIZ UDゴシック"/>
        <family val="3"/>
        <charset val="128"/>
      </rPr>
      <t>を記載してください。
・（ｂ）を要件とする場合は、「居宅介護・重度訪問介護・同行援護・行動援護・共生型居宅介護・共生型重度訪問介護のうち指定を受けているサービス」に従事した</t>
    </r>
    <r>
      <rPr>
        <u/>
        <sz val="11"/>
        <rFont val="BIZ UDゴシック"/>
        <family val="3"/>
        <charset val="128"/>
      </rPr>
      <t>合計勤務時間数</t>
    </r>
    <r>
      <rPr>
        <sz val="11"/>
        <rFont val="BIZ UDゴシック"/>
        <family val="3"/>
        <charset val="128"/>
      </rPr>
      <t>を記載してください。
※重度訪問介護の従事実績がない場合でも、労働契約書・雇用条件通知書などに「重度訪問介護」の業務内容が明記されている方を算定要件の対象者としてください。
・（ｃ）を要件とする場合は、「重度訪問介護」の</t>
    </r>
    <r>
      <rPr>
        <u/>
        <sz val="11"/>
        <rFont val="BIZ UDゴシック"/>
        <family val="3"/>
        <charset val="128"/>
      </rPr>
      <t>サービス提供時間数</t>
    </r>
    <r>
      <rPr>
        <sz val="11"/>
        <rFont val="BIZ UDゴシック"/>
        <family val="3"/>
        <charset val="128"/>
      </rPr>
      <t>を記載してください。</t>
    </r>
    <rPh sb="19" eb="21">
      <t>サクセイ</t>
    </rPh>
    <rPh sb="27" eb="30">
      <t>チュウイテン</t>
    </rPh>
    <rPh sb="32" eb="34">
      <t>キサイ</t>
    </rPh>
    <rPh sb="36" eb="38">
      <t>キカン</t>
    </rPh>
    <rPh sb="39" eb="40">
      <t>コヨミ</t>
    </rPh>
    <rPh sb="40" eb="41">
      <t>ツキ</t>
    </rPh>
    <rPh sb="103" eb="105">
      <t>ヨウケン</t>
    </rPh>
    <rPh sb="108" eb="110">
      <t>バアイ</t>
    </rPh>
    <rPh sb="113" eb="119">
      <t>ジュウドホウモンカイゴ</t>
    </rPh>
    <rPh sb="123" eb="125">
      <t>ジカン</t>
    </rPh>
    <rPh sb="125" eb="126">
      <t>スウ</t>
    </rPh>
    <rPh sb="127" eb="129">
      <t>キサイ</t>
    </rPh>
    <rPh sb="142" eb="144">
      <t>ヨウケン</t>
    </rPh>
    <rPh sb="147" eb="149">
      <t>バアイ</t>
    </rPh>
    <rPh sb="194" eb="196">
      <t>シテイ</t>
    </rPh>
    <rPh sb="197" eb="198">
      <t>ウ</t>
    </rPh>
    <rPh sb="208" eb="210">
      <t>ジュウジ</t>
    </rPh>
    <rPh sb="212" eb="214">
      <t>ゴウケイ</t>
    </rPh>
    <rPh sb="214" eb="216">
      <t>キンム</t>
    </rPh>
    <rPh sb="216" eb="218">
      <t>ジカン</t>
    </rPh>
    <rPh sb="218" eb="219">
      <t>スウ</t>
    </rPh>
    <rPh sb="220" eb="222">
      <t>キサイ</t>
    </rPh>
    <rPh sb="238" eb="240">
      <t>ジュウジ</t>
    </rPh>
    <rPh sb="240" eb="242">
      <t>ジッセキ</t>
    </rPh>
    <rPh sb="245" eb="247">
      <t>バアイ</t>
    </rPh>
    <rPh sb="287" eb="288">
      <t>カタ</t>
    </rPh>
    <rPh sb="296" eb="297">
      <t>シャ</t>
    </rPh>
    <rPh sb="333" eb="335">
      <t>テイキョウ</t>
    </rPh>
    <rPh sb="337" eb="338">
      <t>スウ</t>
    </rPh>
    <phoneticPr fontId="3"/>
  </si>
  <si>
    <t>全てのサービス提供責任者が３年以上の実務経験を有する介護福祉士又は５年以上の実務経験を有する実務者研修修了者、介護職員基礎研修修了者若しくは１級課程修了者又は重度訪問介護従業者として6000時間以上の指定重度訪問介護の実務経験を有する者であること。</t>
    <rPh sb="0" eb="1">
      <t>スベ</t>
    </rPh>
    <phoneticPr fontId="3"/>
  </si>
  <si>
    <t>前年度又は算定日が属する月の前３月間における利用者(障害児を除く)の総数のうち障害支援区分５以上である者及び喀痰吸引等を必要とする者の占める割合が100分の50以上であること。</t>
    <rPh sb="27" eb="28">
      <t>ガイ</t>
    </rPh>
    <rPh sb="52" eb="53">
      <t>オヨ</t>
    </rPh>
    <phoneticPr fontId="3"/>
  </si>
  <si>
    <t>特定事業所加算重度障がい者対応要件確認表（重度訪問介護）（市別紙８）</t>
    <rPh sb="21" eb="27">
      <t>ジュウドホウモンカイゴ</t>
    </rPh>
    <rPh sb="29" eb="32">
      <t>シベッシ</t>
    </rPh>
    <phoneticPr fontId="3"/>
  </si>
  <si>
    <t>（市別紙３）</t>
    <rPh sb="1" eb="4">
      <t>シベッシ</t>
    </rPh>
    <phoneticPr fontId="3"/>
  </si>
  <si>
    <t>　同行援護　特定事業所加算　チェックリスト</t>
    <rPh sb="1" eb="5">
      <t>ドウコウエンゴ</t>
    </rPh>
    <phoneticPr fontId="3"/>
  </si>
  <si>
    <t>・介護給付費等の算定に係る体制等状況一覧表（国別紙１）
・特定事業所加算に係る届出書（同行援護事業所）（国別紙２-３）
・同行援護特定事業所加算チェックリスト（市別紙３）
・前３月の平均利用者数（市参考様式18）</t>
    <rPh sb="43" eb="47">
      <t>ドウコウエンゴ</t>
    </rPh>
    <rPh sb="61" eb="65">
      <t>ドウコウエンゴ</t>
    </rPh>
    <rPh sb="98" eb="103">
      <t>シサンコウヨウシキ</t>
    </rPh>
    <phoneticPr fontId="3"/>
  </si>
  <si>
    <t>次のいずれかの要件を満たすこと。
（ａ）当該サービス従業者の総数のうち介護福祉士の占める割合が100分の30以上
（ｂ）指定障害福祉サービス基準第５条及び第７条又は第43条の２第１号の規定により置くべき従業者のうち介護福祉士、実務者研修修了者、介護職員基礎研修課程修了者、１級課程修了者の占める割合が100分の50以上
（ｃ）前年度若しくは算定日が属する月の前３月間におけるサービス提供時間のうち常勤の従業者によるサービス提供時間の占める割合が100分の40以上
（ｄ）当該サービス従業者の総数のうち同行援護従業者養成研修及び国立リハビリテーションセンター学院視覚障害学科修了者等の占める割合が100分の30以上
（ｅ）当該サービス従業者の総数のうち、盲ろう者向け通訳・介助員で、同行援護従業者の要件を満たしている者の占める割合が100分の20以上</t>
    <phoneticPr fontId="3"/>
  </si>
  <si>
    <t>・従業者の勤務の体制及び勤務形態一覧表（国標準様式４）
※前年度(３月を除く。)の実績で算出する場合は12月～翌年２月分、届出日の属する月の前３月の実績で算出する場合は該当月分を提出してください。
・特定事業所加算人材要件（従業者に関する要件）確認票（同行援護）（市別紙６）
※従業者の勤務の体制及び勤務形態一覧表の内容を転記してください。</t>
    <rPh sb="53" eb="54">
      <t>ガツ</t>
    </rPh>
    <rPh sb="55" eb="57">
      <t>ヨクネン</t>
    </rPh>
    <rPh sb="126" eb="130">
      <t>ドウコウエンゴ</t>
    </rPh>
    <rPh sb="132" eb="135">
      <t>シベッシ</t>
    </rPh>
    <rPh sb="158" eb="160">
      <t>ナイヨウ</t>
    </rPh>
    <rPh sb="161" eb="163">
      <t>テンキ</t>
    </rPh>
    <phoneticPr fontId="3"/>
  </si>
  <si>
    <r>
      <t>従業者の勤務の体制及び勤務形態一覧表（別添29）の作成にあたっての注意点
・記載する期間は暦月とします。
・入力することができる時間数は、当該事業所において常勤の従業者が勤務すべき勤務時間数を上限とします。
・（ａ）、（ｄ）又は（ｅ)を要件とする場合は、「同行援護」の</t>
    </r>
    <r>
      <rPr>
        <u/>
        <sz val="11"/>
        <rFont val="BIZ UDゴシック"/>
        <family val="3"/>
        <charset val="128"/>
      </rPr>
      <t>勤務時間数</t>
    </r>
    <r>
      <rPr>
        <sz val="11"/>
        <rFont val="BIZ UDゴシック"/>
        <family val="3"/>
        <charset val="128"/>
      </rPr>
      <t>を記載してください。
・（ｂ）を要件とする場合は、「居宅介護・重度訪問介護・同行援護・行動援護・共生型居宅介護・共生型重度訪問介護のうち指定を受けているサービス」に従事した</t>
    </r>
    <r>
      <rPr>
        <u/>
        <sz val="11"/>
        <rFont val="BIZ UDゴシック"/>
        <family val="3"/>
        <charset val="128"/>
      </rPr>
      <t>合計勤務時間数</t>
    </r>
    <r>
      <rPr>
        <sz val="11"/>
        <rFont val="BIZ UDゴシック"/>
        <family val="3"/>
        <charset val="128"/>
      </rPr>
      <t>を記載してください。
※同行援護の従事実績がない場合でも、労働契約書・雇用条件通知書などに「同行援護」の業務内容が明記されている方を算定要件の対象者としてください。
・（ｃ）を要件とする場合は、「同行援護」の</t>
    </r>
    <r>
      <rPr>
        <u/>
        <sz val="11"/>
        <rFont val="BIZ UDゴシック"/>
        <family val="3"/>
        <charset val="128"/>
      </rPr>
      <t>サービス提供時間数</t>
    </r>
    <r>
      <rPr>
        <sz val="11"/>
        <rFont val="BIZ UDゴシック"/>
        <family val="3"/>
        <charset val="128"/>
      </rPr>
      <t>を記載してください。</t>
    </r>
    <rPh sb="25" eb="27">
      <t>サクセイ</t>
    </rPh>
    <rPh sb="33" eb="36">
      <t>チュウイテン</t>
    </rPh>
    <rPh sb="38" eb="40">
      <t>キサイ</t>
    </rPh>
    <rPh sb="42" eb="44">
      <t>キカン</t>
    </rPh>
    <rPh sb="45" eb="46">
      <t>コヨミ</t>
    </rPh>
    <rPh sb="46" eb="47">
      <t>ツキ</t>
    </rPh>
    <rPh sb="112" eb="113">
      <t>マタ</t>
    </rPh>
    <rPh sb="118" eb="120">
      <t>ヨウケン</t>
    </rPh>
    <rPh sb="123" eb="125">
      <t>バアイ</t>
    </rPh>
    <rPh sb="136" eb="138">
      <t>ジカン</t>
    </rPh>
    <rPh sb="138" eb="139">
      <t>スウ</t>
    </rPh>
    <rPh sb="140" eb="142">
      <t>キサイ</t>
    </rPh>
    <rPh sb="155" eb="157">
      <t>ヨウケン</t>
    </rPh>
    <rPh sb="160" eb="162">
      <t>バアイ</t>
    </rPh>
    <rPh sb="207" eb="209">
      <t>シテイ</t>
    </rPh>
    <rPh sb="210" eb="211">
      <t>ウ</t>
    </rPh>
    <rPh sb="221" eb="223">
      <t>ジュウジ</t>
    </rPh>
    <rPh sb="225" eb="227">
      <t>ゴウケイ</t>
    </rPh>
    <rPh sb="227" eb="229">
      <t>キンム</t>
    </rPh>
    <rPh sb="229" eb="231">
      <t>ジカン</t>
    </rPh>
    <rPh sb="231" eb="232">
      <t>スウ</t>
    </rPh>
    <rPh sb="233" eb="235">
      <t>キサイ</t>
    </rPh>
    <rPh sb="249" eb="251">
      <t>ジュウジ</t>
    </rPh>
    <rPh sb="251" eb="253">
      <t>ジッセキ</t>
    </rPh>
    <rPh sb="256" eb="258">
      <t>バアイ</t>
    </rPh>
    <rPh sb="296" eb="297">
      <t>カタ</t>
    </rPh>
    <rPh sb="305" eb="306">
      <t>シャ</t>
    </rPh>
    <rPh sb="340" eb="342">
      <t>テイキョウ</t>
    </rPh>
    <rPh sb="344" eb="345">
      <t>スウ</t>
    </rPh>
    <phoneticPr fontId="3"/>
  </si>
  <si>
    <t>全てのサービス提供責任者が３年以上の実務経験を有する介護福祉士、国立障害者リハビリテーションセンター学院視覚障害学科修了者等又は５年以上の実務経験を有する実務者研修修了者、介護職員基礎研修修了者若しくは１級課程修了者であること。</t>
    <rPh sb="0" eb="1">
      <t>スベ</t>
    </rPh>
    <phoneticPr fontId="3"/>
  </si>
  <si>
    <t>前年度又は算定日が属する月の前３月間における利用者（障害児を除く）の総数のうち障害支援区分５以上である者及び喀痰吸引等を必要とする者の占める割合が100分の30以上であること。</t>
    <rPh sb="27" eb="28">
      <t>ガイ</t>
    </rPh>
    <rPh sb="52" eb="53">
      <t>オヨ</t>
    </rPh>
    <phoneticPr fontId="3"/>
  </si>
  <si>
    <t>特定事業所加算重度障がい者対応要件確認表（同行援護）（市別紙９）</t>
    <rPh sb="21" eb="25">
      <t>ドウコウエンゴ</t>
    </rPh>
    <phoneticPr fontId="3"/>
  </si>
  <si>
    <t>前年度又は算定日が属する月の前３月間における利用者（障害児を除く）の総数のうち障害支援区分４以上である者及び喀痰吸引等を必要とする者の占める割合が100分の50以上であること。</t>
    <rPh sb="26" eb="27">
      <t>ショウ</t>
    </rPh>
    <rPh sb="27" eb="28">
      <t>ガイ</t>
    </rPh>
    <rPh sb="28" eb="29">
      <t>ジ</t>
    </rPh>
    <rPh sb="30" eb="31">
      <t>ノゾ</t>
    </rPh>
    <rPh sb="52" eb="53">
      <t>オヨ</t>
    </rPh>
    <phoneticPr fontId="3"/>
  </si>
  <si>
    <t>特定事業所加算重度障がい者対応要件確認表（同行援護）（市別紙９）</t>
    <phoneticPr fontId="3"/>
  </si>
  <si>
    <t>（市別紙４）</t>
    <rPh sb="1" eb="4">
      <t>シベッシ</t>
    </rPh>
    <phoneticPr fontId="3"/>
  </si>
  <si>
    <t>　行動援護　特定事業所加算　チェックリスト</t>
    <rPh sb="1" eb="5">
      <t>コウドウエンゴ</t>
    </rPh>
    <phoneticPr fontId="3"/>
  </si>
  <si>
    <t>②～⑦</t>
    <phoneticPr fontId="3"/>
  </si>
  <si>
    <t>・介護給付費等の算定に係る体制等状況一覧表（国別紙１）
・特定事業所加算に係る届出書（行動援護事業所）（国別紙２-４）
・行動援護特定事業所加算チェックリスト（市別紙４）
・前３月の平均利用者数（市参考様式18）</t>
    <rPh sb="43" eb="47">
      <t>コウドウエンゴ</t>
    </rPh>
    <rPh sb="61" eb="65">
      <t>コウドウエンゴ</t>
    </rPh>
    <rPh sb="80" eb="83">
      <t>シベッシ</t>
    </rPh>
    <phoneticPr fontId="3"/>
  </si>
  <si>
    <t>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 受けて いる こと。</t>
    <phoneticPr fontId="3"/>
  </si>
  <si>
    <t>連絡調整を行った関係機関先の名称・担当者名、実施日時、具体的な内容及び行動援護計画等に反映させるべき内容を記載した記録</t>
    <phoneticPr fontId="3"/>
  </si>
  <si>
    <r>
      <t xml:space="preserve">○留意事項通知
</t>
    </r>
    <r>
      <rPr>
        <sz val="11"/>
        <rFont val="BIZ UDゴシック"/>
        <family val="3"/>
        <charset val="128"/>
      </rPr>
      <t xml:space="preserve">ア　サービス提供責任者が行動援護計画、支援計画シート及び支援手順書（以下「行動援護計画等」という。）の作成及び利用者に対する交付にあたっては、あらかじめ当該利用者又は家族等の同意を得て、病院、企業、保育所、幼稚園、小学校、特別支援学校等の関係機関の職員と連絡調整を行い、支援に必要な利用者に関する情報の提供を受けた上で行うこと。なお、直接、関係機関への聞き取りが難しい場合は、家族や相談支援専門員等を通じて必要な情報の提供を受けること。また、支援に必要な利用者の情報の提供を受けた場合には、相手や日時、その内容の要旨及び行動援護計画等に反映させるべき内容を記録しておくこと。
イ 医療機関や教育機関等の関係機関と連携した支援を行うために、関係機関との日常的な連絡調整に努めること。
ウ 利用者の状態や支援方法等を記録した文書を関係機関に提供する場合には、当該利用者又は家族の同意を得ること。
</t>
    </r>
    <r>
      <rPr>
        <b/>
        <sz val="11"/>
        <rFont val="BIZ UDゴシック"/>
        <family val="3"/>
        <charset val="128"/>
      </rPr>
      <t>○厚労省発出 Ｑ＆Ａ（令６.４.５ ＶＯＬ.２問20）</t>
    </r>
    <r>
      <rPr>
        <sz val="11"/>
        <rFont val="BIZ UDゴシック"/>
        <family val="3"/>
        <charset val="128"/>
      </rPr>
      <t xml:space="preserve">
　関係する医療機関や教育機関等がある場合、行動援護事業所がそれらの関係機関と連携し、継続した支援を提供する観点から、医療機関からは服薬の状況や医療面で必要な配慮等に関する情報の提供を受け、また、教育機関からは障害特性に合わせて行われている支援の方法や対応等についての情報の提供を受け、必要に応じて行動援護計画等に反映させることとする。</t>
    </r>
    <phoneticPr fontId="3"/>
  </si>
  <si>
    <t>次のいずれかの要件を満たすこと。
（ａ）当該サービス従業者の総数のうち介護福祉士の占める割合が100分の30以上
（ｂ）指定障害福祉サービス基準第５条及び第７条又は第43条の２第１号の規定により置くべき従業者のうち介護福祉士、実務者研修修了者、介護職員基礎研修課程修了者、１級課程修了者の占める割合が100分の50以上
（ｃ）前年度若しくは算定日が属する月の前３月間におけるサービス提供時間のうち常勤の従業者によるサービス提供時間の占める割合が100分の40以上
（ｄ）サービス提供責任者のうち１名以上が中核的人材育成研修を修了したものであること</t>
    <phoneticPr fontId="3"/>
  </si>
  <si>
    <t>・従業者の勤務の体制及び勤務形態一覧表（国標準様式４）
※前年度(３月を除く。)の実績で算出する場合は12月～翌年２月分、届出日の属する月の前３月の実績で算出する場合は該当月分を提出してください。
・特定事業所加算人材要件（従業者に関する要件）確認票（居宅介護・重度訪問介護・行動援護）（市別紙５）
※従業者の勤務の体制及び勤務形態一覧表の内容を転記してください。</t>
    <rPh sb="53" eb="54">
      <t>ガツ</t>
    </rPh>
    <rPh sb="55" eb="57">
      <t>ヨクネン</t>
    </rPh>
    <rPh sb="126" eb="128">
      <t>キョタク</t>
    </rPh>
    <rPh sb="128" eb="130">
      <t>カイゴ</t>
    </rPh>
    <rPh sb="131" eb="137">
      <t>ジュウドホウモンカイゴ</t>
    </rPh>
    <rPh sb="138" eb="140">
      <t>コウドウ</t>
    </rPh>
    <rPh sb="140" eb="142">
      <t>エンゴ</t>
    </rPh>
    <rPh sb="170" eb="172">
      <t>ナイヨウ</t>
    </rPh>
    <rPh sb="173" eb="175">
      <t>テンキ</t>
    </rPh>
    <phoneticPr fontId="3"/>
  </si>
  <si>
    <r>
      <t>従業者の勤務の体制及び勤務形態一覧表（別添29）の作成にあたっての注意点
・記載する期間は暦月とします。
・入力することができる時間数は、当該事業所において常勤の従業者が勤務すべき勤務時間数を上限とします。
・（ａ）又は（ｄ）を要件とする場合は、「行動援護」の</t>
    </r>
    <r>
      <rPr>
        <u/>
        <sz val="11"/>
        <rFont val="BIZ UDゴシック"/>
        <family val="3"/>
        <charset val="128"/>
      </rPr>
      <t>勤務時間数</t>
    </r>
    <r>
      <rPr>
        <sz val="11"/>
        <rFont val="BIZ UDゴシック"/>
        <family val="3"/>
        <charset val="128"/>
      </rPr>
      <t>を記載してください。
・（ｂ）を要件とする場合は、「居宅介護・重度訪問介護・同行援護・行動援護・共生型居宅介護・共生型重度訪問介護のうち指定を受けているサービス」に従事した</t>
    </r>
    <r>
      <rPr>
        <u/>
        <sz val="11"/>
        <rFont val="BIZ UDゴシック"/>
        <family val="3"/>
        <charset val="128"/>
      </rPr>
      <t>合計勤務時間数</t>
    </r>
    <r>
      <rPr>
        <sz val="11"/>
        <rFont val="BIZ UDゴシック"/>
        <family val="3"/>
        <charset val="128"/>
      </rPr>
      <t>を記載してください。
※行動援護の従事実績がない場合でも、労働契約書・雇用条件通知書などに「行動援護」の業務内容が明記されている方を算定要件の対象者としてください。
・（ｃ）を要件とする場合は、「行動援護」の</t>
    </r>
    <r>
      <rPr>
        <u/>
        <sz val="11"/>
        <rFont val="BIZ UDゴシック"/>
        <family val="3"/>
        <charset val="128"/>
      </rPr>
      <t>サービス提供時間数</t>
    </r>
    <r>
      <rPr>
        <sz val="11"/>
        <rFont val="BIZ UDゴシック"/>
        <family val="3"/>
        <charset val="128"/>
      </rPr>
      <t>を記載してください。</t>
    </r>
    <rPh sb="25" eb="27">
      <t>サクセイ</t>
    </rPh>
    <rPh sb="33" eb="36">
      <t>チュウイテン</t>
    </rPh>
    <rPh sb="38" eb="40">
      <t>キサイ</t>
    </rPh>
    <rPh sb="42" eb="44">
      <t>キカン</t>
    </rPh>
    <rPh sb="45" eb="46">
      <t>コヨミ</t>
    </rPh>
    <rPh sb="46" eb="47">
      <t>ツキ</t>
    </rPh>
    <rPh sb="108" eb="109">
      <t>マタ</t>
    </rPh>
    <rPh sb="114" eb="116">
      <t>ヨウケン</t>
    </rPh>
    <rPh sb="119" eb="121">
      <t>バアイ</t>
    </rPh>
    <rPh sb="124" eb="128">
      <t>コウドウエンゴ</t>
    </rPh>
    <rPh sb="132" eb="134">
      <t>ジカン</t>
    </rPh>
    <rPh sb="134" eb="135">
      <t>スウ</t>
    </rPh>
    <rPh sb="136" eb="138">
      <t>キサイ</t>
    </rPh>
    <rPh sb="151" eb="153">
      <t>ヨウケン</t>
    </rPh>
    <rPh sb="156" eb="158">
      <t>バアイ</t>
    </rPh>
    <rPh sb="203" eb="205">
      <t>シテイ</t>
    </rPh>
    <rPh sb="206" eb="207">
      <t>ウ</t>
    </rPh>
    <rPh sb="217" eb="219">
      <t>ジュウジ</t>
    </rPh>
    <rPh sb="221" eb="223">
      <t>ゴウケイ</t>
    </rPh>
    <rPh sb="223" eb="225">
      <t>キンム</t>
    </rPh>
    <rPh sb="225" eb="227">
      <t>ジカン</t>
    </rPh>
    <rPh sb="227" eb="228">
      <t>スウ</t>
    </rPh>
    <rPh sb="229" eb="231">
      <t>キサイ</t>
    </rPh>
    <rPh sb="245" eb="247">
      <t>ジュウジ</t>
    </rPh>
    <rPh sb="247" eb="249">
      <t>ジッセキ</t>
    </rPh>
    <rPh sb="252" eb="254">
      <t>バアイ</t>
    </rPh>
    <rPh sb="292" eb="293">
      <t>カタ</t>
    </rPh>
    <rPh sb="301" eb="302">
      <t>シャ</t>
    </rPh>
    <rPh sb="336" eb="338">
      <t>テイキョウ</t>
    </rPh>
    <rPh sb="340" eb="341">
      <t>スウ</t>
    </rPh>
    <phoneticPr fontId="3"/>
  </si>
  <si>
    <t>前年度又は算定日が属する月の前３月間における利用者（障害児を除く）の総数のうち障害支援区分５以上である者、喀痰吸引等を必要とする者及び行動援護関連項目合計点数が18点以上である者の占める割合が100分の30以上であること。</t>
    <rPh sb="27" eb="28">
      <t>ガイ</t>
    </rPh>
    <rPh sb="65" eb="66">
      <t>オヨ</t>
    </rPh>
    <rPh sb="67" eb="71">
      <t>コウドウエンゴ</t>
    </rPh>
    <rPh sb="71" eb="75">
      <t>カンレンコウモク</t>
    </rPh>
    <rPh sb="75" eb="79">
      <t>ゴウケイテンスウ</t>
    </rPh>
    <rPh sb="82" eb="85">
      <t>テンイジョウ</t>
    </rPh>
    <rPh sb="88" eb="89">
      <t>モノ</t>
    </rPh>
    <phoneticPr fontId="3"/>
  </si>
  <si>
    <t>特定事業所加算重度障がい者対応要件確認表（行動援護）（市別紙10）</t>
    <rPh sb="21" eb="23">
      <t>コウドウ</t>
    </rPh>
    <phoneticPr fontId="3"/>
  </si>
  <si>
    <t>特定事業所加算重度障がい者対応要件確認表（行動援護）（市別紙10）</t>
    <phoneticPr fontId="3"/>
  </si>
  <si>
    <t>（市別紙５）</t>
    <rPh sb="1" eb="4">
      <t>シベッシ</t>
    </rPh>
    <phoneticPr fontId="3"/>
  </si>
  <si>
    <t>サービス種別</t>
    <rPh sb="4" eb="6">
      <t>シュベツ</t>
    </rPh>
    <phoneticPr fontId="3"/>
  </si>
  <si>
    <t>【人材要件①（２）又は（３）の確認】</t>
    <rPh sb="1" eb="3">
      <t>ジンザイ</t>
    </rPh>
    <rPh sb="3" eb="5">
      <t>ヨウケン</t>
    </rPh>
    <rPh sb="9" eb="10">
      <t>マタ</t>
    </rPh>
    <rPh sb="15" eb="17">
      <t>カクニン</t>
    </rPh>
    <phoneticPr fontId="3"/>
  </si>
  <si>
    <t>　・前年度の実績で算定する場合は４月～翌年２月、届出日の属する月の前３月の実績で算定する場合は
　　該当する月の欄に入力してください。</t>
    <rPh sb="2" eb="5">
      <t>ゼンネンド</t>
    </rPh>
    <rPh sb="6" eb="8">
      <t>ジッセキ</t>
    </rPh>
    <rPh sb="9" eb="11">
      <t>サンテイ</t>
    </rPh>
    <rPh sb="13" eb="15">
      <t>バアイ</t>
    </rPh>
    <rPh sb="17" eb="18">
      <t>ガツ</t>
    </rPh>
    <rPh sb="19" eb="21">
      <t>ヨクネン</t>
    </rPh>
    <rPh sb="22" eb="23">
      <t>ガツ</t>
    </rPh>
    <rPh sb="24" eb="26">
      <t>トドケデ</t>
    </rPh>
    <rPh sb="26" eb="27">
      <t>ビ</t>
    </rPh>
    <rPh sb="28" eb="29">
      <t>ゾク</t>
    </rPh>
    <rPh sb="31" eb="32">
      <t>ツキ</t>
    </rPh>
    <rPh sb="33" eb="34">
      <t>マエ</t>
    </rPh>
    <rPh sb="35" eb="36">
      <t>ゲツ</t>
    </rPh>
    <rPh sb="37" eb="39">
      <t>ジッセキ</t>
    </rPh>
    <rPh sb="40" eb="42">
      <t>サンテイ</t>
    </rPh>
    <rPh sb="44" eb="46">
      <t>バアイ</t>
    </rPh>
    <rPh sb="50" eb="52">
      <t>ガイトウ</t>
    </rPh>
    <rPh sb="54" eb="55">
      <t>ツキ</t>
    </rPh>
    <rPh sb="56" eb="57">
      <t>ラン</t>
    </rPh>
    <rPh sb="58" eb="60">
      <t>ニュウリョク</t>
    </rPh>
    <phoneticPr fontId="3"/>
  </si>
  <si>
    <t>　・前３月の中に「３月」が含まれる場合は、「月」の欄の表記を改め、左から対象の月を入力してください。</t>
    <rPh sb="2" eb="3">
      <t>マエ</t>
    </rPh>
    <rPh sb="4" eb="5">
      <t>ツキ</t>
    </rPh>
    <rPh sb="6" eb="7">
      <t>ナカ</t>
    </rPh>
    <rPh sb="10" eb="11">
      <t>ガツ</t>
    </rPh>
    <rPh sb="13" eb="14">
      <t>フク</t>
    </rPh>
    <rPh sb="17" eb="19">
      <t>バアイ</t>
    </rPh>
    <rPh sb="22" eb="23">
      <t>ツキ</t>
    </rPh>
    <rPh sb="25" eb="26">
      <t>ラン</t>
    </rPh>
    <rPh sb="27" eb="29">
      <t>ヒョウキ</t>
    </rPh>
    <rPh sb="30" eb="31">
      <t>アラタ</t>
    </rPh>
    <rPh sb="33" eb="34">
      <t>ヒダリ</t>
    </rPh>
    <rPh sb="36" eb="38">
      <t>タイショウ</t>
    </rPh>
    <rPh sb="39" eb="40">
      <t>ツキ</t>
    </rPh>
    <rPh sb="41" eb="43">
      <t>ニュウリョク</t>
    </rPh>
    <phoneticPr fontId="3"/>
  </si>
  <si>
    <t>１月あたり
の平均</t>
    <rPh sb="1" eb="2">
      <t>ツキ</t>
    </rPh>
    <rPh sb="7" eb="9">
      <t>ヘイキン</t>
    </rPh>
    <phoneticPr fontId="3"/>
  </si>
  <si>
    <t>従業者の
勤務時間の合計</t>
    <phoneticPr fontId="3"/>
  </si>
  <si>
    <t>(1)のうち
介護福祉士の
勤務時間の合計</t>
    <phoneticPr fontId="3"/>
  </si>
  <si>
    <t>(1)のうち
介護福祉士、
実務者研修修了者、介護職員基礎研修課程修了者及び
１級課程修了者の
勤務時間の合計</t>
    <rPh sb="48" eb="50">
      <t>キンム</t>
    </rPh>
    <rPh sb="50" eb="52">
      <t>ジカン</t>
    </rPh>
    <rPh sb="53" eb="55">
      <t>ゴウケイ</t>
    </rPh>
    <phoneticPr fontId="3"/>
  </si>
  <si>
    <t>月ごとの常勤が
勤務すべき時間</t>
    <rPh sb="0" eb="1">
      <t>ツキ</t>
    </rPh>
    <rPh sb="4" eb="6">
      <t>ジョウキン</t>
    </rPh>
    <rPh sb="8" eb="10">
      <t>キンム</t>
    </rPh>
    <rPh sb="13" eb="15">
      <t>ジカン</t>
    </rPh>
    <phoneticPr fontId="3"/>
  </si>
  <si>
    <t>従業者の総数
（常勤換算人数）</t>
    <rPh sb="0" eb="3">
      <t>ジュウギョウシャ</t>
    </rPh>
    <rPh sb="4" eb="6">
      <t>ソウスウ</t>
    </rPh>
    <rPh sb="8" eb="10">
      <t>ジョウキン</t>
    </rPh>
    <rPh sb="10" eb="12">
      <t>カンザン</t>
    </rPh>
    <rPh sb="12" eb="14">
      <t>ニンズウ</t>
    </rPh>
    <phoneticPr fontId="3"/>
  </si>
  <si>
    <r>
      <t xml:space="preserve">Ｅ
</t>
    </r>
    <r>
      <rPr>
        <sz val="11"/>
        <rFont val="BIZ UDゴシック"/>
        <family val="3"/>
        <charset val="128"/>
      </rPr>
      <t>(Ａ÷Ｄ)</t>
    </r>
    <phoneticPr fontId="3"/>
  </si>
  <si>
    <t>介護福祉士の総数
（常勤換算人数）</t>
    <rPh sb="0" eb="2">
      <t>カイゴ</t>
    </rPh>
    <rPh sb="2" eb="5">
      <t>フクシシ</t>
    </rPh>
    <rPh sb="6" eb="8">
      <t>ソウスウ</t>
    </rPh>
    <rPh sb="10" eb="12">
      <t>ジョウキン</t>
    </rPh>
    <rPh sb="12" eb="14">
      <t>カンザン</t>
    </rPh>
    <rPh sb="14" eb="16">
      <t>ニンズウ</t>
    </rPh>
    <phoneticPr fontId="3"/>
  </si>
  <si>
    <r>
      <t xml:space="preserve">　Ｆ
</t>
    </r>
    <r>
      <rPr>
        <sz val="11"/>
        <rFont val="BIZ UDゴシック"/>
        <family val="3"/>
        <charset val="128"/>
      </rPr>
      <t>(Ｂ÷Ｄ)</t>
    </r>
    <phoneticPr fontId="3"/>
  </si>
  <si>
    <t>介護福祉士、実務者研修修了者、
介護職員基礎研修課程修了者及び
１級課程修了者の総数
（常勤換算人数）</t>
    <rPh sb="0" eb="2">
      <t>カイゴ</t>
    </rPh>
    <rPh sb="2" eb="5">
      <t>フクシシ</t>
    </rPh>
    <rPh sb="6" eb="9">
      <t>ジツムシャ</t>
    </rPh>
    <rPh sb="9" eb="11">
      <t>ケンシュウ</t>
    </rPh>
    <rPh sb="11" eb="14">
      <t>シュウリョウシャ</t>
    </rPh>
    <rPh sb="16" eb="18">
      <t>カイゴ</t>
    </rPh>
    <rPh sb="18" eb="20">
      <t>ショクイン</t>
    </rPh>
    <rPh sb="20" eb="22">
      <t>キソ</t>
    </rPh>
    <rPh sb="22" eb="24">
      <t>ケンシュウ</t>
    </rPh>
    <rPh sb="24" eb="26">
      <t>カテイ</t>
    </rPh>
    <rPh sb="26" eb="29">
      <t>シュウリョウシャ</t>
    </rPh>
    <rPh sb="29" eb="30">
      <t>オヨ</t>
    </rPh>
    <rPh sb="33" eb="34">
      <t>キュウ</t>
    </rPh>
    <rPh sb="34" eb="36">
      <t>カテイ</t>
    </rPh>
    <rPh sb="36" eb="39">
      <t>シュウリョウシャ</t>
    </rPh>
    <rPh sb="40" eb="42">
      <t>ソウスウ</t>
    </rPh>
    <rPh sb="44" eb="46">
      <t>ジョウキン</t>
    </rPh>
    <rPh sb="46" eb="48">
      <t>カンザン</t>
    </rPh>
    <rPh sb="48" eb="50">
      <t>ヒトスウ</t>
    </rPh>
    <phoneticPr fontId="3"/>
  </si>
  <si>
    <r>
      <t xml:space="preserve">　Ｇ
</t>
    </r>
    <r>
      <rPr>
        <sz val="11"/>
        <rFont val="BIZ UDゴシック"/>
        <family val="3"/>
        <charset val="128"/>
      </rPr>
      <t>(Ｃ÷Ｄ)</t>
    </r>
    <phoneticPr fontId="3"/>
  </si>
  <si>
    <t>介護福祉士、実務者研修修了者、
介護職員基礎研修課程修了者及び
１級課程修了者の割合</t>
    <rPh sb="0" eb="2">
      <t>カイゴ</t>
    </rPh>
    <rPh sb="2" eb="5">
      <t>フクシシ</t>
    </rPh>
    <rPh sb="6" eb="9">
      <t>ジツムシャ</t>
    </rPh>
    <rPh sb="9" eb="11">
      <t>ケンシュウ</t>
    </rPh>
    <rPh sb="11" eb="14">
      <t>シュウリョウシャ</t>
    </rPh>
    <rPh sb="16" eb="18">
      <t>カイゴ</t>
    </rPh>
    <rPh sb="18" eb="20">
      <t>ショクイン</t>
    </rPh>
    <rPh sb="20" eb="22">
      <t>キソ</t>
    </rPh>
    <rPh sb="22" eb="24">
      <t>ケンシュウ</t>
    </rPh>
    <rPh sb="24" eb="26">
      <t>カテイ</t>
    </rPh>
    <rPh sb="26" eb="29">
      <t>シュウリョウシャ</t>
    </rPh>
    <rPh sb="29" eb="30">
      <t>オヨ</t>
    </rPh>
    <rPh sb="33" eb="34">
      <t>キュウ</t>
    </rPh>
    <rPh sb="34" eb="36">
      <t>カテイ</t>
    </rPh>
    <rPh sb="36" eb="39">
      <t>シュウリョウシャ</t>
    </rPh>
    <rPh sb="40" eb="42">
      <t>ワリアイ</t>
    </rPh>
    <phoneticPr fontId="3"/>
  </si>
  <si>
    <t>【人材要件①（４）の確認】</t>
    <rPh sb="1" eb="3">
      <t>ジンザイ</t>
    </rPh>
    <rPh sb="3" eb="5">
      <t>ヨウケン</t>
    </rPh>
    <rPh sb="10" eb="12">
      <t>カクニン</t>
    </rPh>
    <phoneticPr fontId="3"/>
  </si>
  <si>
    <t>サービス
提供時間の合計</t>
    <phoneticPr fontId="3"/>
  </si>
  <si>
    <t>(1)のうち
常勤職員による
サービス提供時間
の合計</t>
    <phoneticPr fontId="3"/>
  </si>
  <si>
    <t>Ａ÷Ｂ</t>
    <phoneticPr fontId="2"/>
  </si>
  <si>
    <t>（市別紙６）</t>
    <rPh sb="1" eb="4">
      <t>シベッシ</t>
    </rPh>
    <phoneticPr fontId="3"/>
  </si>
  <si>
    <t>同行援護</t>
    <rPh sb="0" eb="4">
      <t>ドウコウエンゴ</t>
    </rPh>
    <phoneticPr fontId="2"/>
  </si>
  <si>
    <t>【人材要件①（２）、（３）、（５）又は（６）の確認】</t>
    <rPh sb="1" eb="3">
      <t>ジンザイ</t>
    </rPh>
    <rPh sb="3" eb="5">
      <t>ヨウケン</t>
    </rPh>
    <rPh sb="17" eb="18">
      <t>マタ</t>
    </rPh>
    <rPh sb="23" eb="25">
      <t>カクニン</t>
    </rPh>
    <phoneticPr fontId="3"/>
  </si>
  <si>
    <t>従業者の勤務時間の合計</t>
    <phoneticPr fontId="3"/>
  </si>
  <si>
    <t>(1)のうち介護福祉士の勤務時間の合計</t>
    <phoneticPr fontId="3"/>
  </si>
  <si>
    <t>(1)のうち
介護福祉士、
実務者研修修了者、
介護職員基礎研修課程修了者及び
１級課程修了者の
勤務時間の合計</t>
    <rPh sb="49" eb="51">
      <t>キンム</t>
    </rPh>
    <rPh sb="51" eb="53">
      <t>ジカン</t>
    </rPh>
    <rPh sb="54" eb="56">
      <t>ゴウケイ</t>
    </rPh>
    <phoneticPr fontId="3"/>
  </si>
  <si>
    <t>(1)のうち
同行援護従業者養成研修及び国立リハビリテーションセンター学院視覚障害学科修了者等の
勤務時間の合計</t>
    <rPh sb="49" eb="53">
      <t>キンムジカン</t>
    </rPh>
    <rPh sb="54" eb="56">
      <t>ゴウケイ</t>
    </rPh>
    <phoneticPr fontId="20"/>
  </si>
  <si>
    <t>(1)のうち
盲ろう者向け通訳・介助員で、同行援護従業者の要件を満たしている者の勤務時間の合計</t>
    <rPh sb="40" eb="42">
      <t>キンム</t>
    </rPh>
    <rPh sb="42" eb="44">
      <t>ジカン</t>
    </rPh>
    <rPh sb="45" eb="47">
      <t>ゴウケイ</t>
    </rPh>
    <phoneticPr fontId="20"/>
  </si>
  <si>
    <t>当該サービスの従業者の総数
（常勤換算人数）</t>
    <rPh sb="0" eb="2">
      <t>トウガイ</t>
    </rPh>
    <rPh sb="7" eb="10">
      <t>ジュウギョウシャ</t>
    </rPh>
    <rPh sb="11" eb="13">
      <t>ソウスウ</t>
    </rPh>
    <rPh sb="15" eb="17">
      <t>ジョウキン</t>
    </rPh>
    <rPh sb="17" eb="19">
      <t>カンザン</t>
    </rPh>
    <rPh sb="19" eb="21">
      <t>ニンズウ</t>
    </rPh>
    <phoneticPr fontId="3"/>
  </si>
  <si>
    <r>
      <t xml:space="preserve">Ｇ
</t>
    </r>
    <r>
      <rPr>
        <sz val="11"/>
        <rFont val="BIZ UDゴシック"/>
        <family val="3"/>
        <charset val="128"/>
      </rPr>
      <t>(Ａ÷Ｆ)</t>
    </r>
    <phoneticPr fontId="3"/>
  </si>
  <si>
    <r>
      <t xml:space="preserve">   Ｈ
</t>
    </r>
    <r>
      <rPr>
        <sz val="11"/>
        <rFont val="BIZ UDゴシック"/>
        <family val="3"/>
        <charset val="128"/>
      </rPr>
      <t>(Ｂ÷Ｆ)</t>
    </r>
    <phoneticPr fontId="3"/>
  </si>
  <si>
    <t>介護福祉士、実務者研修修了者、
介護職員基礎研修課程修了者及び
１級課程修了者の総数
（常勤換算人数）</t>
    <rPh sb="0" eb="2">
      <t>カイゴ</t>
    </rPh>
    <rPh sb="2" eb="5">
      <t>フクシシ</t>
    </rPh>
    <rPh sb="6" eb="9">
      <t>ジツムシャ</t>
    </rPh>
    <rPh sb="9" eb="11">
      <t>ケンシュウ</t>
    </rPh>
    <rPh sb="11" eb="14">
      <t>シュウリョウシャ</t>
    </rPh>
    <rPh sb="16" eb="18">
      <t>カイゴ</t>
    </rPh>
    <rPh sb="18" eb="20">
      <t>ショクイン</t>
    </rPh>
    <rPh sb="20" eb="22">
      <t>キソ</t>
    </rPh>
    <rPh sb="22" eb="24">
      <t>ケンシュウ</t>
    </rPh>
    <rPh sb="24" eb="26">
      <t>カテイ</t>
    </rPh>
    <rPh sb="26" eb="29">
      <t>シュウリョウシャ</t>
    </rPh>
    <rPh sb="29" eb="30">
      <t>オヨ</t>
    </rPh>
    <rPh sb="33" eb="34">
      <t>キュウ</t>
    </rPh>
    <rPh sb="34" eb="36">
      <t>カテイ</t>
    </rPh>
    <rPh sb="36" eb="39">
      <t>シュウリョウシャ</t>
    </rPh>
    <rPh sb="40" eb="42">
      <t>ソウスウ</t>
    </rPh>
    <rPh sb="44" eb="46">
      <t>ジョウキン</t>
    </rPh>
    <rPh sb="46" eb="48">
      <t>カンザン</t>
    </rPh>
    <rPh sb="48" eb="50">
      <t>ニンズウ</t>
    </rPh>
    <phoneticPr fontId="3"/>
  </si>
  <si>
    <r>
      <t xml:space="preserve">  Ｉ
</t>
    </r>
    <r>
      <rPr>
        <sz val="11"/>
        <rFont val="BIZ UDゴシック"/>
        <family val="3"/>
        <charset val="128"/>
      </rPr>
      <t>(Ｃ÷Ｆ)</t>
    </r>
    <phoneticPr fontId="3"/>
  </si>
  <si>
    <t>（人材要件①（５））</t>
    <phoneticPr fontId="3"/>
  </si>
  <si>
    <t>同行援護従業者養成研修及び
国立リハビリテーションセンター学院
視覚障害学科修了者等の勤務時間の合計
（常勤換算人数）</t>
    <rPh sb="56" eb="57">
      <t>ヒト</t>
    </rPh>
    <phoneticPr fontId="20"/>
  </si>
  <si>
    <r>
      <t xml:space="preserve">  Ｊ
</t>
    </r>
    <r>
      <rPr>
        <sz val="11"/>
        <rFont val="BIZ UDゴシック"/>
        <family val="3"/>
        <charset val="128"/>
      </rPr>
      <t>(Ｄ÷Ｆ)</t>
    </r>
    <phoneticPr fontId="3"/>
  </si>
  <si>
    <t>同行援護従業者養成研修及び
国立リハビリテーションセンター学院
視覚障害学科修了者等の勤務時間の割合</t>
    <rPh sb="48" eb="50">
      <t>ワリアイ</t>
    </rPh>
    <phoneticPr fontId="3"/>
  </si>
  <si>
    <t>（人材要件①（６））</t>
    <phoneticPr fontId="3"/>
  </si>
  <si>
    <t>盲ろう者向け通訳・介助員で、同行援護従業者の要件を満たしている者の勤務時間合計
（常勤換算人数）</t>
    <rPh sb="33" eb="37">
      <t>キンムジカン</t>
    </rPh>
    <rPh sb="37" eb="39">
      <t>ゴウケイ</t>
    </rPh>
    <rPh sb="45" eb="46">
      <t>ヒト</t>
    </rPh>
    <phoneticPr fontId="20"/>
  </si>
  <si>
    <r>
      <t xml:space="preserve">  Ｋ
</t>
    </r>
    <r>
      <rPr>
        <sz val="11"/>
        <rFont val="BIZ UDゴシック"/>
        <family val="3"/>
        <charset val="128"/>
      </rPr>
      <t>(Ｅ÷Ｆ)</t>
    </r>
    <phoneticPr fontId="3"/>
  </si>
  <si>
    <t>盲ろう者向け通訳・介助員で、同行援護従業者の要件を満たしている者の割合</t>
    <rPh sb="33" eb="35">
      <t>ワリアイ</t>
    </rPh>
    <phoneticPr fontId="3"/>
  </si>
  <si>
    <t>　・前年度の実績で算定する場合は４月～翌年２月、届出日の属する月の前３月の実績で算定する場合は
    該当する月の欄に入力してください。</t>
    <rPh sb="2" eb="5">
      <t>ゼンネンド</t>
    </rPh>
    <rPh sb="6" eb="8">
      <t>ジッセキ</t>
    </rPh>
    <rPh sb="9" eb="11">
      <t>サンテイ</t>
    </rPh>
    <rPh sb="13" eb="15">
      <t>バアイ</t>
    </rPh>
    <rPh sb="17" eb="18">
      <t>ガツ</t>
    </rPh>
    <rPh sb="19" eb="21">
      <t>ヨクネン</t>
    </rPh>
    <rPh sb="22" eb="23">
      <t>ガツ</t>
    </rPh>
    <rPh sb="24" eb="26">
      <t>トドケデ</t>
    </rPh>
    <rPh sb="26" eb="27">
      <t>ビ</t>
    </rPh>
    <rPh sb="28" eb="29">
      <t>ゾク</t>
    </rPh>
    <rPh sb="31" eb="32">
      <t>ツキ</t>
    </rPh>
    <rPh sb="33" eb="34">
      <t>マエ</t>
    </rPh>
    <rPh sb="35" eb="36">
      <t>ゲツ</t>
    </rPh>
    <rPh sb="37" eb="39">
      <t>ジッセキ</t>
    </rPh>
    <rPh sb="40" eb="42">
      <t>サンテイ</t>
    </rPh>
    <rPh sb="44" eb="46">
      <t>バアイ</t>
    </rPh>
    <rPh sb="52" eb="54">
      <t>ガイトウ</t>
    </rPh>
    <rPh sb="56" eb="57">
      <t>ツキ</t>
    </rPh>
    <rPh sb="58" eb="59">
      <t>ラン</t>
    </rPh>
    <rPh sb="60" eb="62">
      <t>ニュウリョク</t>
    </rPh>
    <phoneticPr fontId="3"/>
  </si>
  <si>
    <t>(1)のうち
常勤職員によるサービス提供時間の合計</t>
    <phoneticPr fontId="3"/>
  </si>
  <si>
    <t>（市別紙７）</t>
    <rPh sb="1" eb="4">
      <t>シベッシ</t>
    </rPh>
    <phoneticPr fontId="3"/>
  </si>
  <si>
    <t>特定事業所加算　重度障がい者対応要件確認表</t>
    <rPh sb="0" eb="2">
      <t>トクテイ</t>
    </rPh>
    <rPh sb="2" eb="5">
      <t>ジギョウショ</t>
    </rPh>
    <rPh sb="5" eb="7">
      <t>カサン</t>
    </rPh>
    <rPh sb="8" eb="10">
      <t>ジュウド</t>
    </rPh>
    <rPh sb="10" eb="11">
      <t>ショウ</t>
    </rPh>
    <rPh sb="13" eb="14">
      <t>シャ</t>
    </rPh>
    <rPh sb="14" eb="16">
      <t>タイオウ</t>
    </rPh>
    <rPh sb="16" eb="18">
      <t>ヨウケン</t>
    </rPh>
    <rPh sb="18" eb="20">
      <t>カクニン</t>
    </rPh>
    <rPh sb="20" eb="21">
      <t>ヒョウ</t>
    </rPh>
    <phoneticPr fontId="3"/>
  </si>
  <si>
    <t>居宅介護</t>
    <rPh sb="0" eb="2">
      <t>キョタク</t>
    </rPh>
    <rPh sb="2" eb="4">
      <t>カイゴ</t>
    </rPh>
    <phoneticPr fontId="20"/>
  </si>
  <si>
    <t>１　届出日の属する月の前３月の期間で算定する場合</t>
    <rPh sb="2" eb="4">
      <t>トドケデ</t>
    </rPh>
    <rPh sb="4" eb="5">
      <t>ビ</t>
    </rPh>
    <rPh sb="6" eb="7">
      <t>ゾク</t>
    </rPh>
    <rPh sb="9" eb="10">
      <t>ツキ</t>
    </rPh>
    <rPh sb="11" eb="12">
      <t>ゼン</t>
    </rPh>
    <rPh sb="13" eb="14">
      <t>ガツ</t>
    </rPh>
    <rPh sb="15" eb="17">
      <t>キカン</t>
    </rPh>
    <rPh sb="18" eb="20">
      <t>サンテイ</t>
    </rPh>
    <rPh sb="22" eb="24">
      <t>バアイ</t>
    </rPh>
    <phoneticPr fontId="3"/>
  </si>
  <si>
    <t>（１）利用実人員</t>
    <rPh sb="3" eb="5">
      <t>リヨウ</t>
    </rPh>
    <rPh sb="5" eb="6">
      <t>ジツ</t>
    </rPh>
    <rPh sb="6" eb="8">
      <t>ジンイン</t>
    </rPh>
    <phoneticPr fontId="20"/>
  </si>
  <si>
    <t>（２）サービスを提供した延べ回数（※）</t>
    <rPh sb="8" eb="10">
      <t>テイキョウ</t>
    </rPh>
    <rPh sb="12" eb="13">
      <t>ノ</t>
    </rPh>
    <rPh sb="14" eb="16">
      <t>カイスウ</t>
    </rPh>
    <phoneticPr fontId="3"/>
  </si>
  <si>
    <t>区分４以上、喀痰吸引等を必要とする者並びに、重症心身障がい児及び医療的ケア児の割合(％）</t>
    <rPh sb="3" eb="5">
      <t>イジョウ</t>
    </rPh>
    <rPh sb="6" eb="8">
      <t>カクタン</t>
    </rPh>
    <rPh sb="12" eb="14">
      <t>ヒツヨウ</t>
    </rPh>
    <rPh sb="17" eb="18">
      <t>モノ</t>
    </rPh>
    <rPh sb="18" eb="19">
      <t>ナラ</t>
    </rPh>
    <rPh sb="30" eb="31">
      <t>オヨ</t>
    </rPh>
    <rPh sb="39" eb="41">
      <t>ワリアイ</t>
    </rPh>
    <phoneticPr fontId="3"/>
  </si>
  <si>
    <t>区分５以上、喀痰吸引等を必要とする者並びに、重症心身障がい児及び医療的ケア児の割合(％）</t>
    <rPh sb="0" eb="2">
      <t>クブン</t>
    </rPh>
    <rPh sb="3" eb="5">
      <t>イジョウ</t>
    </rPh>
    <rPh sb="6" eb="8">
      <t>カクタン</t>
    </rPh>
    <rPh sb="12" eb="14">
      <t>ヒツヨウ</t>
    </rPh>
    <rPh sb="17" eb="18">
      <t>モノ</t>
    </rPh>
    <phoneticPr fontId="3"/>
  </si>
  <si>
    <t>障がい者</t>
    <rPh sb="0" eb="1">
      <t>ショウ</t>
    </rPh>
    <rPh sb="3" eb="4">
      <t>シャ</t>
    </rPh>
    <phoneticPr fontId="20"/>
  </si>
  <si>
    <t>障がい児</t>
    <rPh sb="0" eb="1">
      <t>ショウ</t>
    </rPh>
    <rPh sb="3" eb="4">
      <t>ジ</t>
    </rPh>
    <phoneticPr fontId="20"/>
  </si>
  <si>
    <t>重症心身障がい児
及び医療的ケア児</t>
    <phoneticPr fontId="20"/>
  </si>
  <si>
    <t>上記に該当しない
障がい児</t>
    <rPh sb="0" eb="2">
      <t>ジョウキ</t>
    </rPh>
    <rPh sb="3" eb="5">
      <t>ガイトウ</t>
    </rPh>
    <rPh sb="9" eb="10">
      <t>ショウ</t>
    </rPh>
    <rPh sb="12" eb="13">
      <t>ジ</t>
    </rPh>
    <phoneticPr fontId="20"/>
  </si>
  <si>
    <t>２　前年度で積算する場合</t>
  </si>
  <si>
    <t>（１）利用実人員</t>
    <rPh sb="6" eb="8">
      <t>ジンイン</t>
    </rPh>
    <phoneticPr fontId="20"/>
  </si>
  <si>
    <t>（２）サービスを提供した延べ回数（※）</t>
    <phoneticPr fontId="3"/>
  </si>
  <si>
    <t>(※)１人の利用者に対して、１日に複数回サービスを提供した場合は、その回数を記載してください。</t>
    <phoneticPr fontId="20"/>
  </si>
  <si>
    <t>（市別紙８）</t>
    <rPh sb="1" eb="4">
      <t>シベッシ</t>
    </rPh>
    <phoneticPr fontId="3"/>
  </si>
  <si>
    <t>　特定事業所加算　重度障がい者対応要件確認表</t>
    <rPh sb="1" eb="3">
      <t>トクテイ</t>
    </rPh>
    <rPh sb="3" eb="6">
      <t>ジギョウショ</t>
    </rPh>
    <rPh sb="6" eb="8">
      <t>カサン</t>
    </rPh>
    <rPh sb="9" eb="11">
      <t>ジュウド</t>
    </rPh>
    <rPh sb="11" eb="12">
      <t>ショウ</t>
    </rPh>
    <rPh sb="14" eb="15">
      <t>シャ</t>
    </rPh>
    <rPh sb="15" eb="17">
      <t>タイオウ</t>
    </rPh>
    <rPh sb="17" eb="19">
      <t>ヨウケン</t>
    </rPh>
    <rPh sb="19" eb="21">
      <t>カクニン</t>
    </rPh>
    <rPh sb="21" eb="22">
      <t>ヒョウ</t>
    </rPh>
    <phoneticPr fontId="3"/>
  </si>
  <si>
    <t>重度訪問介護</t>
    <rPh sb="0" eb="6">
      <t>ジュウドホウモンカイゴ</t>
    </rPh>
    <phoneticPr fontId="20"/>
  </si>
  <si>
    <t>（１）利用実人員</t>
    <rPh sb="3" eb="8">
      <t>リヨウジツジンイン</t>
    </rPh>
    <phoneticPr fontId="20"/>
  </si>
  <si>
    <t>（２）サービス提供時間</t>
    <phoneticPr fontId="20"/>
  </si>
  <si>
    <t>区分４以上及び喀痰吸引等を必要とする者の割合(％）</t>
    <rPh sb="3" eb="5">
      <t>イジョウ</t>
    </rPh>
    <rPh sb="5" eb="6">
      <t>オヨ</t>
    </rPh>
    <rPh sb="7" eb="9">
      <t>カクタン</t>
    </rPh>
    <rPh sb="20" eb="22">
      <t>ワリアイ</t>
    </rPh>
    <phoneticPr fontId="3"/>
  </si>
  <si>
    <t>区分５以上及び喀痰吸引等を必要とする者の割合(％）</t>
    <rPh sb="0" eb="2">
      <t>クブン</t>
    </rPh>
    <rPh sb="3" eb="5">
      <t>イジョウ</t>
    </rPh>
    <rPh sb="5" eb="6">
      <t>オヨ</t>
    </rPh>
    <rPh sb="7" eb="9">
      <t>カクタン</t>
    </rPh>
    <rPh sb="18" eb="19">
      <t>シャ</t>
    </rPh>
    <rPh sb="20" eb="22">
      <t>ワリアイ</t>
    </rPh>
    <phoneticPr fontId="3"/>
  </si>
  <si>
    <t>（市別紙９）</t>
    <rPh sb="1" eb="4">
      <t>シベッシ</t>
    </rPh>
    <phoneticPr fontId="3"/>
  </si>
  <si>
    <t>同行援護</t>
    <rPh sb="0" eb="4">
      <t>ドウコウエンゴ</t>
    </rPh>
    <phoneticPr fontId="20"/>
  </si>
  <si>
    <t>(※)１人の利用者に対して、１日に複数回サービスを提供した場合は、その回数を記載してください。</t>
    <rPh sb="15" eb="16">
      <t>ニチ</t>
    </rPh>
    <rPh sb="17" eb="20">
      <t>フクスウカイ</t>
    </rPh>
    <rPh sb="25" eb="27">
      <t>テイキョウ</t>
    </rPh>
    <rPh sb="29" eb="31">
      <t>バアイ</t>
    </rPh>
    <rPh sb="35" eb="37">
      <t>カイスウ</t>
    </rPh>
    <rPh sb="38" eb="40">
      <t>キサイ</t>
    </rPh>
    <phoneticPr fontId="3"/>
  </si>
  <si>
    <t>（市別紙10）</t>
    <rPh sb="1" eb="4">
      <t>シベッシ</t>
    </rPh>
    <phoneticPr fontId="3"/>
  </si>
  <si>
    <t>行動援護</t>
    <rPh sb="0" eb="4">
      <t>コウドウエンゴ</t>
    </rPh>
    <phoneticPr fontId="20"/>
  </si>
  <si>
    <t>区分４以上、喀痰吸引等を必要とする者及び行動関連項目合計点数が18点以上である者の割合(％）</t>
    <rPh sb="3" eb="5">
      <t>イジョウ</t>
    </rPh>
    <rPh sb="12" eb="14">
      <t>ヒツヨウ</t>
    </rPh>
    <rPh sb="17" eb="18">
      <t>モノ</t>
    </rPh>
    <rPh sb="18" eb="19">
      <t>オヨ</t>
    </rPh>
    <rPh sb="20" eb="24">
      <t>コウドウカンレン</t>
    </rPh>
    <rPh sb="24" eb="26">
      <t>コウモク</t>
    </rPh>
    <rPh sb="26" eb="30">
      <t>ゴウケイテンスウ</t>
    </rPh>
    <rPh sb="33" eb="34">
      <t>テン</t>
    </rPh>
    <rPh sb="34" eb="36">
      <t>イジョウ</t>
    </rPh>
    <rPh sb="39" eb="40">
      <t>モノ</t>
    </rPh>
    <rPh sb="41" eb="43">
      <t>ワリアイ</t>
    </rPh>
    <phoneticPr fontId="3"/>
  </si>
  <si>
    <t>区分５以上、喀痰吸引等を必要とする者及び行動関連項目合計点数が18点以上である者の割合(％）</t>
    <rPh sb="0" eb="2">
      <t>クブン</t>
    </rPh>
    <rPh sb="3" eb="5">
      <t>イジョウ</t>
    </rPh>
    <rPh sb="12" eb="14">
      <t>ヒツヨウ</t>
    </rPh>
    <rPh sb="17" eb="18">
      <t>モノ</t>
    </rPh>
    <rPh sb="41" eb="43">
      <t>ワリアイ</t>
    </rPh>
    <phoneticPr fontId="3"/>
  </si>
  <si>
    <t>（別添43）</t>
    <rPh sb="1" eb="3">
      <t>ベッテン</t>
    </rPh>
    <phoneticPr fontId="9"/>
  </si>
  <si>
    <t>１．就労継続支援B型サービス費（Ⅰ）　　　4．就労継続支援B型サービス費（Ⅳ）　</t>
    <rPh sb="2" eb="4">
      <t>シュウロウ</t>
    </rPh>
    <rPh sb="4" eb="6">
      <t>ケイゾク</t>
    </rPh>
    <rPh sb="6" eb="8">
      <t>シエン</t>
    </rPh>
    <rPh sb="9" eb="10">
      <t>ガタ</t>
    </rPh>
    <rPh sb="14" eb="15">
      <t>ヒ</t>
    </rPh>
    <phoneticPr fontId="3"/>
  </si>
  <si>
    <t>２．就労継続支援B型サービス費（Ⅱ）　　　5．就労継続支援B型サービス費（Ⅴ）　</t>
    <phoneticPr fontId="3"/>
  </si>
  <si>
    <t>３．就労継続支援B型サービス費（Ⅲ）　　　6．就労継続支援B型サービス費（Ⅵ）　</t>
    <rPh sb="2" eb="4">
      <t>シュウロウ</t>
    </rPh>
    <rPh sb="4" eb="6">
      <t>ケイゾク</t>
    </rPh>
    <rPh sb="6" eb="8">
      <t>シエン</t>
    </rPh>
    <rPh sb="9" eb="10">
      <t>ガタ</t>
    </rPh>
    <rPh sb="14" eb="15">
      <t>ヒ</t>
    </rPh>
    <phoneticPr fontId="3"/>
  </si>
  <si>
    <t>サービス費（Ⅰ）・（Ⅱ）・（Ⅲ）</t>
    <rPh sb="4" eb="5">
      <t>ヒ</t>
    </rPh>
    <phoneticPr fontId="3"/>
  </si>
  <si>
    <t>（Ｒ8改定対象外）（一）4万5千円以上</t>
    <phoneticPr fontId="3"/>
  </si>
  <si>
    <t>（Ｒ8改定対象）（一）4万8千円以上</t>
  </si>
  <si>
    <t>（Ｒ8改定対象外）（二）3万5千円以上4万5千円未満</t>
    <rPh sb="10" eb="11">
      <t>ニ</t>
    </rPh>
    <phoneticPr fontId="3"/>
  </si>
  <si>
    <t>（Ｒ8改定対象）（Ａ）4万5千円以上4万8千円未満</t>
    <phoneticPr fontId="3"/>
  </si>
  <si>
    <t>（Ｒ8改定対象外）（三）3万円以上3万5千円未満</t>
    <rPh sb="10" eb="11">
      <t>サン</t>
    </rPh>
    <phoneticPr fontId="3"/>
  </si>
  <si>
    <t>（Ｒ8改定対象）（二）3万8千円以上4万5千円未満</t>
    <rPh sb="9" eb="10">
      <t>ニ</t>
    </rPh>
    <rPh sb="14" eb="15">
      <t>セン</t>
    </rPh>
    <phoneticPr fontId="3"/>
  </si>
  <si>
    <t>（Ｒ8改定対象外）（四）2万5千円以上3万円未満</t>
    <rPh sb="10" eb="11">
      <t>ヨン</t>
    </rPh>
    <phoneticPr fontId="3"/>
  </si>
  <si>
    <t>（Ｒ8改定対象）（Ｂ）3万5千円以上3万8千円未満</t>
    <rPh sb="21" eb="22">
      <t>セン</t>
    </rPh>
    <phoneticPr fontId="3"/>
  </si>
  <si>
    <t>（Ｒ8改定対象外）（五）2万円以上2万5千円未満</t>
    <rPh sb="10" eb="11">
      <t>ゴ</t>
    </rPh>
    <phoneticPr fontId="3"/>
  </si>
  <si>
    <t>（Ｒ8改定対象）（三）3万3千円以上3万5千円未満</t>
  </si>
  <si>
    <t>（Ｒ8改定対象外）（六）1万5千円以上2万円未満</t>
    <rPh sb="10" eb="11">
      <t>ロク</t>
    </rPh>
    <phoneticPr fontId="20"/>
  </si>
  <si>
    <t>（Ｒ8改定対象）（Ｃ）3万円以上3万3千円未満</t>
    <rPh sb="19" eb="20">
      <t>セン</t>
    </rPh>
    <phoneticPr fontId="20"/>
  </si>
  <si>
    <t>（七）1万円以上1万5千円未満</t>
    <rPh sb="1" eb="2">
      <t>ナナ</t>
    </rPh>
    <phoneticPr fontId="20"/>
  </si>
  <si>
    <t>（Ｒ8改定対象）（四）2万8千円以上3万円未満</t>
    <rPh sb="9" eb="10">
      <t>ヨン</t>
    </rPh>
    <phoneticPr fontId="20"/>
  </si>
  <si>
    <t>（八）1万円未満</t>
    <rPh sb="1" eb="2">
      <t>ハチ</t>
    </rPh>
    <phoneticPr fontId="20"/>
  </si>
  <si>
    <t>（Ｒ8改定対象）（Ｄ）2万5千円以上2万8千円未満</t>
    <rPh sb="14" eb="15">
      <t>セン</t>
    </rPh>
    <phoneticPr fontId="20"/>
  </si>
  <si>
    <t>（九）なし（経過措置対象）</t>
    <phoneticPr fontId="2"/>
  </si>
  <si>
    <t>（Ｒ8改定対象）（五）2万3千円以上2万5千円未満</t>
    <rPh sb="9" eb="10">
      <t>ゴ</t>
    </rPh>
    <rPh sb="14" eb="15">
      <t>セン</t>
    </rPh>
    <phoneticPr fontId="20"/>
  </si>
  <si>
    <t>（Ｒ8改定対象）（Ｅ）2万円以上2万3千円未満</t>
    <phoneticPr fontId="20"/>
  </si>
  <si>
    <t>（Ｒ8改定対象）（六）1万8千円以上2万円未満</t>
    <rPh sb="9" eb="10">
      <t>ロク</t>
    </rPh>
    <rPh sb="14" eb="15">
      <t>セン</t>
    </rPh>
    <phoneticPr fontId="20"/>
  </si>
  <si>
    <t>（Ｒ8改定対象）（Ｆ）1万5千円以上1万8千円未満</t>
    <rPh sb="14" eb="15">
      <t>セン</t>
    </rPh>
    <phoneticPr fontId="20"/>
  </si>
  <si>
    <t>前年度の支払工賃額の状況</t>
    <rPh sb="0" eb="3">
      <t>ゼンネンド</t>
    </rPh>
    <rPh sb="4" eb="6">
      <t>シハライ</t>
    </rPh>
    <rPh sb="6" eb="8">
      <t>コウチン</t>
    </rPh>
    <rPh sb="8" eb="9">
      <t>ガク</t>
    </rPh>
    <rPh sb="10" eb="12">
      <t>ジョウキョウ</t>
    </rPh>
    <phoneticPr fontId="3"/>
  </si>
  <si>
    <t>延べ利用者数</t>
    <rPh sb="0" eb="1">
      <t>ノ</t>
    </rPh>
    <rPh sb="2" eb="4">
      <t>リヨウ</t>
    </rPh>
    <rPh sb="4" eb="5">
      <t>シャ</t>
    </rPh>
    <rPh sb="5" eb="6">
      <t>スウ</t>
    </rPh>
    <phoneticPr fontId="3"/>
  </si>
  <si>
    <t>開所日数</t>
    <rPh sb="0" eb="2">
      <t>カイショ</t>
    </rPh>
    <rPh sb="2" eb="4">
      <t>ニッスウ</t>
    </rPh>
    <phoneticPr fontId="3"/>
  </si>
  <si>
    <t>平均工賃月額①</t>
    <rPh sb="0" eb="2">
      <t>ヘイキン</t>
    </rPh>
    <rPh sb="2" eb="4">
      <t>コウチン</t>
    </rPh>
    <rPh sb="4" eb="6">
      <t>ゲツガク</t>
    </rPh>
    <phoneticPr fontId="3"/>
  </si>
  <si>
    <r>
      <t>サービス費</t>
    </r>
    <r>
      <rPr>
        <sz val="6"/>
        <rFont val="ＭＳ Ｐゴシック"/>
        <family val="3"/>
        <charset val="128"/>
      </rPr>
      <t>（Ⅳ）（Ⅴ）（Ⅵ）</t>
    </r>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</si>
  <si>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3"/>
  </si>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</sst>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quot;人&quot;"/>
    <numFmt numFmtId="177" formatCode="##########.####&quot;人&quot;"/>
    <numFmt numFmtId="178" formatCode="#,##0.0_ "/>
    <numFmt numFmtId="179" formatCode="#,##0_ "/>
    <numFmt numFmtId="180" formatCode="0_ "/>
    <numFmt numFmtId="181" formatCode="0.0"/>
    <numFmt numFmtId="182" formatCode="0.00_);[Red]\(0.00\)"/>
    <numFmt numFmtId="183" formatCode="0.0_ "/>
    <numFmt numFmtId="184" formatCode="0.0_);[Red]\(0.0\)"/>
    <numFmt numFmtId="185" formatCode="0.000;\0;0.000"/>
    <numFmt numFmtId="186" formatCode="0.0;\0;0.0"/>
    <numFmt numFmtId="187" formatCode="h:m"/>
    <numFmt numFmtId="188" formatCode="0_ ;[Red]\-0\ "/>
    <numFmt numFmtId="189" formatCode="0.0_ ;[Red]\-0.0\ "/>
    <numFmt numFmtId="190" formatCode="0.0&quot;人&quot;"/>
    <numFmt numFmtId="191" formatCode="0.00&quot;人&quot;"/>
    <numFmt numFmtId="192" formatCode="0.0%"/>
    <numFmt numFmtId="193" formatCode="0&quot;月&quot;"/>
    <numFmt numFmtId="194" formatCode="0.00\ &quot;人&quot;"/>
    <numFmt numFmtId="195" formatCode="0.00\ &quot;％&quot;"/>
    <numFmt numFmtId="196" formatCode="#,##0.00;&quot;△ &quot;#,##0.00"/>
    <numFmt numFmtId="197" formatCode="0.0\ &quot;人&quot;"/>
    <numFmt numFmtId="198" formatCode="0.0\ &quot;％&quot;"/>
    <numFmt numFmtId="199" formatCode="#,##0.00_ "/>
    <numFmt numFmtId="200" formatCode="0_);[Red]\(0\)"/>
  </numFmts>
  <fonts count="89">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name val="ＭＳ ゴシック"/>
      <family val="3"/>
      <charset val="128"/>
    </font>
    <font>
      <sz val="11"/>
      <color theme="1"/>
      <name val="游ゴシック"/>
      <family val="3"/>
      <charset val="128"/>
      <scheme val="minor"/>
    </font>
    <font>
      <sz val="11"/>
      <name val="游ゴシック"/>
      <family val="3"/>
      <charset val="128"/>
      <scheme val="minor"/>
    </font>
    <font>
      <sz val="9"/>
      <name val="ＭＳ ゴシック"/>
      <family val="3"/>
      <charset val="128"/>
    </font>
    <font>
      <sz val="11"/>
      <color theme="1"/>
      <name val="游ゴシック"/>
      <family val="2"/>
      <scheme val="minor"/>
    </font>
    <font>
      <b/>
      <sz val="11"/>
      <name val="游ゴシック"/>
      <family val="3"/>
      <charset val="128"/>
      <scheme val="minor"/>
    </font>
    <font>
      <b/>
      <sz val="10"/>
      <name val="游ゴシック"/>
      <family val="3"/>
      <charset val="128"/>
      <scheme val="minor"/>
    </font>
    <font>
      <sz val="10"/>
      <name val="游ゴシック"/>
      <family val="3"/>
      <charset val="128"/>
      <scheme val="minor"/>
    </font>
    <font>
      <sz val="9"/>
      <name val="游ゴシック"/>
      <family val="3"/>
      <charset val="128"/>
      <scheme val="minor"/>
    </font>
    <font>
      <sz val="16"/>
      <name val="游ゴシック"/>
      <family val="3"/>
      <charset val="128"/>
      <scheme val="minor"/>
    </font>
    <font>
      <sz val="14"/>
      <name val="游ゴシック"/>
      <family val="3"/>
      <charset val="128"/>
      <scheme val="minor"/>
    </font>
    <font>
      <sz val="12"/>
      <name val="游ゴシック"/>
      <family val="3"/>
      <charset val="128"/>
      <scheme val="minor"/>
    </font>
    <font>
      <sz val="6"/>
      <name val="游ゴシック"/>
      <family val="3"/>
      <charset val="128"/>
      <scheme val="minor"/>
    </font>
    <font>
      <sz val="8"/>
      <name val="游ゴシック"/>
      <family val="3"/>
      <charset val="128"/>
      <scheme val="minor"/>
    </font>
    <font>
      <sz val="10"/>
      <name val="ＭＳ ゴシック"/>
      <family val="3"/>
      <charset val="128"/>
    </font>
    <font>
      <sz val="10"/>
      <color theme="1"/>
      <name val="ＭＳ ゴシック"/>
      <family val="3"/>
      <charset val="128"/>
    </font>
    <font>
      <sz val="10"/>
      <color theme="1"/>
      <name val="游ゴシック"/>
      <family val="3"/>
      <charset val="128"/>
      <scheme val="minor"/>
    </font>
    <font>
      <sz val="9"/>
      <name val="ＭＳ Ｐゴシック"/>
      <family val="3"/>
      <charset val="128"/>
    </font>
    <font>
      <sz val="11"/>
      <color indexed="8"/>
      <name val="游ゴシック"/>
      <family val="3"/>
      <charset val="128"/>
      <scheme val="minor"/>
    </font>
    <font>
      <sz val="10"/>
      <color theme="1"/>
      <name val="ＭＳ Ｐゴシック"/>
      <family val="3"/>
      <charset val="128"/>
    </font>
    <font>
      <sz val="11"/>
      <color theme="1"/>
      <name val="ＭＳ Ｐゴシック"/>
      <family val="3"/>
      <charset val="128"/>
    </font>
    <font>
      <u/>
      <sz val="11"/>
      <color theme="1"/>
      <name val="ＭＳ Ｐゴシック"/>
      <family val="3"/>
      <charset val="128"/>
    </font>
    <font>
      <sz val="14"/>
      <color theme="1"/>
      <name val="游ゴシック"/>
      <family val="3"/>
      <charset val="128"/>
      <scheme val="minor"/>
    </font>
    <font>
      <sz val="14"/>
      <color theme="1"/>
      <name val="ＭＳ Ｐゴシック"/>
      <family val="3"/>
      <charset val="128"/>
    </font>
    <font>
      <b/>
      <sz val="14"/>
      <name val="ＭＳ Ｐゴシック"/>
      <family val="3"/>
      <charset val="128"/>
    </font>
    <font>
      <sz val="11"/>
      <color theme="1"/>
      <name val="ＭＳ ゴシック"/>
      <family val="2"/>
      <charset val="128"/>
    </font>
    <font>
      <b/>
      <sz val="11"/>
      <color rgb="FFFF0000"/>
      <name val="ＭＳ ゴシック"/>
      <family val="3"/>
      <charset val="128"/>
    </font>
    <font>
      <sz val="10"/>
      <color theme="1"/>
      <name val="Arial"/>
      <family val="2"/>
    </font>
    <font>
      <sz val="10"/>
      <color theme="1"/>
      <name val="ＭＳ 明朝"/>
      <family val="1"/>
      <charset val="128"/>
    </font>
    <font>
      <sz val="6"/>
      <color theme="1"/>
      <name val="ＭＳ ゴシック"/>
      <family val="3"/>
      <charset val="128"/>
    </font>
    <font>
      <sz val="6"/>
      <name val="ＭＳ ゴシック"/>
      <family val="2"/>
      <charset val="128"/>
    </font>
    <font>
      <b/>
      <u/>
      <sz val="6"/>
      <color theme="1"/>
      <name val="ＭＳ ゴシック"/>
      <family val="3"/>
      <charset val="128"/>
    </font>
    <font>
      <b/>
      <sz val="9"/>
      <color rgb="FFFF0000"/>
      <name val="ＭＳ 明朝"/>
      <family val="1"/>
      <charset val="128"/>
    </font>
    <font>
      <b/>
      <sz val="20"/>
      <color theme="1"/>
      <name val="ＭＳ ゴシック"/>
      <family val="3"/>
      <charset val="128"/>
    </font>
    <font>
      <b/>
      <sz val="9"/>
      <color rgb="FFFF0000"/>
      <name val="ＭＳ ゴシック"/>
      <family val="3"/>
      <charset val="128"/>
    </font>
    <font>
      <b/>
      <sz val="6"/>
      <color theme="7"/>
      <name val="ＭＳ ゴシック"/>
      <family val="3"/>
      <charset val="128"/>
    </font>
    <font>
      <b/>
      <sz val="10"/>
      <color theme="1"/>
      <name val="ＭＳ ゴシック"/>
      <family val="3"/>
      <charset val="128"/>
    </font>
    <font>
      <b/>
      <sz val="14"/>
      <color theme="1"/>
      <name val="ＭＳ ゴシック"/>
      <family val="3"/>
      <charset val="128"/>
    </font>
    <font>
      <sz val="6"/>
      <color theme="1"/>
      <name val="ＭＳ 明朝"/>
      <family val="1"/>
      <charset val="128"/>
    </font>
    <font>
      <sz val="11"/>
      <name val="HGｺﾞｼｯｸM"/>
      <family val="3"/>
      <charset val="128"/>
    </font>
    <font>
      <sz val="14"/>
      <name val="HGｺﾞｼｯｸM"/>
      <family val="3"/>
      <charset val="128"/>
    </font>
    <font>
      <sz val="14"/>
      <color theme="1"/>
      <name val="HGｺﾞｼｯｸM"/>
      <family val="3"/>
      <charset val="128"/>
    </font>
    <font>
      <sz val="12"/>
      <color rgb="FFFF0000"/>
      <name val="ＭＳ ゴシック"/>
      <family val="3"/>
      <charset val="128"/>
    </font>
    <font>
      <sz val="12"/>
      <name val="ＭＳ 明朝"/>
      <family val="1"/>
      <charset val="128"/>
    </font>
    <font>
      <sz val="6"/>
      <name val="ＭＳ Ｐゴシック"/>
      <family val="2"/>
      <charset val="128"/>
    </font>
    <font>
      <sz val="11"/>
      <name val="ＭＳ 明朝"/>
      <family val="1"/>
      <charset val="128"/>
    </font>
    <font>
      <sz val="14"/>
      <name val="ＭＳ ゴシック"/>
      <family val="3"/>
      <charset val="128"/>
    </font>
    <font>
      <b/>
      <sz val="12"/>
      <name val="ＭＳ ゴシック"/>
      <family val="3"/>
      <charset val="128"/>
    </font>
    <font>
      <sz val="16"/>
      <color theme="1"/>
      <name val="ＭＳ 明朝"/>
      <family val="1"/>
      <charset val="128"/>
    </font>
    <font>
      <sz val="16"/>
      <name val="ＭＳ ゴシック"/>
      <family val="3"/>
      <charset val="128"/>
    </font>
    <font>
      <sz val="6"/>
      <name val="ＭＳ ゴシック"/>
      <family val="3"/>
      <charset val="128"/>
    </font>
    <font>
      <sz val="12"/>
      <color theme="1"/>
      <name val="ＭＳ ゴシック"/>
      <family val="3"/>
      <charset val="128"/>
    </font>
    <font>
      <b/>
      <sz val="12"/>
      <color theme="1"/>
      <name val="ＭＳ ゴシック"/>
      <family val="3"/>
      <charset val="128"/>
    </font>
    <font>
      <b/>
      <sz val="8"/>
      <color rgb="FFFF0000"/>
      <name val="ＭＳ ゴシック"/>
      <family val="3"/>
      <charset val="128"/>
    </font>
    <font>
      <b/>
      <sz val="12"/>
      <name val="ＭＳ Ｐゴシック"/>
      <family val="3"/>
      <charset val="128"/>
    </font>
    <font>
      <sz val="12"/>
      <color theme="1"/>
      <name val="ＭＳ 明朝"/>
      <family val="1"/>
      <charset val="128"/>
    </font>
    <font>
      <sz val="8"/>
      <name val="ＭＳ Ｐゴシック"/>
      <family val="3"/>
      <charset val="128"/>
    </font>
    <font>
      <b/>
      <sz val="11"/>
      <color indexed="8"/>
      <name val="游ゴシック"/>
      <family val="3"/>
      <charset val="128"/>
      <scheme val="minor"/>
    </font>
    <font>
      <b/>
      <sz val="11"/>
      <name val="ＭＳ Ｐゴシック"/>
      <family val="3"/>
      <charset val="128"/>
    </font>
    <font>
      <b/>
      <sz val="20"/>
      <color indexed="8"/>
      <name val="游ゴシック"/>
      <family val="3"/>
      <charset val="128"/>
      <scheme val="minor"/>
    </font>
    <font>
      <sz val="10"/>
      <name val="BIZ UDゴシック"/>
      <family val="3"/>
      <charset val="128"/>
    </font>
    <font>
      <sz val="11"/>
      <name val="BIZ UDゴシック"/>
      <family val="3"/>
      <charset val="128"/>
    </font>
    <font>
      <b/>
      <sz val="14"/>
      <name val="BIZ UDゴシック"/>
      <family val="3"/>
      <charset val="128"/>
    </font>
    <font>
      <b/>
      <sz val="11"/>
      <name val="BIZ UDゴシック"/>
      <family val="3"/>
      <charset val="128"/>
    </font>
    <font>
      <sz val="14"/>
      <name val="BIZ UDゴシック"/>
      <family val="3"/>
      <charset val="128"/>
    </font>
    <font>
      <sz val="12"/>
      <name val="BIZ UDゴシック"/>
      <family val="3"/>
      <charset val="128"/>
    </font>
    <font>
      <b/>
      <sz val="14"/>
      <color rgb="FFFFFF00"/>
      <name val="BIZ UDゴシック"/>
      <family val="3"/>
      <charset val="128"/>
    </font>
    <font>
      <b/>
      <sz val="12"/>
      <name val="BIZ UDゴシック"/>
      <family val="3"/>
      <charset val="128"/>
    </font>
    <font>
      <sz val="28"/>
      <name val="BIZ UDゴシック"/>
      <family val="3"/>
      <charset val="128"/>
    </font>
    <font>
      <u/>
      <sz val="11"/>
      <name val="BIZ UDゴシック"/>
      <family val="3"/>
      <charset val="128"/>
    </font>
    <font>
      <b/>
      <sz val="7"/>
      <name val="BIZ UDゴシック"/>
      <family val="3"/>
      <charset val="128"/>
    </font>
    <font>
      <b/>
      <sz val="18"/>
      <name val="BIZ UDゴシック"/>
      <family val="3"/>
      <charset val="128"/>
    </font>
    <font>
      <b/>
      <sz val="16"/>
      <name val="BIZ UDゴシック"/>
      <family val="3"/>
      <charset val="128"/>
    </font>
    <font>
      <sz val="16"/>
      <name val="BIZ UDゴシック"/>
      <family val="3"/>
      <charset val="128"/>
    </font>
    <font>
      <b/>
      <sz val="10"/>
      <name val="BIZ UDゴシック"/>
      <family val="3"/>
      <charset val="128"/>
    </font>
    <font>
      <sz val="12"/>
      <color indexed="81"/>
      <name val="BIZ UDゴシック"/>
      <family val="3"/>
      <charset val="128"/>
    </font>
    <font>
      <sz val="14"/>
      <color theme="1"/>
      <name val="BIZ UDゴシック"/>
      <family val="3"/>
      <charset val="128"/>
    </font>
    <font>
      <sz val="16"/>
      <color theme="1"/>
      <name val="BIZ UDゴシック"/>
      <family val="3"/>
      <charset val="128"/>
    </font>
    <font>
      <sz val="11"/>
      <color theme="1"/>
      <name val="BIZ UDゴシック"/>
      <family val="3"/>
      <charset val="128"/>
    </font>
    <font>
      <b/>
      <sz val="12"/>
      <color theme="1"/>
      <name val="BIZ UDゴシック"/>
      <family val="3"/>
      <charset val="128"/>
    </font>
    <font>
      <sz val="8"/>
      <name val="BIZ UDゴシック"/>
      <family val="3"/>
      <charset val="128"/>
    </font>
  </fonts>
  <fills count="15">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rgb="FFFF99FF"/>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7" tint="0.79998168889431442"/>
        <bgColor indexed="64"/>
      </patternFill>
    </fill>
    <fill>
      <patternFill patternType="solid">
        <fgColor theme="0" tint="-4.9989318521683403E-2"/>
        <bgColor indexed="64"/>
      </patternFill>
    </fill>
  </fills>
  <borders count="17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rgb="FFFFFF00"/>
      </right>
      <top/>
      <bottom style="thin">
        <color rgb="FFFFFF00"/>
      </bottom>
      <diagonal/>
    </border>
    <border>
      <left/>
      <right/>
      <top/>
      <bottom style="thin">
        <color rgb="FFFFFF00"/>
      </bottom>
      <diagonal/>
    </border>
    <border>
      <left style="thin">
        <color rgb="FFFFFF00"/>
      </left>
      <right/>
      <top/>
      <bottom style="thin">
        <color rgb="FFFFFF00"/>
      </bottom>
      <diagonal/>
    </border>
    <border>
      <left/>
      <right style="thin">
        <color rgb="FFFFFF00"/>
      </right>
      <top/>
      <bottom/>
      <diagonal/>
    </border>
    <border>
      <left style="thin">
        <color rgb="FFFFFF00"/>
      </left>
      <right/>
      <top/>
      <bottom/>
      <diagonal/>
    </border>
    <border>
      <left/>
      <right/>
      <top style="thin">
        <color rgb="FFFFFF00"/>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8"/>
      </left>
      <right style="thin">
        <color indexed="8"/>
      </right>
      <top style="thin">
        <color indexed="8"/>
      </top>
      <bottom/>
      <diagonal/>
    </border>
    <border>
      <left style="thick">
        <color indexed="64"/>
      </left>
      <right style="thin">
        <color indexed="8"/>
      </right>
      <top style="thick">
        <color indexed="64"/>
      </top>
      <bottom style="thick">
        <color indexed="64"/>
      </bottom>
      <diagonal/>
    </border>
    <border>
      <left style="thin">
        <color indexed="8"/>
      </left>
      <right/>
      <top style="thick">
        <color indexed="64"/>
      </top>
      <bottom style="thick">
        <color indexed="64"/>
      </bottom>
      <diagonal/>
    </border>
    <border>
      <left style="thin">
        <color indexed="8"/>
      </left>
      <right style="thick">
        <color indexed="8"/>
      </right>
      <top style="thick">
        <color indexed="64"/>
      </top>
      <bottom style="thick">
        <color indexed="64"/>
      </bottom>
      <diagonal/>
    </border>
    <border>
      <left style="thick">
        <color indexed="8"/>
      </left>
      <right style="thick">
        <color indexed="8"/>
      </right>
      <top style="thick">
        <color indexed="8"/>
      </top>
      <bottom style="thick">
        <color indexed="64"/>
      </bottom>
      <diagonal/>
    </border>
    <border>
      <left style="thin">
        <color indexed="64"/>
      </left>
      <right style="thin">
        <color indexed="64"/>
      </right>
      <top style="thick">
        <color indexed="64"/>
      </top>
      <bottom style="thin">
        <color indexed="64"/>
      </bottom>
      <diagonal/>
    </border>
    <border>
      <left style="thin">
        <color indexed="8"/>
      </left>
      <right style="thin">
        <color indexed="8"/>
      </right>
      <top style="thin">
        <color indexed="64"/>
      </top>
      <bottom style="thin">
        <color indexed="64"/>
      </bottom>
      <diagonal/>
    </border>
    <border>
      <left style="thick">
        <color indexed="8"/>
      </left>
      <right style="thick">
        <color indexed="64"/>
      </right>
      <top style="thick">
        <color indexed="64"/>
      </top>
      <bottom style="thick">
        <color indexed="64"/>
      </bottom>
      <diagonal/>
    </border>
    <border>
      <left/>
      <right/>
      <top style="thin">
        <color indexed="8"/>
      </top>
      <bottom/>
      <diagonal/>
    </border>
    <border>
      <left style="thick">
        <color indexed="8"/>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style="thick">
        <color indexed="8"/>
      </left>
      <right style="thick">
        <color indexed="8"/>
      </right>
      <top style="thick">
        <color indexed="8"/>
      </top>
      <bottom style="thick">
        <color indexed="8"/>
      </bottom>
      <diagonal/>
    </border>
    <border>
      <left style="thin">
        <color indexed="64"/>
      </left>
      <right style="thin">
        <color indexed="64"/>
      </right>
      <top style="thick">
        <color indexed="8"/>
      </top>
      <bottom style="thin">
        <color indexed="64"/>
      </bottom>
      <diagonal/>
    </border>
    <border>
      <left style="thin">
        <color indexed="8"/>
      </left>
      <right style="thin">
        <color indexed="8"/>
      </right>
      <top/>
      <bottom style="thin">
        <color indexed="8"/>
      </bottom>
      <diagonal/>
    </border>
    <border>
      <left style="thick">
        <color indexed="8"/>
      </left>
      <right/>
      <top style="thick">
        <color indexed="8"/>
      </top>
      <bottom/>
      <diagonal/>
    </border>
    <border>
      <left style="thin">
        <color indexed="8"/>
      </left>
      <right style="thick">
        <color indexed="8"/>
      </right>
      <top style="thick">
        <color indexed="8"/>
      </top>
      <bottom style="thick">
        <color indexed="8"/>
      </bottom>
      <diagonal/>
    </border>
    <border>
      <left style="thick">
        <color indexed="8"/>
      </left>
      <right style="thin">
        <color indexed="8"/>
      </right>
      <top style="thick">
        <color indexed="8"/>
      </top>
      <bottom/>
      <diagonal/>
    </border>
    <border>
      <left style="thick">
        <color indexed="8"/>
      </left>
      <right/>
      <top/>
      <bottom/>
      <diagonal/>
    </border>
    <border>
      <left style="thick">
        <color indexed="64"/>
      </left>
      <right style="thin">
        <color indexed="8"/>
      </right>
      <top style="thick">
        <color indexed="64"/>
      </top>
      <bottom style="thick">
        <color indexed="8"/>
      </bottom>
      <diagonal/>
    </border>
    <border>
      <left style="thin">
        <color indexed="8"/>
      </left>
      <right/>
      <top style="thick">
        <color indexed="64"/>
      </top>
      <bottom style="thick">
        <color indexed="8"/>
      </bottom>
      <diagonal/>
    </border>
    <border>
      <left style="thin">
        <color indexed="8"/>
      </left>
      <right style="thick">
        <color indexed="8"/>
      </right>
      <top style="thick">
        <color indexed="64"/>
      </top>
      <bottom style="thick">
        <color indexed="8"/>
      </bottom>
      <diagonal/>
    </border>
    <border>
      <left style="thin">
        <color indexed="64"/>
      </left>
      <right style="thin">
        <color indexed="64"/>
      </right>
      <top style="thick">
        <color indexed="8"/>
      </top>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ck">
        <color indexed="8"/>
      </left>
      <right/>
      <top style="thick">
        <color indexed="8"/>
      </top>
      <bottom style="thick">
        <color indexed="8"/>
      </bottom>
      <diagonal/>
    </border>
    <border>
      <left style="thin">
        <color indexed="8"/>
      </left>
      <right/>
      <top/>
      <bottom/>
      <diagonal/>
    </border>
    <border>
      <left/>
      <right/>
      <top/>
      <bottom style="thick">
        <color indexed="8"/>
      </bottom>
      <diagonal/>
    </border>
    <border>
      <left style="thin">
        <color indexed="8"/>
      </left>
      <right/>
      <top style="thick">
        <color indexed="8"/>
      </top>
      <bottom/>
      <diagonal/>
    </border>
    <border>
      <left style="thin">
        <color indexed="8"/>
      </left>
      <right style="thin">
        <color indexed="8"/>
      </right>
      <top style="thick">
        <color indexed="8"/>
      </top>
      <bottom style="thin">
        <color indexed="8"/>
      </bottom>
      <diagonal/>
    </border>
    <border>
      <left style="thin">
        <color indexed="8"/>
      </left>
      <right style="thick">
        <color indexed="64"/>
      </right>
      <top style="thick">
        <color indexed="64"/>
      </top>
      <bottom style="thick">
        <color indexed="64"/>
      </bottom>
      <diagonal/>
    </border>
    <border>
      <left style="thick">
        <color indexed="64"/>
      </left>
      <right style="thick">
        <color indexed="64"/>
      </right>
      <top style="thick">
        <color indexed="8"/>
      </top>
      <bottom style="thick">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dotted">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6">
    <xf numFmtId="0" fontId="0" fillId="0" borderId="0">
      <alignment vertical="center"/>
    </xf>
    <xf numFmtId="0" fontId="1" fillId="0" borderId="0">
      <alignment vertical="center"/>
    </xf>
    <xf numFmtId="0" fontId="1" fillId="0" borderId="0">
      <alignment vertical="center"/>
    </xf>
    <xf numFmtId="0" fontId="9" fillId="0" borderId="0">
      <alignment vertical="center"/>
    </xf>
    <xf numFmtId="9" fontId="1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0"/>
    <xf numFmtId="0" fontId="26" fillId="0" borderId="0">
      <alignment vertical="center"/>
    </xf>
    <xf numFmtId="0" fontId="33" fillId="0" borderId="0">
      <alignment vertical="center"/>
    </xf>
    <xf numFmtId="0" fontId="1" fillId="0" borderId="0">
      <alignment vertical="center"/>
    </xf>
    <xf numFmtId="0" fontId="1" fillId="0" borderId="0"/>
    <xf numFmtId="0" fontId="9" fillId="0" borderId="0"/>
    <xf numFmtId="0" fontId="9" fillId="0" borderId="0">
      <alignment vertical="center"/>
    </xf>
    <xf numFmtId="9" fontId="1" fillId="0" borderId="0" applyFont="0" applyFill="0" applyBorder="0" applyAlignment="0" applyProtection="0"/>
    <xf numFmtId="0" fontId="1" fillId="0" borderId="0">
      <alignment vertical="center"/>
    </xf>
    <xf numFmtId="0" fontId="9" fillId="0" borderId="0">
      <alignment vertical="center"/>
    </xf>
  </cellStyleXfs>
  <cellXfs count="1422">
    <xf numFmtId="0" fontId="0" fillId="0" borderId="0" xfId="0">
      <alignment vertical="center"/>
    </xf>
    <xf numFmtId="0" fontId="4" fillId="0" borderId="0" xfId="1" applyFont="1">
      <alignment vertical="center"/>
    </xf>
    <xf numFmtId="0" fontId="6" fillId="0" borderId="11" xfId="1" applyFont="1" applyBorder="1" applyAlignment="1">
      <alignment horizontal="distributed" vertical="center" indent="1"/>
    </xf>
    <xf numFmtId="0" fontId="6" fillId="0" borderId="12" xfId="1" applyFont="1" applyBorder="1" applyAlignment="1">
      <alignment horizontal="left" vertical="center" indent="1"/>
    </xf>
    <xf numFmtId="0" fontId="6" fillId="0" borderId="13" xfId="1" applyFont="1" applyBorder="1" applyAlignment="1">
      <alignment horizontal="left" vertical="center" indent="1"/>
    </xf>
    <xf numFmtId="0" fontId="6" fillId="0" borderId="14" xfId="1" applyFont="1" applyBorder="1" applyAlignment="1">
      <alignment horizontal="left" vertical="center" indent="1"/>
    </xf>
    <xf numFmtId="0" fontId="6" fillId="0" borderId="23" xfId="1" applyFont="1" applyBorder="1" applyAlignment="1">
      <alignment vertical="center" shrinkToFit="1"/>
    </xf>
    <xf numFmtId="0" fontId="6" fillId="0" borderId="24" xfId="1" applyFont="1" applyBorder="1" applyAlignment="1">
      <alignment vertical="center" shrinkToFit="1"/>
    </xf>
    <xf numFmtId="0" fontId="1" fillId="0" borderId="0" xfId="1" applyAlignment="1">
      <alignment vertical="top" wrapText="1"/>
    </xf>
    <xf numFmtId="0" fontId="8" fillId="0" borderId="0" xfId="2" applyFont="1" applyAlignment="1">
      <alignment horizontal="left" vertical="top" wrapText="1"/>
    </xf>
    <xf numFmtId="0" fontId="6" fillId="0" borderId="11" xfId="1" applyFont="1" applyBorder="1">
      <alignment vertical="center"/>
    </xf>
    <xf numFmtId="0" fontId="7" fillId="0" borderId="0" xfId="1" applyFont="1" applyAlignment="1">
      <alignment vertical="top" wrapText="1"/>
    </xf>
    <xf numFmtId="0" fontId="7" fillId="0" borderId="0" xfId="1" applyFont="1" applyAlignment="1">
      <alignment horizontal="left" vertical="top" wrapText="1"/>
    </xf>
    <xf numFmtId="0" fontId="10" fillId="0" borderId="0" xfId="3" applyFont="1">
      <alignment vertical="center"/>
    </xf>
    <xf numFmtId="0" fontId="10" fillId="0" borderId="0" xfId="3" applyFont="1" applyAlignment="1">
      <alignment horizontal="center" vertical="center"/>
    </xf>
    <xf numFmtId="0" fontId="10" fillId="0" borderId="0" xfId="3" applyFont="1" applyAlignment="1">
      <alignment vertical="top"/>
    </xf>
    <xf numFmtId="0" fontId="10" fillId="0" borderId="48" xfId="3" applyFont="1" applyBorder="1">
      <alignment vertical="center"/>
    </xf>
    <xf numFmtId="0" fontId="10" fillId="0" borderId="47" xfId="3" applyFont="1" applyBorder="1">
      <alignment vertical="center"/>
    </xf>
    <xf numFmtId="0" fontId="10" fillId="0" borderId="44" xfId="3" applyFont="1" applyBorder="1">
      <alignment vertical="center"/>
    </xf>
    <xf numFmtId="0" fontId="13" fillId="0" borderId="0" xfId="3" applyFont="1">
      <alignment vertical="center"/>
    </xf>
    <xf numFmtId="0" fontId="10" fillId="0" borderId="43" xfId="3" applyFont="1" applyBorder="1">
      <alignment vertical="center"/>
    </xf>
    <xf numFmtId="0" fontId="15" fillId="0" borderId="43" xfId="3" applyFont="1" applyBorder="1">
      <alignment vertical="center"/>
    </xf>
    <xf numFmtId="0" fontId="10" fillId="0" borderId="31" xfId="3" applyFont="1" applyBorder="1">
      <alignment vertical="center"/>
    </xf>
    <xf numFmtId="0" fontId="10" fillId="0" borderId="13" xfId="3" applyFont="1" applyBorder="1" applyAlignment="1">
      <alignment horizontal="center" vertical="center"/>
    </xf>
    <xf numFmtId="0" fontId="10" fillId="0" borderId="13" xfId="3" applyFont="1" applyBorder="1">
      <alignment vertical="center"/>
    </xf>
    <xf numFmtId="0" fontId="10" fillId="0" borderId="13" xfId="3" applyFont="1" applyBorder="1" applyAlignment="1">
      <alignment horizontal="center" vertical="center" textRotation="255" wrapText="1"/>
    </xf>
    <xf numFmtId="0" fontId="10" fillId="0" borderId="48" xfId="3" applyFont="1" applyBorder="1" applyAlignment="1">
      <alignment horizontal="left" vertical="center"/>
    </xf>
    <xf numFmtId="0" fontId="10" fillId="0" borderId="46" xfId="3" applyFont="1" applyBorder="1">
      <alignment vertical="center"/>
    </xf>
    <xf numFmtId="0" fontId="10" fillId="0" borderId="44" xfId="3" applyFont="1" applyBorder="1" applyAlignment="1">
      <alignment horizontal="left" vertical="center"/>
    </xf>
    <xf numFmtId="49" fontId="10" fillId="0" borderId="0" xfId="3" applyNumberFormat="1" applyFont="1">
      <alignment vertical="center"/>
    </xf>
    <xf numFmtId="0" fontId="10" fillId="0" borderId="12" xfId="3" applyFont="1" applyBorder="1">
      <alignment vertical="center"/>
    </xf>
    <xf numFmtId="0" fontId="15" fillId="0" borderId="0" xfId="3" applyFont="1">
      <alignment vertical="center"/>
    </xf>
    <xf numFmtId="0" fontId="15" fillId="0" borderId="8" xfId="3" applyFont="1" applyBorder="1">
      <alignment vertical="center"/>
    </xf>
    <xf numFmtId="0" fontId="15" fillId="0" borderId="29" xfId="3" applyFont="1" applyBorder="1">
      <alignment vertical="center"/>
    </xf>
    <xf numFmtId="0" fontId="15" fillId="0" borderId="8" xfId="3" applyFont="1" applyBorder="1" applyAlignment="1">
      <alignment horizontal="center" vertical="center"/>
    </xf>
    <xf numFmtId="56" fontId="15" fillId="0" borderId="8" xfId="3" applyNumberFormat="1" applyFont="1" applyBorder="1" applyAlignment="1">
      <alignment horizontal="center" vertical="center"/>
    </xf>
    <xf numFmtId="0" fontId="10" fillId="0" borderId="0" xfId="3" applyFont="1" applyAlignment="1">
      <alignment horizontal="center" vertical="center" wrapText="1"/>
    </xf>
    <xf numFmtId="0" fontId="17" fillId="0" borderId="0" xfId="3" applyFont="1">
      <alignment vertical="center"/>
    </xf>
    <xf numFmtId="0" fontId="15" fillId="0" borderId="47" xfId="3" applyFont="1" applyBorder="1">
      <alignment vertical="center"/>
    </xf>
    <xf numFmtId="0" fontId="10" fillId="0" borderId="0" xfId="3" applyFont="1" applyAlignment="1">
      <alignment vertical="center" wrapText="1"/>
    </xf>
    <xf numFmtId="0" fontId="10" fillId="0" borderId="47" xfId="3" applyFont="1" applyBorder="1" applyAlignment="1">
      <alignment vertical="center" textRotation="255" wrapText="1"/>
    </xf>
    <xf numFmtId="0" fontId="10" fillId="0" borderId="0" xfId="3" applyFont="1" applyAlignment="1">
      <alignment vertical="center" textRotation="255" wrapText="1"/>
    </xf>
    <xf numFmtId="0" fontId="10" fillId="0" borderId="13" xfId="3" applyFont="1" applyBorder="1" applyAlignment="1">
      <alignment vertical="center" textRotation="255" wrapText="1"/>
    </xf>
    <xf numFmtId="0" fontId="10" fillId="0" borderId="0" xfId="3" applyFont="1" applyAlignment="1">
      <alignment horizontal="right" vertical="center"/>
    </xf>
    <xf numFmtId="0" fontId="9" fillId="0" borderId="0" xfId="3">
      <alignment vertical="center"/>
    </xf>
    <xf numFmtId="0" fontId="22" fillId="0" borderId="0" xfId="3" applyFont="1">
      <alignment vertical="center"/>
    </xf>
    <xf numFmtId="0" fontId="7" fillId="0" borderId="0" xfId="3" applyFont="1">
      <alignment vertical="center"/>
    </xf>
    <xf numFmtId="0" fontId="10" fillId="0" borderId="29" xfId="3" applyFont="1" applyBorder="1" applyAlignment="1">
      <alignment horizontal="center" vertical="center"/>
    </xf>
    <xf numFmtId="0" fontId="10" fillId="0" borderId="29" xfId="3" applyFont="1" applyBorder="1" applyAlignment="1">
      <alignment horizontal="center" vertical="center" wrapText="1"/>
    </xf>
    <xf numFmtId="0" fontId="10" fillId="0" borderId="29" xfId="3" applyFont="1" applyBorder="1" applyAlignment="1">
      <alignment horizontal="right" vertical="center"/>
    </xf>
    <xf numFmtId="0" fontId="24" fillId="0" borderId="29" xfId="3" applyFont="1" applyBorder="1" applyAlignment="1">
      <alignment horizontal="left" vertical="center" indent="1"/>
    </xf>
    <xf numFmtId="0" fontId="7" fillId="0" borderId="29" xfId="3" applyFont="1" applyBorder="1" applyAlignment="1">
      <alignment horizontal="center" vertical="center" shrinkToFit="1"/>
    </xf>
    <xf numFmtId="0" fontId="5" fillId="0" borderId="0" xfId="3" applyFont="1" applyAlignment="1">
      <alignment horizontal="center" vertical="center"/>
    </xf>
    <xf numFmtId="0" fontId="5" fillId="0" borderId="0" xfId="3" applyFont="1">
      <alignment vertical="center"/>
    </xf>
    <xf numFmtId="0" fontId="9" fillId="0" borderId="0" xfId="3" applyAlignment="1">
      <alignment horizontal="right" vertical="center"/>
    </xf>
    <xf numFmtId="0" fontId="10" fillId="0" borderId="0" xfId="3" applyFont="1" applyAlignment="1">
      <alignment horizontal="left" vertical="center"/>
    </xf>
    <xf numFmtId="56" fontId="15" fillId="0" borderId="8" xfId="3" applyNumberFormat="1" applyFont="1" applyBorder="1" applyAlignment="1">
      <alignment horizontal="center" vertical="center" wrapText="1"/>
    </xf>
    <xf numFmtId="0" fontId="18" fillId="0" borderId="68" xfId="3" applyFont="1" applyBorder="1">
      <alignment vertical="center"/>
    </xf>
    <xf numFmtId="9" fontId="10" fillId="0" borderId="0" xfId="3" applyNumberFormat="1" applyFont="1">
      <alignment vertical="center"/>
    </xf>
    <xf numFmtId="0" fontId="12" fillId="0" borderId="0" xfId="6"/>
    <xf numFmtId="0" fontId="27" fillId="0" borderId="0" xfId="7" applyFont="1">
      <alignment vertical="center"/>
    </xf>
    <xf numFmtId="0" fontId="23" fillId="0" borderId="0" xfId="7" applyFont="1" applyAlignment="1">
      <alignment horizontal="left" vertical="center"/>
    </xf>
    <xf numFmtId="0" fontId="9" fillId="0" borderId="0" xfId="7" applyFont="1">
      <alignment vertical="center"/>
    </xf>
    <xf numFmtId="0" fontId="23" fillId="0" borderId="0" xfId="7" applyFont="1">
      <alignment vertical="center"/>
    </xf>
    <xf numFmtId="0" fontId="9" fillId="0" borderId="42" xfId="7" applyFont="1" applyBorder="1" applyAlignment="1">
      <alignment horizontal="left" vertical="center" wrapText="1"/>
    </xf>
    <xf numFmtId="0" fontId="9" fillId="0" borderId="29" xfId="7" applyFont="1" applyBorder="1" applyAlignment="1">
      <alignment horizontal="left" vertical="center" wrapText="1"/>
    </xf>
    <xf numFmtId="0" fontId="28" fillId="0" borderId="9" xfId="7" applyFont="1" applyBorder="1" applyAlignment="1">
      <alignment horizontal="center" vertical="center"/>
    </xf>
    <xf numFmtId="0" fontId="31" fillId="0" borderId="0" xfId="7" applyFont="1" applyAlignment="1">
      <alignment horizontal="center" vertical="center"/>
    </xf>
    <xf numFmtId="0" fontId="9" fillId="0" borderId="0" xfId="7" applyFont="1" applyAlignment="1">
      <alignment horizontal="right" vertical="center"/>
    </xf>
    <xf numFmtId="0" fontId="31" fillId="0" borderId="0" xfId="7" applyFont="1">
      <alignment vertical="center"/>
    </xf>
    <xf numFmtId="0" fontId="28" fillId="0" borderId="0" xfId="3" applyFont="1" applyAlignment="1">
      <alignment horizontal="left" vertical="center"/>
    </xf>
    <xf numFmtId="0" fontId="28" fillId="0" borderId="43" xfId="3" applyFont="1" applyBorder="1" applyAlignment="1">
      <alignment horizontal="left" vertical="center"/>
    </xf>
    <xf numFmtId="0" fontId="1" fillId="0" borderId="46" xfId="3" applyFont="1" applyBorder="1" applyAlignment="1">
      <alignment horizontal="left" vertical="center"/>
    </xf>
    <xf numFmtId="0" fontId="1" fillId="0" borderId="44" xfId="3" applyFont="1" applyBorder="1" applyAlignment="1">
      <alignment horizontal="left" vertical="center"/>
    </xf>
    <xf numFmtId="0" fontId="1" fillId="0" borderId="0" xfId="3" applyFont="1" applyAlignment="1">
      <alignment horizontal="left" vertical="center"/>
    </xf>
    <xf numFmtId="0" fontId="1" fillId="0" borderId="43" xfId="3" applyFont="1" applyBorder="1" applyAlignment="1">
      <alignment horizontal="left" vertical="center"/>
    </xf>
    <xf numFmtId="0" fontId="1" fillId="0" borderId="31" xfId="3" applyFont="1" applyBorder="1" applyAlignment="1">
      <alignment horizontal="center" vertical="center"/>
    </xf>
    <xf numFmtId="0" fontId="1" fillId="0" borderId="12" xfId="3" applyFont="1" applyBorder="1" applyAlignment="1">
      <alignment horizontal="left" vertical="center"/>
    </xf>
    <xf numFmtId="0" fontId="1" fillId="0" borderId="48" xfId="3" applyFont="1" applyBorder="1" applyAlignment="1">
      <alignment horizontal="left" vertical="center"/>
    </xf>
    <xf numFmtId="0" fontId="1" fillId="0" borderId="47" xfId="3" applyFont="1" applyBorder="1" applyAlignment="1">
      <alignment horizontal="left" vertical="center"/>
    </xf>
    <xf numFmtId="0" fontId="1" fillId="0" borderId="31" xfId="3" applyFont="1" applyBorder="1" applyAlignment="1">
      <alignment horizontal="left" vertical="center"/>
    </xf>
    <xf numFmtId="0" fontId="1" fillId="0" borderId="13" xfId="3" applyFont="1" applyBorder="1" applyAlignment="1">
      <alignment horizontal="left" vertical="center"/>
    </xf>
    <xf numFmtId="0" fontId="28" fillId="0" borderId="0" xfId="3" applyFont="1" applyAlignment="1">
      <alignment vertical="top"/>
    </xf>
    <xf numFmtId="0" fontId="23" fillId="0" borderId="0" xfId="8" applyFont="1">
      <alignment vertical="center"/>
    </xf>
    <xf numFmtId="178" fontId="35" fillId="0" borderId="0" xfId="8" applyNumberFormat="1" applyFont="1" applyProtection="1">
      <alignment vertical="center"/>
      <protection locked="0"/>
    </xf>
    <xf numFmtId="0" fontId="36" fillId="0" borderId="0" xfId="8" applyFont="1">
      <alignment vertical="center"/>
    </xf>
    <xf numFmtId="0" fontId="37" fillId="0" borderId="0" xfId="8" applyFont="1">
      <alignment vertical="center"/>
    </xf>
    <xf numFmtId="0" fontId="40" fillId="0" borderId="0" xfId="8" applyFont="1" applyAlignment="1">
      <alignment horizontal="right" vertical="center"/>
    </xf>
    <xf numFmtId="0" fontId="23" fillId="0" borderId="0" xfId="8" applyFont="1" applyAlignment="1">
      <alignment vertical="center" shrinkToFit="1"/>
    </xf>
    <xf numFmtId="0" fontId="23" fillId="0" borderId="0" xfId="8" applyFont="1" applyAlignment="1">
      <alignment horizontal="center" vertical="center"/>
    </xf>
    <xf numFmtId="0" fontId="41" fillId="0" borderId="0" xfId="8" applyFont="1">
      <alignment vertical="center"/>
    </xf>
    <xf numFmtId="0" fontId="42" fillId="0" borderId="0" xfId="8" applyFont="1" applyAlignment="1">
      <alignment horizontal="left" vertical="center"/>
    </xf>
    <xf numFmtId="0" fontId="43" fillId="0" borderId="13" xfId="8" applyFont="1" applyBorder="1" applyAlignment="1">
      <alignment horizontal="right" vertical="center"/>
    </xf>
    <xf numFmtId="0" fontId="23" fillId="0" borderId="13" xfId="8" applyFont="1" applyBorder="1">
      <alignment vertical="center"/>
    </xf>
    <xf numFmtId="0" fontId="44" fillId="0" borderId="0" xfId="8" applyFont="1">
      <alignment vertical="center"/>
    </xf>
    <xf numFmtId="0" fontId="45" fillId="0" borderId="0" xfId="8" applyFont="1" applyAlignment="1">
      <alignment horizontal="left" vertical="center"/>
    </xf>
    <xf numFmtId="0" fontId="46" fillId="0" borderId="0" xfId="8" applyFont="1">
      <alignment vertical="center"/>
    </xf>
    <xf numFmtId="0" fontId="35" fillId="0" borderId="0" xfId="8" applyFont="1">
      <alignment vertical="center"/>
    </xf>
    <xf numFmtId="0" fontId="37" fillId="0" borderId="0" xfId="8" applyFont="1" applyAlignment="1">
      <alignment horizontal="left" vertical="center"/>
    </xf>
    <xf numFmtId="0" fontId="47" fillId="0" borderId="0" xfId="2" applyFont="1">
      <alignment vertical="center"/>
    </xf>
    <xf numFmtId="0" fontId="47" fillId="0" borderId="29" xfId="2" applyFont="1" applyBorder="1" applyAlignment="1">
      <alignment horizontal="center" vertical="center"/>
    </xf>
    <xf numFmtId="0" fontId="47" fillId="0" borderId="64" xfId="2" applyFont="1" applyBorder="1" applyAlignment="1">
      <alignment horizontal="center" vertical="center"/>
    </xf>
    <xf numFmtId="0" fontId="48" fillId="0" borderId="0" xfId="2" applyFont="1" applyAlignment="1">
      <alignment horizontal="center" vertical="center"/>
    </xf>
    <xf numFmtId="0" fontId="48" fillId="0" borderId="0" xfId="2" applyFont="1">
      <alignment vertical="center"/>
    </xf>
    <xf numFmtId="0" fontId="47" fillId="0" borderId="0" xfId="2" applyFont="1" applyAlignment="1">
      <alignment horizontal="right" vertical="center"/>
    </xf>
    <xf numFmtId="0" fontId="4" fillId="0" borderId="0" xfId="1" applyFont="1" applyAlignment="1">
      <alignment vertical="center" textRotation="255" shrinkToFit="1"/>
    </xf>
    <xf numFmtId="0" fontId="50" fillId="0" borderId="0" xfId="1" applyFont="1">
      <alignment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4" fillId="0" borderId="74" xfId="1" applyFont="1" applyBorder="1" applyAlignment="1">
      <alignment horizontal="center" vertical="center"/>
    </xf>
    <xf numFmtId="0" fontId="4" fillId="0" borderId="74" xfId="1" applyFont="1" applyBorder="1">
      <alignment vertical="center"/>
    </xf>
    <xf numFmtId="0" fontId="4" fillId="0" borderId="55" xfId="1" applyFont="1" applyBorder="1">
      <alignment vertical="center"/>
    </xf>
    <xf numFmtId="0" fontId="4" fillId="0" borderId="56" xfId="1" applyFont="1" applyBorder="1">
      <alignment vertical="center"/>
    </xf>
    <xf numFmtId="0" fontId="53" fillId="0" borderId="73" xfId="1" applyFont="1" applyBorder="1">
      <alignment vertical="center"/>
    </xf>
    <xf numFmtId="0" fontId="53" fillId="0" borderId="80" xfId="1" applyFont="1" applyBorder="1">
      <alignment vertical="center"/>
    </xf>
    <xf numFmtId="0" fontId="53" fillId="0" borderId="81" xfId="1" applyFont="1" applyBorder="1">
      <alignment vertical="center"/>
    </xf>
    <xf numFmtId="0" fontId="51" fillId="3" borderId="66" xfId="1" applyFont="1" applyFill="1" applyBorder="1">
      <alignment vertical="center"/>
    </xf>
    <xf numFmtId="0" fontId="51" fillId="3" borderId="50" xfId="1" applyFont="1" applyFill="1" applyBorder="1">
      <alignment vertical="center"/>
    </xf>
    <xf numFmtId="0" fontId="51" fillId="3" borderId="84" xfId="1" applyFont="1" applyFill="1" applyBorder="1">
      <alignment vertical="center"/>
    </xf>
    <xf numFmtId="0" fontId="51" fillId="3" borderId="24" xfId="1" applyFont="1" applyFill="1" applyBorder="1">
      <alignment vertical="center"/>
    </xf>
    <xf numFmtId="0" fontId="51" fillId="3" borderId="30" xfId="1" applyFont="1" applyFill="1" applyBorder="1">
      <alignment vertical="center"/>
    </xf>
    <xf numFmtId="0" fontId="51" fillId="3" borderId="29" xfId="1" applyFont="1" applyFill="1" applyBorder="1">
      <alignment vertical="center"/>
    </xf>
    <xf numFmtId="0" fontId="51" fillId="3" borderId="8" xfId="1" applyFont="1" applyFill="1" applyBorder="1">
      <alignment vertical="center"/>
    </xf>
    <xf numFmtId="0" fontId="51" fillId="3" borderId="23" xfId="1" applyFont="1" applyFill="1" applyBorder="1">
      <alignment vertical="center"/>
    </xf>
    <xf numFmtId="0" fontId="4" fillId="3" borderId="30" xfId="1" applyFont="1" applyFill="1" applyBorder="1">
      <alignment vertical="center"/>
    </xf>
    <xf numFmtId="0" fontId="51" fillId="3" borderId="85" xfId="1" applyFont="1" applyFill="1" applyBorder="1">
      <alignment vertical="center"/>
    </xf>
    <xf numFmtId="0" fontId="51" fillId="3" borderId="42" xfId="1" applyFont="1" applyFill="1" applyBorder="1">
      <alignment vertical="center"/>
    </xf>
    <xf numFmtId="0" fontId="51" fillId="3" borderId="41" xfId="1" applyFont="1" applyFill="1" applyBorder="1">
      <alignment vertical="center"/>
    </xf>
    <xf numFmtId="0" fontId="51" fillId="3" borderId="48" xfId="1" applyFont="1" applyFill="1" applyBorder="1">
      <alignment vertical="center"/>
    </xf>
    <xf numFmtId="0" fontId="51" fillId="3" borderId="28" xfId="1" applyFont="1" applyFill="1" applyBorder="1">
      <alignment vertical="center"/>
    </xf>
    <xf numFmtId="0" fontId="51" fillId="3" borderId="27" xfId="1" applyFont="1" applyFill="1" applyBorder="1">
      <alignment vertical="center"/>
    </xf>
    <xf numFmtId="0" fontId="51" fillId="3" borderId="63" xfId="1" applyFont="1" applyFill="1" applyBorder="1">
      <alignment vertical="center"/>
    </xf>
    <xf numFmtId="0" fontId="51" fillId="3" borderId="3" xfId="1" applyFont="1" applyFill="1" applyBorder="1">
      <alignment vertical="center"/>
    </xf>
    <xf numFmtId="0" fontId="4" fillId="0" borderId="62" xfId="1" applyFont="1" applyBorder="1" applyAlignment="1">
      <alignment vertical="center" shrinkToFit="1"/>
    </xf>
    <xf numFmtId="0" fontId="4" fillId="0" borderId="78" xfId="1" applyFont="1" applyBorder="1" applyAlignment="1">
      <alignment vertical="center" shrinkToFit="1"/>
    </xf>
    <xf numFmtId="0" fontId="4" fillId="0" borderId="79" xfId="1" applyFont="1" applyBorder="1" applyAlignment="1">
      <alignment horizontal="center" vertical="center" shrinkToFit="1"/>
    </xf>
    <xf numFmtId="0" fontId="4" fillId="0" borderId="82" xfId="1" applyFont="1" applyBorder="1" applyAlignment="1">
      <alignment vertical="center" shrinkToFit="1"/>
    </xf>
    <xf numFmtId="0" fontId="4" fillId="0" borderId="64" xfId="1" applyFont="1" applyBorder="1" applyAlignment="1">
      <alignment vertical="center" shrinkToFit="1"/>
    </xf>
    <xf numFmtId="0" fontId="4" fillId="0" borderId="83" xfId="1" applyFont="1" applyBorder="1" applyAlignment="1">
      <alignment horizontal="center" vertical="center" shrinkToFit="1"/>
    </xf>
    <xf numFmtId="0" fontId="4" fillId="0" borderId="86" xfId="1" applyFont="1" applyBorder="1" applyAlignment="1">
      <alignment horizontal="center" vertical="center"/>
    </xf>
    <xf numFmtId="0" fontId="4" fillId="0" borderId="87" xfId="1" applyFont="1" applyBorder="1" applyAlignment="1">
      <alignment horizontal="center" vertical="center"/>
    </xf>
    <xf numFmtId="0" fontId="54" fillId="0" borderId="0" xfId="1" applyFont="1">
      <alignment vertical="center"/>
    </xf>
    <xf numFmtId="0" fontId="11" fillId="0" borderId="0" xfId="1" applyFont="1">
      <alignment vertical="center"/>
    </xf>
    <xf numFmtId="0" fontId="55" fillId="0" borderId="0" xfId="1" applyFont="1">
      <alignment vertical="center"/>
    </xf>
    <xf numFmtId="0" fontId="51" fillId="0" borderId="94" xfId="1" applyFont="1" applyBorder="1" applyAlignment="1">
      <alignment vertical="center" shrinkToFit="1"/>
    </xf>
    <xf numFmtId="0" fontId="51" fillId="0" borderId="93" xfId="1" applyFont="1" applyBorder="1" applyAlignment="1">
      <alignment vertical="center" shrinkToFit="1"/>
    </xf>
    <xf numFmtId="0" fontId="51" fillId="0" borderId="81" xfId="1" applyFont="1" applyBorder="1" applyAlignment="1">
      <alignment vertical="center" shrinkToFit="1"/>
    </xf>
    <xf numFmtId="0" fontId="4" fillId="0" borderId="0" xfId="1" applyFont="1" applyAlignment="1">
      <alignment vertical="center" wrapText="1"/>
    </xf>
    <xf numFmtId="0" fontId="36" fillId="0" borderId="0" xfId="8" applyFont="1" applyAlignment="1">
      <alignment vertical="center" shrinkToFit="1"/>
    </xf>
    <xf numFmtId="182" fontId="4" fillId="0" borderId="0" xfId="1" applyNumberFormat="1" applyFont="1">
      <alignment vertical="center"/>
    </xf>
    <xf numFmtId="0" fontId="51" fillId="3" borderId="82" xfId="1" applyFont="1" applyFill="1" applyBorder="1">
      <alignment vertical="center"/>
    </xf>
    <xf numFmtId="0" fontId="51" fillId="3" borderId="64" xfId="1" applyFont="1" applyFill="1" applyBorder="1">
      <alignment vertical="center"/>
    </xf>
    <xf numFmtId="0" fontId="51" fillId="3" borderId="83" xfId="1" applyFont="1" applyFill="1" applyBorder="1">
      <alignment vertical="center"/>
    </xf>
    <xf numFmtId="49" fontId="4" fillId="0" borderId="0" xfId="1" applyNumberFormat="1" applyFont="1">
      <alignment vertical="center"/>
    </xf>
    <xf numFmtId="0" fontId="22" fillId="0" borderId="0" xfId="1" applyFont="1" applyAlignment="1">
      <alignment vertical="center" wrapText="1"/>
    </xf>
    <xf numFmtId="0" fontId="51" fillId="3" borderId="94" xfId="1" applyFont="1" applyFill="1" applyBorder="1">
      <alignment vertical="center"/>
    </xf>
    <xf numFmtId="0" fontId="51" fillId="3" borderId="93" xfId="1" applyFont="1" applyFill="1" applyBorder="1">
      <alignment vertical="center"/>
    </xf>
    <xf numFmtId="0" fontId="51" fillId="3" borderId="81" xfId="1" applyFont="1" applyFill="1" applyBorder="1">
      <alignment vertical="center"/>
    </xf>
    <xf numFmtId="0" fontId="8" fillId="0" borderId="110" xfId="1" applyFont="1" applyBorder="1" applyAlignment="1">
      <alignment horizontal="center" vertical="center" textRotation="255"/>
    </xf>
    <xf numFmtId="0" fontId="4" fillId="0" borderId="60" xfId="1" applyFont="1" applyBorder="1" applyAlignment="1">
      <alignment vertical="center" shrinkToFit="1"/>
    </xf>
    <xf numFmtId="0" fontId="22" fillId="0" borderId="0" xfId="1" applyFont="1" applyAlignment="1">
      <alignment horizontal="center" vertical="center" wrapText="1"/>
    </xf>
    <xf numFmtId="185" fontId="4" fillId="0" borderId="0" xfId="1" applyNumberFormat="1" applyFont="1">
      <alignment vertical="center"/>
    </xf>
    <xf numFmtId="185" fontId="4" fillId="0" borderId="54" xfId="1" applyNumberFormat="1" applyFont="1" applyBorder="1">
      <alignment vertical="center"/>
    </xf>
    <xf numFmtId="185" fontId="4" fillId="0" borderId="55" xfId="1" applyNumberFormat="1" applyFont="1" applyBorder="1">
      <alignment vertical="center"/>
    </xf>
    <xf numFmtId="186" fontId="4" fillId="0" borderId="55" xfId="1" applyNumberFormat="1" applyFont="1" applyBorder="1" applyAlignment="1">
      <alignment horizontal="center" vertical="center"/>
    </xf>
    <xf numFmtId="187" fontId="11" fillId="0" borderId="55" xfId="1" applyNumberFormat="1" applyFont="1" applyBorder="1" applyAlignment="1">
      <alignment horizontal="center" vertical="center"/>
    </xf>
    <xf numFmtId="187" fontId="11" fillId="0" borderId="55" xfId="1" applyNumberFormat="1" applyFont="1" applyBorder="1">
      <alignment vertical="center"/>
    </xf>
    <xf numFmtId="186" fontId="4" fillId="0" borderId="55" xfId="1" applyNumberFormat="1" applyFont="1" applyBorder="1">
      <alignment vertical="center"/>
    </xf>
    <xf numFmtId="0" fontId="4" fillId="0" borderId="55" xfId="1" applyFont="1" applyBorder="1" applyAlignment="1">
      <alignment vertical="center" shrinkToFit="1"/>
    </xf>
    <xf numFmtId="0" fontId="4" fillId="0" borderId="56" xfId="1" applyFont="1" applyBorder="1" applyAlignment="1">
      <alignment vertical="center" shrinkToFit="1"/>
    </xf>
    <xf numFmtId="185" fontId="4" fillId="0" borderId="45" xfId="1" applyNumberFormat="1" applyFont="1" applyBorder="1">
      <alignment vertical="center"/>
    </xf>
    <xf numFmtId="185" fontId="4" fillId="0" borderId="48" xfId="1" applyNumberFormat="1" applyFont="1" applyBorder="1">
      <alignment vertical="center"/>
    </xf>
    <xf numFmtId="186" fontId="4" fillId="0" borderId="47" xfId="1" applyNumberFormat="1" applyFont="1" applyBorder="1" applyAlignment="1">
      <alignment horizontal="center" vertical="center"/>
    </xf>
    <xf numFmtId="187" fontId="11" fillId="0" borderId="47" xfId="1" applyNumberFormat="1" applyFont="1" applyBorder="1" applyAlignment="1">
      <alignment horizontal="center" vertical="center"/>
    </xf>
    <xf numFmtId="187" fontId="11" fillId="0" borderId="47" xfId="1" applyNumberFormat="1" applyFont="1" applyBorder="1">
      <alignment vertical="center"/>
    </xf>
    <xf numFmtId="0" fontId="4" fillId="0" borderId="47" xfId="1" applyFont="1" applyBorder="1" applyAlignment="1">
      <alignment horizontal="center" vertical="center"/>
    </xf>
    <xf numFmtId="186" fontId="4" fillId="0" borderId="47" xfId="1" applyNumberFormat="1" applyFont="1" applyBorder="1">
      <alignment vertical="center"/>
    </xf>
    <xf numFmtId="0" fontId="4" fillId="0" borderId="46" xfId="1" applyFont="1" applyBorder="1" applyAlignment="1">
      <alignment horizontal="center" vertical="center"/>
    </xf>
    <xf numFmtId="0" fontId="4" fillId="0" borderId="0" xfId="1" applyFont="1" applyAlignment="1">
      <alignment horizontal="center" vertical="center"/>
    </xf>
    <xf numFmtId="0" fontId="4" fillId="0" borderId="48" xfId="1" applyFont="1" applyBorder="1" applyAlignment="1">
      <alignment horizontal="center" vertical="center"/>
    </xf>
    <xf numFmtId="0" fontId="4" fillId="0" borderId="46" xfId="1" applyFont="1" applyBorder="1" applyAlignment="1">
      <alignment vertical="center" shrinkToFit="1"/>
    </xf>
    <xf numFmtId="0" fontId="4" fillId="0" borderId="68" xfId="1" applyFont="1" applyBorder="1" applyAlignment="1">
      <alignment vertical="center" shrinkToFit="1"/>
    </xf>
    <xf numFmtId="185" fontId="4" fillId="0" borderId="44" xfId="1" applyNumberFormat="1" applyFont="1" applyBorder="1">
      <alignment vertical="center"/>
    </xf>
    <xf numFmtId="186" fontId="4" fillId="0" borderId="0" xfId="1" applyNumberFormat="1" applyFont="1" applyAlignment="1">
      <alignment horizontal="center" vertical="center"/>
    </xf>
    <xf numFmtId="187" fontId="11" fillId="0" borderId="0" xfId="1" applyNumberFormat="1" applyFont="1" applyAlignment="1">
      <alignment horizontal="center" vertical="center"/>
    </xf>
    <xf numFmtId="187" fontId="11" fillId="0" borderId="0" xfId="1" applyNumberFormat="1" applyFont="1">
      <alignment vertical="center"/>
    </xf>
    <xf numFmtId="186" fontId="4" fillId="0" borderId="0" xfId="1" applyNumberFormat="1" applyFont="1">
      <alignment vertical="center"/>
    </xf>
    <xf numFmtId="0" fontId="4" fillId="0" borderId="43" xfId="1" applyFont="1" applyBorder="1" applyAlignment="1">
      <alignment horizontal="center" vertical="center"/>
    </xf>
    <xf numFmtId="0" fontId="4" fillId="0" borderId="44" xfId="1" applyFont="1" applyBorder="1" applyAlignment="1">
      <alignment horizontal="center" vertical="center"/>
    </xf>
    <xf numFmtId="0" fontId="4" fillId="0" borderId="43" xfId="1" applyFont="1" applyBorder="1" applyAlignment="1">
      <alignment vertical="center" shrinkToFit="1"/>
    </xf>
    <xf numFmtId="188" fontId="8" fillId="0" borderId="0" xfId="1" applyNumberFormat="1" applyFont="1">
      <alignment vertical="center"/>
    </xf>
    <xf numFmtId="187" fontId="8" fillId="0" borderId="0" xfId="1" applyNumberFormat="1" applyFont="1">
      <alignment vertical="center"/>
    </xf>
    <xf numFmtId="0" fontId="8" fillId="0" borderId="0" xfId="1" applyFont="1" applyAlignment="1">
      <alignment horizontal="center" vertical="center"/>
    </xf>
    <xf numFmtId="186" fontId="8" fillId="0" borderId="0" xfId="1" applyNumberFormat="1" applyFont="1">
      <alignment vertical="center"/>
    </xf>
    <xf numFmtId="0" fontId="8" fillId="0" borderId="43" xfId="1" applyFont="1" applyBorder="1" applyAlignment="1">
      <alignment horizontal="center" vertical="center"/>
    </xf>
    <xf numFmtId="0" fontId="8" fillId="0" borderId="44" xfId="1" applyFont="1" applyBorder="1" applyAlignment="1">
      <alignment horizontal="center" vertical="center"/>
    </xf>
    <xf numFmtId="0" fontId="8" fillId="0" borderId="0" xfId="1" applyFont="1">
      <alignment vertical="center"/>
    </xf>
    <xf numFmtId="189" fontId="8" fillId="0" borderId="0" xfId="1" applyNumberFormat="1" applyFont="1">
      <alignment vertical="center"/>
    </xf>
    <xf numFmtId="0" fontId="8" fillId="0" borderId="0" xfId="1" applyFont="1" applyAlignment="1">
      <alignment horizontal="center" vertical="center" wrapText="1"/>
    </xf>
    <xf numFmtId="0" fontId="8" fillId="0" borderId="29" xfId="1" applyFont="1" applyBorder="1" applyAlignment="1">
      <alignment horizontal="centerContinuous" vertical="center" wrapText="1"/>
    </xf>
    <xf numFmtId="0" fontId="22" fillId="0" borderId="45" xfId="1" applyFont="1" applyBorder="1" applyAlignment="1">
      <alignment horizontal="center" vertical="center" wrapText="1"/>
    </xf>
    <xf numFmtId="0" fontId="22" fillId="4" borderId="31" xfId="1" applyFont="1" applyFill="1" applyBorder="1" applyAlignment="1">
      <alignment horizontal="center" vertical="center" wrapText="1"/>
    </xf>
    <xf numFmtId="185" fontId="4" fillId="4" borderId="12" xfId="1" applyNumberFormat="1" applyFont="1" applyFill="1" applyBorder="1">
      <alignment vertical="center"/>
    </xf>
    <xf numFmtId="185" fontId="4" fillId="5" borderId="31" xfId="1" applyNumberFormat="1" applyFont="1" applyFill="1" applyBorder="1">
      <alignment vertical="center"/>
    </xf>
    <xf numFmtId="0" fontId="4" fillId="5" borderId="12" xfId="1" applyFont="1" applyFill="1" applyBorder="1" applyAlignment="1">
      <alignment vertical="center" shrinkToFit="1"/>
    </xf>
    <xf numFmtId="0" fontId="54" fillId="0" borderId="0" xfId="1" applyFont="1" applyAlignment="1">
      <alignment horizontal="left" vertical="top" wrapText="1"/>
    </xf>
    <xf numFmtId="0" fontId="54" fillId="0" borderId="0" xfId="1" applyFont="1" applyAlignment="1">
      <alignment horizontal="center" vertical="center"/>
    </xf>
    <xf numFmtId="185" fontId="54" fillId="0" borderId="0" xfId="1" applyNumberFormat="1" applyFont="1">
      <alignment vertical="center"/>
    </xf>
    <xf numFmtId="0" fontId="4" fillId="0" borderId="0" xfId="1" applyFont="1" applyAlignment="1">
      <alignment vertical="center" shrinkToFit="1"/>
    </xf>
    <xf numFmtId="185" fontId="8" fillId="0" borderId="47" xfId="1" applyNumberFormat="1" applyFont="1" applyBorder="1">
      <alignment vertical="center"/>
    </xf>
    <xf numFmtId="0" fontId="8" fillId="0" borderId="46" xfId="1" applyFont="1" applyBorder="1">
      <alignment vertical="center"/>
    </xf>
    <xf numFmtId="0" fontId="8" fillId="0" borderId="0" xfId="1" applyFont="1" applyAlignment="1">
      <alignment vertical="center" wrapText="1"/>
    </xf>
    <xf numFmtId="0" fontId="8" fillId="0" borderId="43" xfId="1" applyFont="1" applyBorder="1">
      <alignment vertical="center"/>
    </xf>
    <xf numFmtId="0" fontId="4" fillId="0" borderId="43" xfId="1" applyFont="1" applyBorder="1">
      <alignment vertical="center"/>
    </xf>
    <xf numFmtId="0" fontId="22" fillId="0" borderId="0" xfId="1" applyFont="1" applyAlignment="1">
      <alignment horizontal="centerContinuous" vertical="center" wrapText="1"/>
    </xf>
    <xf numFmtId="0" fontId="22" fillId="0" borderId="0" xfId="1" applyFont="1">
      <alignment vertical="center"/>
    </xf>
    <xf numFmtId="0" fontId="8" fillId="0" borderId="13" xfId="1" applyFont="1" applyBorder="1" applyAlignment="1">
      <alignment vertical="center" wrapText="1"/>
    </xf>
    <xf numFmtId="0" fontId="8" fillId="0" borderId="12" xfId="1" applyFont="1" applyBorder="1">
      <alignment vertical="center"/>
    </xf>
    <xf numFmtId="0" fontId="22" fillId="0" borderId="0" xfId="1" applyFont="1" applyAlignment="1">
      <alignment horizontal="centerContinuous" vertical="center"/>
    </xf>
    <xf numFmtId="185" fontId="4" fillId="0" borderId="69" xfId="1" applyNumberFormat="1" applyFont="1" applyBorder="1">
      <alignment vertical="center"/>
    </xf>
    <xf numFmtId="185" fontId="4" fillId="0" borderId="25" xfId="1" applyNumberFormat="1" applyFont="1" applyBorder="1">
      <alignment vertical="center"/>
    </xf>
    <xf numFmtId="186" fontId="4" fillId="0" borderId="25" xfId="1" applyNumberFormat="1" applyFont="1" applyBorder="1">
      <alignment vertical="center"/>
    </xf>
    <xf numFmtId="0" fontId="58" fillId="0" borderId="25" xfId="1" applyFont="1" applyBorder="1" applyAlignment="1">
      <alignment vertical="center" wrapText="1"/>
    </xf>
    <xf numFmtId="0" fontId="4" fillId="0" borderId="25" xfId="1" applyFont="1" applyBorder="1">
      <alignment vertical="center"/>
    </xf>
    <xf numFmtId="0" fontId="4" fillId="0" borderId="25" xfId="1" applyFont="1" applyBorder="1" applyAlignment="1">
      <alignment horizontal="center" vertical="center"/>
    </xf>
    <xf numFmtId="1" fontId="4" fillId="0" borderId="25" xfId="1" applyNumberFormat="1" applyFont="1" applyBorder="1" applyAlignment="1">
      <alignment horizontal="center" vertical="center"/>
    </xf>
    <xf numFmtId="190" fontId="55" fillId="0" borderId="25" xfId="1" applyNumberFormat="1" applyFont="1" applyBorder="1" applyAlignment="1">
      <alignment horizontal="right" vertical="center"/>
    </xf>
    <xf numFmtId="0" fontId="55" fillId="0" borderId="25" xfId="1" applyFont="1" applyBorder="1" applyAlignment="1">
      <alignment horizontal="center" vertical="center"/>
    </xf>
    <xf numFmtId="0" fontId="4" fillId="0" borderId="25" xfId="1" applyFont="1" applyBorder="1" applyAlignment="1">
      <alignment vertical="center" shrinkToFit="1"/>
    </xf>
    <xf numFmtId="0" fontId="4" fillId="0" borderId="67" xfId="1" applyFont="1" applyBorder="1" applyAlignment="1">
      <alignment vertical="center" shrinkToFit="1"/>
    </xf>
    <xf numFmtId="0" fontId="58" fillId="0" borderId="0" xfId="1" applyFont="1" applyAlignment="1">
      <alignment vertical="center" wrapText="1"/>
    </xf>
    <xf numFmtId="1" fontId="4" fillId="0" borderId="0" xfId="1" applyNumberFormat="1" applyFont="1" applyAlignment="1">
      <alignment horizontal="center" vertical="center"/>
    </xf>
    <xf numFmtId="190" fontId="55" fillId="0" borderId="0" xfId="1" applyNumberFormat="1" applyFont="1" applyAlignment="1">
      <alignment horizontal="right" vertical="center"/>
    </xf>
    <xf numFmtId="0" fontId="55" fillId="0" borderId="0" xfId="1" applyFont="1" applyAlignment="1">
      <alignment horizontal="center" vertical="center"/>
    </xf>
    <xf numFmtId="1" fontId="55" fillId="0" borderId="0" xfId="1" applyNumberFormat="1" applyFont="1">
      <alignment vertical="center"/>
    </xf>
    <xf numFmtId="190" fontId="55" fillId="0" borderId="0" xfId="1" applyNumberFormat="1" applyFont="1">
      <alignment vertical="center"/>
    </xf>
    <xf numFmtId="181" fontId="4" fillId="0" borderId="0" xfId="1" applyNumberFormat="1" applyFont="1">
      <alignment vertical="center"/>
    </xf>
    <xf numFmtId="190" fontId="4" fillId="0" borderId="0" xfId="1" applyNumberFormat="1" applyFont="1">
      <alignment vertical="center"/>
    </xf>
    <xf numFmtId="0" fontId="4" fillId="7" borderId="112" xfId="1" applyFont="1" applyFill="1" applyBorder="1">
      <alignment vertical="center"/>
    </xf>
    <xf numFmtId="0" fontId="4" fillId="7" borderId="113" xfId="1" applyFont="1" applyFill="1" applyBorder="1" applyAlignment="1">
      <alignment vertical="center" shrinkToFit="1"/>
    </xf>
    <xf numFmtId="0" fontId="4" fillId="7" borderId="113" xfId="1" applyFont="1" applyFill="1" applyBorder="1" applyAlignment="1">
      <alignment horizontal="center" vertical="center"/>
    </xf>
    <xf numFmtId="0" fontId="50" fillId="7" borderId="113" xfId="1" applyFont="1" applyFill="1" applyBorder="1" applyAlignment="1">
      <alignment horizontal="center" vertical="center"/>
    </xf>
    <xf numFmtId="0" fontId="4" fillId="7" borderId="114" xfId="1" applyFont="1" applyFill="1" applyBorder="1" applyAlignment="1">
      <alignment vertical="center" shrinkToFit="1"/>
    </xf>
    <xf numFmtId="0" fontId="4" fillId="7" borderId="115" xfId="1" applyFont="1" applyFill="1" applyBorder="1" applyAlignment="1">
      <alignment horizontal="left" vertical="center"/>
    </xf>
    <xf numFmtId="0" fontId="4" fillId="7" borderId="116" xfId="1" applyFont="1" applyFill="1" applyBorder="1" applyAlignment="1">
      <alignment vertical="center" shrinkToFit="1"/>
    </xf>
    <xf numFmtId="187" fontId="4" fillId="0" borderId="0" xfId="1" applyNumberFormat="1" applyFont="1">
      <alignment vertical="center"/>
    </xf>
    <xf numFmtId="0" fontId="11" fillId="0" borderId="0" xfId="1" applyFont="1" applyAlignment="1">
      <alignment vertical="center" wrapText="1"/>
    </xf>
    <xf numFmtId="0" fontId="4" fillId="7" borderId="115" xfId="1" applyFont="1" applyFill="1" applyBorder="1">
      <alignment vertical="center"/>
    </xf>
    <xf numFmtId="0" fontId="55" fillId="7" borderId="115" xfId="1" applyFont="1" applyFill="1" applyBorder="1">
      <alignment vertical="center"/>
    </xf>
    <xf numFmtId="0" fontId="4" fillId="7" borderId="0" xfId="1" applyFont="1" applyFill="1" applyAlignment="1">
      <alignment vertical="center" shrinkToFit="1"/>
    </xf>
    <xf numFmtId="0" fontId="4" fillId="7" borderId="0" xfId="1" applyFont="1" applyFill="1">
      <alignment vertical="center"/>
    </xf>
    <xf numFmtId="0" fontId="23" fillId="7" borderId="0" xfId="8" applyFont="1" applyFill="1">
      <alignment vertical="center"/>
    </xf>
    <xf numFmtId="0" fontId="60" fillId="7" borderId="0" xfId="8" applyFont="1" applyFill="1">
      <alignment vertical="center"/>
    </xf>
    <xf numFmtId="0" fontId="58" fillId="0" borderId="0" xfId="1" applyFont="1" applyAlignment="1">
      <alignment horizontal="center" vertical="center" wrapText="1"/>
    </xf>
    <xf numFmtId="0" fontId="4" fillId="0" borderId="0" xfId="1" applyFont="1" applyAlignment="1">
      <alignment horizontal="center" vertical="center" wrapText="1"/>
    </xf>
    <xf numFmtId="0" fontId="11" fillId="0" borderId="0" xfId="1" applyFont="1" applyAlignment="1">
      <alignment horizontal="center" vertical="center" wrapText="1"/>
    </xf>
    <xf numFmtId="0" fontId="61" fillId="0" borderId="13" xfId="8" applyFont="1" applyBorder="1" applyAlignment="1">
      <alignment horizontal="right" vertical="center"/>
    </xf>
    <xf numFmtId="0" fontId="4" fillId="7" borderId="0" xfId="1" applyFont="1" applyFill="1" applyAlignment="1">
      <alignment horizontal="center" vertical="center"/>
    </xf>
    <xf numFmtId="0" fontId="4" fillId="7" borderId="115" xfId="1" applyFont="1" applyFill="1" applyBorder="1" applyAlignment="1">
      <alignment vertical="center" shrinkToFit="1"/>
    </xf>
    <xf numFmtId="0" fontId="50" fillId="7" borderId="0" xfId="1" applyFont="1" applyFill="1" applyAlignment="1">
      <alignment horizontal="center" vertical="center"/>
    </xf>
    <xf numFmtId="0" fontId="4" fillId="0" borderId="42" xfId="1" applyFont="1" applyBorder="1" applyAlignment="1">
      <alignment vertical="center" shrinkToFit="1"/>
    </xf>
    <xf numFmtId="0" fontId="4" fillId="7" borderId="0" xfId="1" applyFont="1" applyFill="1" applyAlignment="1">
      <alignment horizontal="left" vertical="center"/>
    </xf>
    <xf numFmtId="0" fontId="4" fillId="7" borderId="116" xfId="1" applyFont="1" applyFill="1" applyBorder="1" applyAlignment="1">
      <alignment vertical="center" textRotation="255" shrinkToFit="1"/>
    </xf>
    <xf numFmtId="0" fontId="62" fillId="0" borderId="0" xfId="9" applyFont="1">
      <alignment vertical="center"/>
    </xf>
    <xf numFmtId="0" fontId="1" fillId="7" borderId="0" xfId="9" applyFill="1">
      <alignment vertical="center"/>
    </xf>
    <xf numFmtId="0" fontId="4" fillId="7" borderId="0" xfId="1" applyFont="1" applyFill="1" applyAlignment="1">
      <alignment horizontal="centerContinuous" vertical="center"/>
    </xf>
    <xf numFmtId="0" fontId="36" fillId="0" borderId="0" xfId="8" applyFont="1" applyAlignment="1" applyProtection="1">
      <alignment vertical="center" shrinkToFit="1"/>
      <protection locked="0"/>
    </xf>
    <xf numFmtId="0" fontId="59" fillId="0" borderId="0" xfId="8" applyFont="1">
      <alignment vertical="center"/>
    </xf>
    <xf numFmtId="0" fontId="1" fillId="0" borderId="0" xfId="10"/>
    <xf numFmtId="0" fontId="65" fillId="0" borderId="0" xfId="10" applyFont="1"/>
    <xf numFmtId="0" fontId="65" fillId="8" borderId="110" xfId="10" applyFont="1" applyFill="1" applyBorder="1"/>
    <xf numFmtId="0" fontId="1" fillId="0" borderId="13" xfId="10" applyBorder="1"/>
    <xf numFmtId="0" fontId="1" fillId="0" borderId="13" xfId="10" applyBorder="1" applyAlignment="1">
      <alignment shrinkToFit="1"/>
    </xf>
    <xf numFmtId="0" fontId="65" fillId="0" borderId="0" xfId="10" applyFont="1" applyAlignment="1">
      <alignment horizontal="center"/>
    </xf>
    <xf numFmtId="0" fontId="1" fillId="0" borderId="45" xfId="10" applyBorder="1"/>
    <xf numFmtId="0" fontId="1" fillId="0" borderId="8" xfId="10" applyBorder="1"/>
    <xf numFmtId="0" fontId="1" fillId="0" borderId="9" xfId="10" applyBorder="1"/>
    <xf numFmtId="0" fontId="1" fillId="0" borderId="0" xfId="10" applyAlignment="1">
      <alignment horizontal="center"/>
    </xf>
    <xf numFmtId="0" fontId="1" fillId="0" borderId="95" xfId="10" applyBorder="1" applyAlignment="1">
      <alignment horizontal="center"/>
    </xf>
    <xf numFmtId="0" fontId="1" fillId="0" borderId="9" xfId="10" applyBorder="1" applyAlignment="1">
      <alignment horizontal="center"/>
    </xf>
    <xf numFmtId="0" fontId="1" fillId="0" borderId="29" xfId="10" applyBorder="1" applyAlignment="1">
      <alignment horizontal="center"/>
    </xf>
    <xf numFmtId="0" fontId="1" fillId="0" borderId="96" xfId="10" applyBorder="1" applyAlignment="1">
      <alignment horizontal="center"/>
    </xf>
    <xf numFmtId="0" fontId="1" fillId="0" borderId="69" xfId="10" applyBorder="1"/>
    <xf numFmtId="0" fontId="1" fillId="0" borderId="25" xfId="10" applyBorder="1"/>
    <xf numFmtId="0" fontId="1" fillId="0" borderId="67" xfId="10" applyBorder="1"/>
    <xf numFmtId="0" fontId="1" fillId="0" borderId="97" xfId="10" applyBorder="1" applyAlignment="1">
      <alignment horizontal="center"/>
    </xf>
    <xf numFmtId="0" fontId="1" fillId="0" borderId="46" xfId="10" applyBorder="1" applyAlignment="1">
      <alignment horizontal="center"/>
    </xf>
    <xf numFmtId="0" fontId="1" fillId="0" borderId="31" xfId="10" applyBorder="1" applyAlignment="1">
      <alignment horizontal="center"/>
    </xf>
    <xf numFmtId="0" fontId="1" fillId="9" borderId="73" xfId="10" applyFill="1" applyBorder="1"/>
    <xf numFmtId="0" fontId="1" fillId="9" borderId="75" xfId="10" applyFill="1" applyBorder="1"/>
    <xf numFmtId="0" fontId="1" fillId="0" borderId="43" xfId="10" applyBorder="1" applyAlignment="1">
      <alignment horizontal="center"/>
    </xf>
    <xf numFmtId="0" fontId="1" fillId="0" borderId="47" xfId="10" applyBorder="1"/>
    <xf numFmtId="0" fontId="1" fillId="0" borderId="68" xfId="10" applyBorder="1"/>
    <xf numFmtId="0" fontId="1" fillId="0" borderId="0" xfId="10" applyAlignment="1">
      <alignment shrinkToFit="1"/>
    </xf>
    <xf numFmtId="0" fontId="1" fillId="0" borderId="64" xfId="10" applyBorder="1" applyAlignment="1">
      <alignment shrinkToFit="1"/>
    </xf>
    <xf numFmtId="0" fontId="1" fillId="0" borderId="29" xfId="10" applyBorder="1" applyAlignment="1">
      <alignment shrinkToFit="1"/>
    </xf>
    <xf numFmtId="0" fontId="1" fillId="0" borderId="29" xfId="10" applyBorder="1" applyAlignment="1">
      <alignment horizontal="center" vertical="center" shrinkToFit="1"/>
    </xf>
    <xf numFmtId="0" fontId="1" fillId="0" borderId="31" xfId="10" applyBorder="1"/>
    <xf numFmtId="0" fontId="1" fillId="0" borderId="42" xfId="10" applyBorder="1" applyAlignment="1">
      <alignment horizontal="center" vertical="center" shrinkToFit="1"/>
    </xf>
    <xf numFmtId="0" fontId="1" fillId="8" borderId="29" xfId="10" applyFill="1" applyBorder="1" applyAlignment="1">
      <alignment horizontal="center" vertical="center" shrinkToFit="1"/>
    </xf>
    <xf numFmtId="0" fontId="1" fillId="0" borderId="29" xfId="10" applyBorder="1"/>
    <xf numFmtId="0" fontId="1" fillId="0" borderId="46" xfId="10" applyBorder="1" applyAlignment="1">
      <alignment horizontal="center" vertical="center" shrinkToFit="1"/>
    </xf>
    <xf numFmtId="0" fontId="1" fillId="0" borderId="9" xfId="10" applyBorder="1" applyAlignment="1">
      <alignment horizontal="center" vertical="center" shrinkToFit="1"/>
    </xf>
    <xf numFmtId="0" fontId="1" fillId="0" borderId="43" xfId="10" applyBorder="1" applyAlignment="1">
      <alignment horizontal="center" vertical="center" shrinkToFit="1"/>
    </xf>
    <xf numFmtId="0" fontId="1" fillId="8" borderId="8" xfId="10" applyFill="1" applyBorder="1" applyAlignment="1">
      <alignment horizontal="center" vertical="center" shrinkToFit="1"/>
    </xf>
    <xf numFmtId="0" fontId="67" fillId="0" borderId="0" xfId="10" applyFont="1"/>
    <xf numFmtId="0" fontId="67" fillId="0" borderId="0" xfId="10" applyFont="1" applyAlignment="1">
      <alignment horizontal="right"/>
    </xf>
    <xf numFmtId="0" fontId="68" fillId="0" borderId="0" xfId="9" applyFont="1">
      <alignment vertical="center"/>
    </xf>
    <xf numFmtId="0" fontId="69" fillId="0" borderId="0" xfId="9" applyFont="1">
      <alignment vertical="center"/>
    </xf>
    <xf numFmtId="0" fontId="70" fillId="0" borderId="0" xfId="9" applyFont="1" applyAlignment="1">
      <alignment horizontal="center" vertical="center"/>
    </xf>
    <xf numFmtId="0" fontId="69" fillId="0" borderId="0" xfId="9" applyFont="1" applyAlignment="1">
      <alignment horizontal="center" vertical="center"/>
    </xf>
    <xf numFmtId="0" fontId="71" fillId="0" borderId="0" xfId="9" applyFont="1">
      <alignment vertical="center"/>
    </xf>
    <xf numFmtId="0" fontId="69" fillId="0" borderId="0" xfId="9" applyFont="1" applyAlignment="1">
      <alignment horizontal="center" vertical="center" wrapText="1"/>
    </xf>
    <xf numFmtId="0" fontId="72" fillId="0" borderId="0" xfId="9" applyFont="1" applyAlignment="1">
      <alignment horizontal="center" vertical="center"/>
    </xf>
    <xf numFmtId="0" fontId="74" fillId="0" borderId="0" xfId="9" applyFont="1">
      <alignment vertical="center"/>
    </xf>
    <xf numFmtId="0" fontId="72" fillId="0" borderId="0" xfId="9" applyFont="1" applyAlignment="1">
      <alignment horizontal="center" vertical="center" wrapText="1"/>
    </xf>
    <xf numFmtId="0" fontId="73" fillId="0" borderId="0" xfId="9" applyFont="1" applyAlignment="1">
      <alignment horizontal="left" vertical="center"/>
    </xf>
    <xf numFmtId="0" fontId="73" fillId="14" borderId="29" xfId="9" applyFont="1" applyFill="1" applyBorder="1" applyAlignment="1">
      <alignment horizontal="center" vertical="center" wrapText="1"/>
    </xf>
    <xf numFmtId="0" fontId="73" fillId="14" borderId="29" xfId="9" applyFont="1" applyFill="1" applyBorder="1" applyAlignment="1">
      <alignment vertical="center" wrapText="1"/>
    </xf>
    <xf numFmtId="0" fontId="75" fillId="0" borderId="0" xfId="9" applyFont="1" applyAlignment="1">
      <alignment vertical="center" wrapText="1"/>
    </xf>
    <xf numFmtId="0" fontId="73" fillId="0" borderId="0" xfId="9" applyFont="1">
      <alignment vertical="center"/>
    </xf>
    <xf numFmtId="0" fontId="73" fillId="0" borderId="0" xfId="9" applyFont="1" applyAlignment="1">
      <alignment horizontal="center" vertical="center" wrapText="1"/>
    </xf>
    <xf numFmtId="0" fontId="73" fillId="14" borderId="42" xfId="9" applyFont="1" applyFill="1" applyBorder="1" applyAlignment="1">
      <alignment horizontal="center" vertical="center" wrapText="1"/>
    </xf>
    <xf numFmtId="0" fontId="73" fillId="0" borderId="29" xfId="9" applyFont="1" applyBorder="1" applyAlignment="1">
      <alignment horizontal="center" vertical="center" wrapText="1"/>
    </xf>
    <xf numFmtId="0" fontId="73" fillId="0" borderId="123" xfId="9" applyFont="1" applyBorder="1" applyAlignment="1">
      <alignment horizontal="center" vertical="center" wrapText="1"/>
    </xf>
    <xf numFmtId="0" fontId="73" fillId="0" borderId="0" xfId="9" applyFont="1" applyAlignment="1">
      <alignment horizontal="left" vertical="center" wrapText="1"/>
    </xf>
    <xf numFmtId="0" fontId="71" fillId="0" borderId="124" xfId="9" applyFont="1" applyBorder="1" applyAlignment="1">
      <alignment vertical="center" shrinkToFit="1"/>
    </xf>
    <xf numFmtId="0" fontId="75" fillId="0" borderId="125" xfId="9" applyFont="1" applyBorder="1" applyAlignment="1">
      <alignment horizontal="center" vertical="center" wrapText="1"/>
    </xf>
    <xf numFmtId="0" fontId="75" fillId="0" borderId="128" xfId="9" applyFont="1" applyBorder="1" applyAlignment="1" applyProtection="1">
      <alignment horizontal="center" vertical="center" wrapText="1"/>
      <protection locked="0"/>
    </xf>
    <xf numFmtId="0" fontId="71" fillId="0" borderId="129" xfId="9" applyFont="1" applyBorder="1" applyAlignment="1">
      <alignment horizontal="center" vertical="center" wrapText="1"/>
    </xf>
    <xf numFmtId="0" fontId="76" fillId="0" borderId="0" xfId="9" applyFont="1">
      <alignment vertical="center"/>
    </xf>
    <xf numFmtId="0" fontId="71" fillId="0" borderId="0" xfId="9" applyFont="1" applyAlignment="1">
      <alignment vertical="center" wrapText="1"/>
    </xf>
    <xf numFmtId="0" fontId="71" fillId="0" borderId="42" xfId="9" applyFont="1" applyBorder="1" applyAlignment="1">
      <alignment horizontal="center" vertical="center" wrapText="1"/>
    </xf>
    <xf numFmtId="0" fontId="69" fillId="0" borderId="0" xfId="9" applyFont="1" applyAlignment="1">
      <alignment vertical="center" wrapText="1"/>
    </xf>
    <xf numFmtId="0" fontId="75" fillId="0" borderId="131" xfId="9" applyFont="1" applyBorder="1" applyAlignment="1" applyProtection="1">
      <alignment horizontal="center" vertical="center" wrapText="1"/>
      <protection locked="0"/>
    </xf>
    <xf numFmtId="0" fontId="69" fillId="0" borderId="132" xfId="9" applyFont="1" applyBorder="1" applyAlignment="1">
      <alignment vertical="center" wrapText="1"/>
    </xf>
    <xf numFmtId="0" fontId="75" fillId="0" borderId="133" xfId="9" applyFont="1" applyBorder="1" applyAlignment="1">
      <alignment horizontal="center" vertical="center"/>
    </xf>
    <xf numFmtId="0" fontId="75" fillId="0" borderId="135" xfId="9" applyFont="1" applyBorder="1" applyAlignment="1" applyProtection="1">
      <alignment horizontal="center" vertical="center" wrapText="1"/>
      <protection locked="0"/>
    </xf>
    <xf numFmtId="0" fontId="71" fillId="0" borderId="136" xfId="9" applyFont="1" applyBorder="1" applyAlignment="1">
      <alignment horizontal="center" vertical="center" wrapText="1"/>
    </xf>
    <xf numFmtId="0" fontId="75" fillId="0" borderId="138" xfId="9" applyFont="1" applyBorder="1" applyAlignment="1">
      <alignment horizontal="center" vertical="center"/>
    </xf>
    <xf numFmtId="0" fontId="75" fillId="0" borderId="140" xfId="9" applyFont="1" applyBorder="1" applyAlignment="1">
      <alignment horizontal="center" vertical="center"/>
    </xf>
    <xf numFmtId="0" fontId="69" fillId="0" borderId="141" xfId="9" applyFont="1" applyBorder="1">
      <alignment vertical="center"/>
    </xf>
    <xf numFmtId="0" fontId="75" fillId="0" borderId="142" xfId="9" applyFont="1" applyBorder="1" applyAlignment="1">
      <alignment horizontal="center" vertical="center"/>
    </xf>
    <xf numFmtId="0" fontId="71" fillId="0" borderId="145" xfId="9" applyFont="1" applyBorder="1" applyAlignment="1">
      <alignment horizontal="center" vertical="center" wrapText="1"/>
    </xf>
    <xf numFmtId="0" fontId="71" fillId="0" borderId="146" xfId="9" applyFont="1" applyBorder="1" applyAlignment="1">
      <alignment horizontal="center" vertical="center" wrapText="1"/>
    </xf>
    <xf numFmtId="0" fontId="75" fillId="0" borderId="150" xfId="9" applyFont="1" applyBorder="1" applyAlignment="1">
      <alignment horizontal="center" vertical="center"/>
    </xf>
    <xf numFmtId="0" fontId="71" fillId="0" borderId="29" xfId="9" applyFont="1" applyBorder="1" applyAlignment="1">
      <alignment horizontal="center" vertical="center" wrapText="1"/>
    </xf>
    <xf numFmtId="0" fontId="69" fillId="0" borderId="151" xfId="9" applyFont="1" applyBorder="1">
      <alignment vertical="center"/>
    </xf>
    <xf numFmtId="0" fontId="73" fillId="0" borderId="152" xfId="9" applyFont="1" applyBorder="1">
      <alignment vertical="center"/>
    </xf>
    <xf numFmtId="0" fontId="69" fillId="0" borderId="152" xfId="9" applyFont="1" applyBorder="1">
      <alignment vertical="center"/>
    </xf>
    <xf numFmtId="0" fontId="69" fillId="0" borderId="151" xfId="9" applyFont="1" applyBorder="1" applyProtection="1">
      <alignment vertical="center"/>
      <protection locked="0"/>
    </xf>
    <xf numFmtId="0" fontId="75" fillId="0" borderId="156" xfId="9" applyFont="1" applyBorder="1" applyAlignment="1" applyProtection="1">
      <alignment horizontal="center" vertical="center" wrapText="1"/>
      <protection locked="0"/>
    </xf>
    <xf numFmtId="0" fontId="73" fillId="0" borderId="0" xfId="2" applyFont="1" applyProtection="1">
      <alignment vertical="center"/>
      <protection hidden="1"/>
    </xf>
    <xf numFmtId="0" fontId="68" fillId="0" borderId="0" xfId="2" applyFont="1" applyProtection="1">
      <alignment vertical="center"/>
      <protection hidden="1"/>
    </xf>
    <xf numFmtId="0" fontId="79" fillId="0" borderId="0" xfId="2" applyFont="1" applyAlignment="1" applyProtection="1">
      <alignment horizontal="centerContinuous" vertical="center" shrinkToFit="1"/>
      <protection hidden="1"/>
    </xf>
    <xf numFmtId="0" fontId="80" fillId="0" borderId="0" xfId="2" applyFont="1" applyAlignment="1" applyProtection="1">
      <alignment horizontal="centerContinuous" vertical="center" shrinkToFit="1"/>
      <protection hidden="1"/>
    </xf>
    <xf numFmtId="0" fontId="73" fillId="0" borderId="0" xfId="2" applyFont="1" applyAlignment="1" applyProtection="1">
      <alignment horizontal="centerContinuous" vertical="center"/>
      <protection hidden="1"/>
    </xf>
    <xf numFmtId="0" fontId="70" fillId="0" borderId="0" xfId="2" applyFont="1" applyAlignment="1" applyProtection="1">
      <alignment horizontal="center" vertical="center" shrinkToFit="1"/>
      <protection hidden="1"/>
    </xf>
    <xf numFmtId="0" fontId="69" fillId="0" borderId="0" xfId="12" applyFont="1" applyAlignment="1">
      <alignment vertical="center" wrapText="1"/>
    </xf>
    <xf numFmtId="0" fontId="69" fillId="10" borderId="0" xfId="2" applyFont="1" applyFill="1" applyProtection="1">
      <alignment vertical="center"/>
      <protection hidden="1"/>
    </xf>
    <xf numFmtId="0" fontId="80" fillId="0" borderId="0" xfId="2" applyFont="1" applyProtection="1">
      <alignment vertical="center"/>
      <protection hidden="1"/>
    </xf>
    <xf numFmtId="0" fontId="82" fillId="0" borderId="0" xfId="2" applyFont="1" applyAlignment="1" applyProtection="1">
      <alignment horizontal="center" vertical="center" shrinkToFit="1"/>
      <protection hidden="1"/>
    </xf>
    <xf numFmtId="193" fontId="72" fillId="10" borderId="29" xfId="2" applyNumberFormat="1" applyFont="1" applyFill="1" applyBorder="1" applyAlignment="1" applyProtection="1">
      <alignment horizontal="center" vertical="center" shrinkToFit="1"/>
      <protection locked="0" hidden="1"/>
    </xf>
    <xf numFmtId="193" fontId="72" fillId="10" borderId="9" xfId="2" applyNumberFormat="1" applyFont="1" applyFill="1" applyBorder="1" applyAlignment="1" applyProtection="1">
      <alignment horizontal="center" vertical="center" shrinkToFit="1"/>
      <protection locked="0" hidden="1"/>
    </xf>
    <xf numFmtId="0" fontId="72" fillId="10" borderId="157" xfId="2" applyFont="1" applyFill="1" applyBorder="1" applyAlignment="1" applyProtection="1">
      <alignment horizontal="center" vertical="center" wrapText="1"/>
      <protection hidden="1"/>
    </xf>
    <xf numFmtId="0" fontId="72" fillId="0" borderId="29" xfId="2" applyFont="1" applyBorder="1" applyAlignment="1" applyProtection="1">
      <alignment horizontal="center" vertical="center" wrapText="1" shrinkToFit="1"/>
      <protection hidden="1"/>
    </xf>
    <xf numFmtId="0" fontId="73" fillId="0" borderId="9" xfId="2" quotePrefix="1" applyFont="1" applyBorder="1" applyAlignment="1" applyProtection="1">
      <alignment horizontal="center" vertical="center" wrapText="1"/>
      <protection hidden="1"/>
    </xf>
    <xf numFmtId="196" fontId="72" fillId="11" borderId="42" xfId="2" applyNumberFormat="1" applyFont="1" applyFill="1" applyBorder="1" applyAlignment="1" applyProtection="1">
      <alignment vertical="center" shrinkToFit="1"/>
      <protection locked="0" hidden="1"/>
    </xf>
    <xf numFmtId="196" fontId="72" fillId="11" borderId="46" xfId="2" applyNumberFormat="1" applyFont="1" applyFill="1" applyBorder="1" applyAlignment="1" applyProtection="1">
      <alignment vertical="center" shrinkToFit="1"/>
      <protection locked="0" hidden="1"/>
    </xf>
    <xf numFmtId="196" fontId="72" fillId="0" borderId="157" xfId="5" applyNumberFormat="1" applyFont="1" applyFill="1" applyBorder="1" applyAlignment="1" applyProtection="1">
      <alignment horizontal="center" vertical="center" shrinkToFit="1"/>
      <protection hidden="1"/>
    </xf>
    <xf numFmtId="196" fontId="72" fillId="0" borderId="29" xfId="2" applyNumberFormat="1" applyFont="1" applyBorder="1" applyAlignment="1" applyProtection="1">
      <alignment vertical="center" shrinkToFit="1"/>
      <protection hidden="1"/>
    </xf>
    <xf numFmtId="0" fontId="73" fillId="0" borderId="0" xfId="2" applyFont="1" applyAlignment="1" applyProtection="1">
      <alignment horizontal="center" vertical="center" shrinkToFit="1"/>
      <protection hidden="1"/>
    </xf>
    <xf numFmtId="196" fontId="72" fillId="11" borderId="29" xfId="2" applyNumberFormat="1" applyFont="1" applyFill="1" applyBorder="1" applyAlignment="1" applyProtection="1">
      <alignment vertical="center" shrinkToFit="1"/>
      <protection locked="0" hidden="1"/>
    </xf>
    <xf numFmtId="196" fontId="72" fillId="11" borderId="9" xfId="2" applyNumberFormat="1" applyFont="1" applyFill="1" applyBorder="1" applyAlignment="1" applyProtection="1">
      <alignment vertical="center" shrinkToFit="1"/>
      <protection locked="0" hidden="1"/>
    </xf>
    <xf numFmtId="0" fontId="73" fillId="0" borderId="9" xfId="2" quotePrefix="1" applyFont="1" applyBorder="1" applyAlignment="1" applyProtection="1">
      <alignment horizontal="center" vertical="center"/>
      <protection hidden="1"/>
    </xf>
    <xf numFmtId="0" fontId="72" fillId="0" borderId="0" xfId="2" applyFont="1" applyProtection="1">
      <alignment vertical="center"/>
      <protection hidden="1"/>
    </xf>
    <xf numFmtId="196" fontId="72" fillId="0" borderId="158" xfId="5" applyNumberFormat="1" applyFont="1" applyFill="1" applyBorder="1" applyAlignment="1" applyProtection="1">
      <alignment horizontal="center" vertical="center" shrinkToFit="1"/>
      <protection hidden="1"/>
    </xf>
    <xf numFmtId="181" fontId="73" fillId="0" borderId="0" xfId="2" applyNumberFormat="1" applyFont="1" applyProtection="1">
      <alignment vertical="center"/>
      <protection hidden="1"/>
    </xf>
    <xf numFmtId="197" fontId="81" fillId="0" borderId="29" xfId="2" applyNumberFormat="1" applyFont="1" applyBorder="1" applyAlignment="1" applyProtection="1">
      <alignment horizontal="center" vertical="center" shrinkToFit="1"/>
      <protection hidden="1"/>
    </xf>
    <xf numFmtId="0" fontId="73" fillId="0" borderId="0" xfId="2" applyFont="1" applyAlignment="1" applyProtection="1">
      <alignment horizontal="center" vertical="center" wrapText="1" shrinkToFit="1"/>
      <protection hidden="1"/>
    </xf>
    <xf numFmtId="198" fontId="80" fillId="0" borderId="122" xfId="2" applyNumberFormat="1" applyFont="1" applyBorder="1" applyAlignment="1" applyProtection="1">
      <alignment horizontal="center" vertical="center" shrinkToFit="1"/>
      <protection hidden="1"/>
    </xf>
    <xf numFmtId="10" fontId="68" fillId="0" borderId="0" xfId="2" applyNumberFormat="1" applyFont="1" applyProtection="1">
      <alignment vertical="center"/>
      <protection hidden="1"/>
    </xf>
    <xf numFmtId="0" fontId="72" fillId="10" borderId="158" xfId="2" applyFont="1" applyFill="1" applyBorder="1" applyAlignment="1" applyProtection="1">
      <alignment horizontal="center" vertical="center" wrapText="1"/>
      <protection hidden="1"/>
    </xf>
    <xf numFmtId="196" fontId="70" fillId="0" borderId="158" xfId="5" applyNumberFormat="1" applyFont="1" applyFill="1" applyBorder="1" applyAlignment="1" applyProtection="1">
      <alignment horizontal="center" vertical="center" shrinkToFit="1"/>
      <protection hidden="1"/>
    </xf>
    <xf numFmtId="0" fontId="73" fillId="0" borderId="0" xfId="2" applyFont="1" applyAlignment="1" applyProtection="1">
      <alignment vertical="center" wrapText="1"/>
      <protection hidden="1"/>
    </xf>
    <xf numFmtId="0" fontId="86" fillId="0" borderId="0" xfId="12" applyFont="1" applyAlignment="1">
      <alignment vertical="center" wrapText="1"/>
    </xf>
    <xf numFmtId="0" fontId="86" fillId="10" borderId="0" xfId="2" applyFont="1" applyFill="1" applyProtection="1">
      <alignment vertical="center"/>
      <protection hidden="1"/>
    </xf>
    <xf numFmtId="0" fontId="84" fillId="0" borderId="0" xfId="2" applyFont="1" applyProtection="1">
      <alignment vertical="center"/>
      <protection hidden="1"/>
    </xf>
    <xf numFmtId="0" fontId="84" fillId="0" borderId="0" xfId="2" applyFont="1" applyAlignment="1" applyProtection="1">
      <alignment horizontal="left" vertical="top" shrinkToFit="1"/>
      <protection hidden="1"/>
    </xf>
    <xf numFmtId="0" fontId="87" fillId="0" borderId="0" xfId="2" applyFont="1" applyAlignment="1" applyProtection="1">
      <alignment horizontal="left" vertical="top" shrinkToFit="1"/>
      <protection hidden="1"/>
    </xf>
    <xf numFmtId="196" fontId="84" fillId="0" borderId="29" xfId="2" applyNumberFormat="1" applyFont="1" applyBorder="1" applyAlignment="1" applyProtection="1">
      <alignment vertical="center" shrinkToFit="1"/>
      <protection hidden="1"/>
    </xf>
    <xf numFmtId="0" fontId="73" fillId="0" borderId="12" xfId="2" quotePrefix="1" applyFont="1" applyBorder="1" applyAlignment="1" applyProtection="1">
      <alignment horizontal="center" vertical="center"/>
      <protection hidden="1"/>
    </xf>
    <xf numFmtId="196" fontId="72" fillId="11" borderId="64" xfId="2" applyNumberFormat="1" applyFont="1" applyFill="1" applyBorder="1" applyAlignment="1" applyProtection="1">
      <alignment vertical="center" shrinkToFit="1"/>
      <protection locked="0" hidden="1"/>
    </xf>
    <xf numFmtId="196" fontId="72" fillId="11" borderId="12" xfId="2" applyNumberFormat="1" applyFont="1" applyFill="1" applyBorder="1" applyAlignment="1" applyProtection="1">
      <alignment vertical="center" shrinkToFit="1"/>
      <protection locked="0" hidden="1"/>
    </xf>
    <xf numFmtId="196" fontId="72" fillId="0" borderId="159" xfId="5" applyNumberFormat="1" applyFont="1" applyFill="1" applyBorder="1" applyAlignment="1" applyProtection="1">
      <alignment horizontal="center" vertical="center" shrinkToFit="1"/>
      <protection hidden="1"/>
    </xf>
    <xf numFmtId="196" fontId="84" fillId="0" borderId="64" xfId="2" applyNumberFormat="1" applyFont="1" applyBorder="1" applyAlignment="1" applyProtection="1">
      <alignment vertical="center" shrinkToFit="1"/>
      <protection hidden="1"/>
    </xf>
    <xf numFmtId="0" fontId="68" fillId="0" borderId="47" xfId="2" applyFont="1" applyBorder="1" applyProtection="1">
      <alignment vertical="center"/>
      <protection hidden="1"/>
    </xf>
    <xf numFmtId="0" fontId="82" fillId="0" borderId="0" xfId="2" applyFont="1" applyProtection="1">
      <alignment vertical="center"/>
      <protection hidden="1"/>
    </xf>
    <xf numFmtId="197" fontId="80" fillId="0" borderId="29" xfId="2" applyNumberFormat="1" applyFont="1" applyBorder="1" applyAlignment="1" applyProtection="1">
      <alignment horizontal="center" vertical="center" shrinkToFit="1"/>
      <protection hidden="1"/>
    </xf>
    <xf numFmtId="0" fontId="75" fillId="0" borderId="0" xfId="2" applyFont="1" applyAlignment="1" applyProtection="1">
      <alignment horizontal="left" vertical="center" wrapText="1"/>
      <protection hidden="1"/>
    </xf>
    <xf numFmtId="194" fontId="80" fillId="0" borderId="0" xfId="2" applyNumberFormat="1" applyFont="1" applyAlignment="1" applyProtection="1">
      <alignment horizontal="center" vertical="center"/>
      <protection hidden="1"/>
    </xf>
    <xf numFmtId="0" fontId="73" fillId="0" borderId="0" xfId="2" applyFont="1" applyAlignment="1" applyProtection="1">
      <alignment horizontal="left" vertical="center"/>
      <protection hidden="1"/>
    </xf>
    <xf numFmtId="0" fontId="73" fillId="0" borderId="0" xfId="2" applyFont="1" applyAlignment="1" applyProtection="1">
      <alignment horizontal="left" vertical="center" wrapText="1"/>
      <protection hidden="1"/>
    </xf>
    <xf numFmtId="195" fontId="81" fillId="0" borderId="0" xfId="2" applyNumberFormat="1" applyFont="1" applyAlignment="1" applyProtection="1">
      <alignment horizontal="center" vertical="center"/>
      <protection hidden="1"/>
    </xf>
    <xf numFmtId="0" fontId="73" fillId="0" borderId="0" xfId="2" applyFont="1" applyAlignment="1" applyProtection="1">
      <alignment horizontal="center" vertical="center"/>
      <protection hidden="1"/>
    </xf>
    <xf numFmtId="0" fontId="82" fillId="0" borderId="0" xfId="2" applyFont="1" applyAlignment="1" applyProtection="1">
      <alignment horizontal="left" vertical="center" wrapText="1"/>
      <protection hidden="1"/>
    </xf>
    <xf numFmtId="0" fontId="68" fillId="0" borderId="0" xfId="2" applyFont="1" applyAlignment="1" applyProtection="1">
      <alignment horizontal="center" vertical="center"/>
      <protection hidden="1"/>
    </xf>
    <xf numFmtId="0" fontId="68" fillId="0" borderId="0" xfId="2" applyFont="1" applyAlignment="1" applyProtection="1">
      <alignment horizontal="left" vertical="center" wrapText="1"/>
      <protection hidden="1"/>
    </xf>
    <xf numFmtId="0" fontId="73" fillId="0" borderId="0" xfId="2" applyFont="1" applyAlignment="1" applyProtection="1">
      <alignment horizontal="right" vertical="center"/>
      <protection hidden="1"/>
    </xf>
    <xf numFmtId="0" fontId="80" fillId="0" borderId="0" xfId="10" applyFont="1" applyAlignment="1">
      <alignment vertical="center" shrinkToFit="1"/>
    </xf>
    <xf numFmtId="0" fontId="80" fillId="0" borderId="0" xfId="10" applyFont="1" applyAlignment="1">
      <alignment horizontal="left" vertical="center"/>
    </xf>
    <xf numFmtId="0" fontId="69" fillId="0" borderId="0" xfId="10" applyFont="1" applyAlignment="1">
      <alignment vertical="center" wrapText="1"/>
    </xf>
    <xf numFmtId="0" fontId="80" fillId="0" borderId="0" xfId="10" applyFont="1" applyAlignment="1">
      <alignment horizontal="right" vertical="center"/>
    </xf>
    <xf numFmtId="0" fontId="69" fillId="0" borderId="0" xfId="10" applyFont="1" applyAlignment="1">
      <alignment vertical="center"/>
    </xf>
    <xf numFmtId="0" fontId="70" fillId="0" borderId="0" xfId="10" applyFont="1" applyAlignment="1">
      <alignment vertical="center"/>
    </xf>
    <xf numFmtId="0" fontId="70" fillId="0" borderId="0" xfId="10" applyFont="1" applyAlignment="1">
      <alignment vertical="center" wrapText="1"/>
    </xf>
    <xf numFmtId="0" fontId="75" fillId="0" borderId="0" xfId="10" applyFont="1" applyAlignment="1">
      <alignment vertical="center"/>
    </xf>
    <xf numFmtId="0" fontId="75" fillId="0" borderId="47" xfId="10" applyFont="1" applyBorder="1" applyAlignment="1">
      <alignment vertical="center"/>
    </xf>
    <xf numFmtId="0" fontId="69" fillId="11" borderId="29" xfId="10" applyFont="1" applyFill="1" applyBorder="1" applyAlignment="1">
      <alignment horizontal="center" vertical="center" wrapText="1"/>
    </xf>
    <xf numFmtId="0" fontId="69" fillId="0" borderId="29" xfId="10" applyFont="1" applyBorder="1" applyAlignment="1">
      <alignment horizontal="center" vertical="center" wrapText="1"/>
    </xf>
    <xf numFmtId="0" fontId="69" fillId="0" borderId="32" xfId="10" applyFont="1" applyBorder="1" applyAlignment="1">
      <alignment horizontal="center" vertical="center" wrapText="1"/>
    </xf>
    <xf numFmtId="179" fontId="72" fillId="12" borderId="32" xfId="10" applyNumberFormat="1" applyFont="1" applyFill="1" applyBorder="1" applyAlignment="1">
      <alignment horizontal="right" vertical="center" shrinkToFit="1"/>
    </xf>
    <xf numFmtId="179" fontId="72" fillId="0" borderId="32" xfId="10" applyNumberFormat="1" applyFont="1" applyBorder="1" applyAlignment="1">
      <alignment horizontal="right" vertical="center" shrinkToFit="1"/>
    </xf>
    <xf numFmtId="0" fontId="69" fillId="0" borderId="160" xfId="10" applyFont="1" applyBorder="1" applyAlignment="1">
      <alignment horizontal="center" vertical="center" wrapText="1"/>
    </xf>
    <xf numFmtId="179" fontId="72" fillId="12" borderId="160" xfId="10" applyNumberFormat="1" applyFont="1" applyFill="1" applyBorder="1" applyAlignment="1">
      <alignment horizontal="right" vertical="center" shrinkToFit="1"/>
    </xf>
    <xf numFmtId="179" fontId="72" fillId="0" borderId="160" xfId="10" applyNumberFormat="1" applyFont="1" applyBorder="1" applyAlignment="1">
      <alignment horizontal="right" vertical="center" shrinkToFit="1"/>
    </xf>
    <xf numFmtId="179" fontId="72" fillId="0" borderId="161" xfId="10" applyNumberFormat="1" applyFont="1" applyBorder="1" applyAlignment="1">
      <alignment horizontal="right" vertical="center" shrinkToFit="1"/>
    </xf>
    <xf numFmtId="179" fontId="72" fillId="12" borderId="161" xfId="10" applyNumberFormat="1" applyFont="1" applyFill="1" applyBorder="1" applyAlignment="1">
      <alignment horizontal="right" vertical="center" shrinkToFit="1"/>
    </xf>
    <xf numFmtId="180" fontId="69" fillId="0" borderId="32" xfId="10" applyNumberFormat="1" applyFont="1" applyBorder="1" applyAlignment="1">
      <alignment horizontal="center" vertical="center" wrapText="1"/>
    </xf>
    <xf numFmtId="179" fontId="72" fillId="12" borderId="43" xfId="10" applyNumberFormat="1" applyFont="1" applyFill="1" applyBorder="1" applyAlignment="1">
      <alignment horizontal="right" vertical="center" shrinkToFit="1"/>
    </xf>
    <xf numFmtId="179" fontId="72" fillId="0" borderId="43" xfId="10" applyNumberFormat="1" applyFont="1" applyBorder="1" applyAlignment="1">
      <alignment horizontal="right" vertical="center" shrinkToFit="1"/>
    </xf>
    <xf numFmtId="0" fontId="68" fillId="0" borderId="162" xfId="10" applyFont="1" applyBorder="1" applyAlignment="1">
      <alignment horizontal="center" vertical="center" wrapText="1"/>
    </xf>
    <xf numFmtId="179" fontId="72" fillId="12" borderId="162" xfId="10" applyNumberFormat="1" applyFont="1" applyFill="1" applyBorder="1" applyAlignment="1">
      <alignment horizontal="right" vertical="center" shrinkToFit="1"/>
    </xf>
    <xf numFmtId="179" fontId="72" fillId="0" borderId="163" xfId="10" applyNumberFormat="1" applyFont="1" applyBorder="1" applyAlignment="1">
      <alignment horizontal="right" vertical="center" shrinkToFit="1"/>
    </xf>
    <xf numFmtId="0" fontId="68" fillId="0" borderId="164" xfId="10" applyFont="1" applyBorder="1" applyAlignment="1">
      <alignment horizontal="center" vertical="center" wrapText="1"/>
    </xf>
    <xf numFmtId="179" fontId="72" fillId="12" borderId="164" xfId="10" applyNumberFormat="1" applyFont="1" applyFill="1" applyBorder="1" applyAlignment="1">
      <alignment horizontal="right" vertical="center" shrinkToFit="1"/>
    </xf>
    <xf numFmtId="179" fontId="72" fillId="0" borderId="164" xfId="10" applyNumberFormat="1" applyFont="1" applyBorder="1" applyAlignment="1">
      <alignment horizontal="right" vertical="center" shrinkToFit="1"/>
    </xf>
    <xf numFmtId="9" fontId="88" fillId="0" borderId="25" xfId="13" applyFont="1" applyFill="1" applyBorder="1" applyAlignment="1">
      <alignment horizontal="center" vertical="top" wrapText="1"/>
    </xf>
    <xf numFmtId="9" fontId="88" fillId="0" borderId="62" xfId="13" applyFont="1" applyFill="1" applyBorder="1" applyAlignment="1">
      <alignment horizontal="center" vertical="top" wrapText="1"/>
    </xf>
    <xf numFmtId="0" fontId="69" fillId="0" borderId="42" xfId="10" applyFont="1" applyBorder="1" applyAlignment="1">
      <alignment horizontal="center" vertical="center" wrapText="1"/>
    </xf>
    <xf numFmtId="179" fontId="72" fillId="0" borderId="42" xfId="10" applyNumberFormat="1" applyFont="1" applyBorder="1" applyAlignment="1">
      <alignment horizontal="right" vertical="center" shrinkToFit="1"/>
    </xf>
    <xf numFmtId="9" fontId="88" fillId="0" borderId="43" xfId="13" applyFont="1" applyFill="1" applyBorder="1" applyAlignment="1">
      <alignment vertical="top" wrapText="1"/>
    </xf>
    <xf numFmtId="9" fontId="88" fillId="0" borderId="0" xfId="13" applyFont="1" applyFill="1" applyBorder="1" applyAlignment="1">
      <alignment vertical="top" wrapText="1"/>
    </xf>
    <xf numFmtId="179" fontId="72" fillId="0" borderId="29" xfId="10" applyNumberFormat="1" applyFont="1" applyBorder="1" applyAlignment="1">
      <alignment horizontal="right" vertical="center" shrinkToFit="1"/>
    </xf>
    <xf numFmtId="0" fontId="69" fillId="0" borderId="0" xfId="10" applyFont="1" applyAlignment="1">
      <alignment horizontal="left" vertical="center" wrapText="1"/>
    </xf>
    <xf numFmtId="179" fontId="72" fillId="12" borderId="163" xfId="10" applyNumberFormat="1" applyFont="1" applyFill="1" applyBorder="1" applyAlignment="1">
      <alignment horizontal="right" vertical="center" shrinkToFit="1"/>
    </xf>
    <xf numFmtId="0" fontId="69" fillId="0" borderId="0" xfId="10" applyFont="1" applyAlignment="1">
      <alignment horizontal="left" vertical="center"/>
    </xf>
    <xf numFmtId="0" fontId="69" fillId="0" borderId="0" xfId="10" applyFont="1" applyAlignment="1">
      <alignment vertical="top" wrapText="1"/>
    </xf>
    <xf numFmtId="199" fontId="72" fillId="12" borderId="32" xfId="10" applyNumberFormat="1" applyFont="1" applyFill="1" applyBorder="1" applyAlignment="1">
      <alignment horizontal="right" vertical="center" shrinkToFit="1"/>
    </xf>
    <xf numFmtId="199" fontId="72" fillId="0" borderId="32" xfId="10" applyNumberFormat="1" applyFont="1" applyBorder="1" applyAlignment="1">
      <alignment horizontal="right" vertical="center" shrinkToFit="1"/>
    </xf>
    <xf numFmtId="199" fontId="72" fillId="12" borderId="160" xfId="10" applyNumberFormat="1" applyFont="1" applyFill="1" applyBorder="1" applyAlignment="1">
      <alignment horizontal="right" vertical="center" shrinkToFit="1"/>
    </xf>
    <xf numFmtId="199" fontId="72" fillId="0" borderId="160" xfId="10" applyNumberFormat="1" applyFont="1" applyBorder="1" applyAlignment="1">
      <alignment horizontal="right" vertical="center" shrinkToFit="1"/>
    </xf>
    <xf numFmtId="199" fontId="72" fillId="0" borderId="161" xfId="10" applyNumberFormat="1" applyFont="1" applyBorder="1" applyAlignment="1">
      <alignment horizontal="right" vertical="center" shrinkToFit="1"/>
    </xf>
    <xf numFmtId="192" fontId="72" fillId="0" borderId="0" xfId="13" applyNumberFormat="1" applyFont="1" applyFill="1" applyBorder="1" applyAlignment="1">
      <alignment horizontal="center" vertical="center" wrapText="1"/>
    </xf>
    <xf numFmtId="199" fontId="72" fillId="12" borderId="161" xfId="10" applyNumberFormat="1" applyFont="1" applyFill="1" applyBorder="1" applyAlignment="1">
      <alignment horizontal="right" vertical="center" shrinkToFit="1"/>
    </xf>
    <xf numFmtId="179" fontId="72" fillId="0" borderId="165" xfId="10" applyNumberFormat="1" applyFont="1" applyBorder="1" applyAlignment="1">
      <alignment horizontal="right" vertical="center" shrinkToFit="1"/>
    </xf>
    <xf numFmtId="199" fontId="72" fillId="12" borderId="166" xfId="10" applyNumberFormat="1" applyFont="1" applyFill="1" applyBorder="1" applyAlignment="1">
      <alignment horizontal="right" vertical="center" shrinkToFit="1"/>
    </xf>
    <xf numFmtId="199" fontId="72" fillId="0" borderId="165" xfId="10" applyNumberFormat="1" applyFont="1" applyBorder="1" applyAlignment="1">
      <alignment horizontal="right" vertical="center" shrinkToFit="1"/>
    </xf>
    <xf numFmtId="179" fontId="72" fillId="12" borderId="46" xfId="10" applyNumberFormat="1" applyFont="1" applyFill="1" applyBorder="1" applyAlignment="1">
      <alignment horizontal="right" vertical="center" shrinkToFit="1"/>
    </xf>
    <xf numFmtId="179" fontId="72" fillId="0" borderId="46" xfId="10" applyNumberFormat="1" applyFont="1" applyBorder="1" applyAlignment="1">
      <alignment horizontal="right" vertical="center" shrinkToFit="1"/>
    </xf>
    <xf numFmtId="199" fontId="72" fillId="12" borderId="46" xfId="10" applyNumberFormat="1" applyFont="1" applyFill="1" applyBorder="1" applyAlignment="1">
      <alignment horizontal="right" vertical="center" shrinkToFit="1"/>
    </xf>
    <xf numFmtId="199" fontId="72" fillId="12" borderId="167" xfId="10" applyNumberFormat="1" applyFont="1" applyFill="1" applyBorder="1" applyAlignment="1">
      <alignment horizontal="right" vertical="center" shrinkToFit="1"/>
    </xf>
    <xf numFmtId="199" fontId="72" fillId="0" borderId="46" xfId="10" applyNumberFormat="1" applyFont="1" applyBorder="1" applyAlignment="1">
      <alignment horizontal="right" vertical="center" shrinkToFit="1"/>
    </xf>
    <xf numFmtId="200" fontId="88" fillId="0" borderId="62" xfId="13" applyNumberFormat="1" applyFont="1" applyFill="1" applyBorder="1" applyAlignment="1">
      <alignment horizontal="center" vertical="top" wrapText="1"/>
    </xf>
    <xf numFmtId="9" fontId="88" fillId="0" borderId="0" xfId="13" applyFont="1" applyFill="1" applyBorder="1" applyAlignment="1">
      <alignment horizontal="center" vertical="top" wrapText="1"/>
    </xf>
    <xf numFmtId="199" fontId="72" fillId="0" borderId="29" xfId="10" applyNumberFormat="1" applyFont="1" applyBorder="1" applyAlignment="1">
      <alignment horizontal="right" vertical="center" shrinkToFit="1"/>
    </xf>
    <xf numFmtId="199" fontId="72" fillId="0" borderId="42" xfId="10" applyNumberFormat="1" applyFont="1" applyBorder="1" applyAlignment="1">
      <alignment horizontal="right" vertical="center" shrinkToFit="1"/>
    </xf>
    <xf numFmtId="0" fontId="69" fillId="0" borderId="43" xfId="10" applyFont="1" applyBorder="1" applyAlignment="1">
      <alignment vertical="center" wrapText="1"/>
    </xf>
    <xf numFmtId="0" fontId="69" fillId="0" borderId="0" xfId="10" applyFont="1" applyAlignment="1">
      <alignment horizontal="center" vertical="center" wrapText="1"/>
    </xf>
    <xf numFmtId="179" fontId="69" fillId="0" borderId="0" xfId="10" applyNumberFormat="1" applyFont="1" applyAlignment="1">
      <alignment horizontal="right" vertical="center" shrinkToFit="1"/>
    </xf>
    <xf numFmtId="0" fontId="80" fillId="0" borderId="0" xfId="10" applyFont="1" applyAlignment="1">
      <alignment horizontal="left" vertical="center" shrinkToFit="1"/>
    </xf>
    <xf numFmtId="0" fontId="68" fillId="0" borderId="160" xfId="10" applyFont="1" applyBorder="1" applyAlignment="1">
      <alignment horizontal="center" vertical="center" wrapText="1"/>
    </xf>
    <xf numFmtId="0" fontId="68" fillId="0" borderId="42" xfId="10" applyFont="1" applyBorder="1" applyAlignment="1">
      <alignment horizontal="center" vertical="center" wrapText="1"/>
    </xf>
    <xf numFmtId="179" fontId="72" fillId="12" borderId="42" xfId="10" applyNumberFormat="1" applyFont="1" applyFill="1" applyBorder="1" applyAlignment="1">
      <alignment horizontal="right" vertical="center" shrinkToFit="1"/>
    </xf>
    <xf numFmtId="179" fontId="72" fillId="0" borderId="168" xfId="10" applyNumberFormat="1" applyFont="1" applyBorder="1" applyAlignment="1">
      <alignment horizontal="right" vertical="center" shrinkToFit="1"/>
    </xf>
    <xf numFmtId="179" fontId="72" fillId="12" borderId="165" xfId="10" applyNumberFormat="1" applyFont="1" applyFill="1" applyBorder="1" applyAlignment="1">
      <alignment horizontal="right" vertical="center" shrinkToFit="1"/>
    </xf>
    <xf numFmtId="179" fontId="72" fillId="12" borderId="85" xfId="10" applyNumberFormat="1" applyFont="1" applyFill="1" applyBorder="1" applyAlignment="1">
      <alignment horizontal="right" vertical="center" shrinkToFit="1"/>
    </xf>
    <xf numFmtId="10" fontId="88" fillId="0" borderId="25" xfId="13" applyNumberFormat="1" applyFont="1" applyFill="1" applyBorder="1" applyAlignment="1">
      <alignment horizontal="center" vertical="top" wrapText="1"/>
    </xf>
    <xf numFmtId="0" fontId="75" fillId="0" borderId="153" xfId="9" applyFont="1" applyBorder="1" applyAlignment="1">
      <alignment vertical="center" wrapText="1"/>
    </xf>
    <xf numFmtId="0" fontId="69" fillId="0" borderId="136" xfId="9" applyFont="1" applyBorder="1" applyAlignment="1">
      <alignment horizontal="left" vertical="center" wrapText="1"/>
    </xf>
    <xf numFmtId="0" fontId="69" fillId="0" borderId="137" xfId="9" applyFont="1" applyBorder="1" applyAlignment="1">
      <alignment vertical="center" wrapText="1"/>
    </xf>
    <xf numFmtId="0" fontId="75" fillId="0" borderId="139" xfId="9" applyFont="1" applyBorder="1" applyAlignment="1">
      <alignment vertical="center" wrapText="1"/>
    </xf>
    <xf numFmtId="0" fontId="75" fillId="0" borderId="144" xfId="9" applyFont="1" applyBorder="1" applyAlignment="1">
      <alignment vertical="center" wrapText="1"/>
    </xf>
    <xf numFmtId="0" fontId="69" fillId="0" borderId="147" xfId="9" applyFont="1" applyBorder="1" applyAlignment="1">
      <alignment horizontal="left" vertical="center" wrapText="1"/>
    </xf>
    <xf numFmtId="0" fontId="69" fillId="0" borderId="148" xfId="9" applyFont="1" applyBorder="1" applyAlignment="1">
      <alignment horizontal="left" vertical="center" wrapText="1"/>
    </xf>
    <xf numFmtId="0" fontId="69" fillId="0" borderId="149" xfId="9" applyFont="1" applyBorder="1" applyAlignment="1">
      <alignment horizontal="left" vertical="center" wrapText="1"/>
    </xf>
    <xf numFmtId="0" fontId="69" fillId="0" borderId="29" xfId="9" applyFont="1" applyBorder="1" applyAlignment="1">
      <alignment horizontal="left" vertical="center" wrapText="1"/>
    </xf>
    <xf numFmtId="0" fontId="75" fillId="0" borderId="143" xfId="9" applyFont="1" applyBorder="1" applyAlignment="1">
      <alignment vertical="center" wrapText="1"/>
    </xf>
    <xf numFmtId="0" fontId="75" fillId="0" borderId="134" xfId="9" applyFont="1" applyBorder="1" applyAlignment="1">
      <alignment vertical="center" wrapText="1"/>
    </xf>
    <xf numFmtId="0" fontId="69" fillId="0" borderId="145" xfId="9" applyFont="1" applyBorder="1" applyAlignment="1">
      <alignment horizontal="left" vertical="center" wrapText="1"/>
    </xf>
    <xf numFmtId="0" fontId="70" fillId="0" borderId="0" xfId="9" applyFont="1" applyAlignment="1">
      <alignment horizontal="center" vertical="center"/>
    </xf>
    <xf numFmtId="0" fontId="69" fillId="0" borderId="42" xfId="9" applyFont="1" applyBorder="1" applyAlignment="1">
      <alignment horizontal="left" vertical="center" wrapText="1"/>
    </xf>
    <xf numFmtId="0" fontId="69" fillId="0" borderId="130" xfId="9" applyFont="1" applyBorder="1" applyAlignment="1">
      <alignment vertical="center" wrapText="1"/>
    </xf>
    <xf numFmtId="0" fontId="75" fillId="0" borderId="126" xfId="9" applyFont="1" applyBorder="1" applyAlignment="1">
      <alignment vertical="center" wrapText="1"/>
    </xf>
    <xf numFmtId="0" fontId="69" fillId="0" borderId="129" xfId="9" applyFont="1" applyBorder="1" applyAlignment="1">
      <alignment horizontal="left" vertical="center" wrapText="1"/>
    </xf>
    <xf numFmtId="0" fontId="73" fillId="14" borderId="29" xfId="9" applyFont="1" applyFill="1" applyBorder="1" applyAlignment="1">
      <alignment horizontal="center" vertical="center" wrapText="1"/>
    </xf>
    <xf numFmtId="0" fontId="75" fillId="0" borderId="127" xfId="9" applyFont="1" applyBorder="1" applyAlignment="1">
      <alignment vertical="center" wrapText="1"/>
    </xf>
    <xf numFmtId="0" fontId="73" fillId="0" borderId="29" xfId="9" applyFont="1" applyBorder="1" applyAlignment="1">
      <alignment horizontal="left" vertical="center" wrapText="1"/>
    </xf>
    <xf numFmtId="0" fontId="73" fillId="14" borderId="64" xfId="9" applyFont="1" applyFill="1" applyBorder="1" applyAlignment="1">
      <alignment horizontal="center" vertical="center" wrapText="1"/>
    </xf>
    <xf numFmtId="0" fontId="73" fillId="14" borderId="42" xfId="9" applyFont="1" applyFill="1" applyBorder="1" applyAlignment="1">
      <alignment horizontal="center" vertical="center" wrapText="1"/>
    </xf>
    <xf numFmtId="0" fontId="73" fillId="14" borderId="29" xfId="9" applyFont="1" applyFill="1" applyBorder="1" applyAlignment="1">
      <alignment horizontal="center" vertical="center" shrinkToFit="1"/>
    </xf>
    <xf numFmtId="0" fontId="69" fillId="0" borderId="9" xfId="9" applyFont="1" applyBorder="1" applyAlignment="1">
      <alignment horizontal="center" vertical="center"/>
    </xf>
    <xf numFmtId="0" fontId="69" fillId="0" borderId="8" xfId="9" applyFont="1" applyBorder="1" applyAlignment="1">
      <alignment horizontal="center" vertical="center"/>
    </xf>
    <xf numFmtId="0" fontId="71" fillId="11" borderId="29" xfId="9" applyFont="1" applyFill="1" applyBorder="1" applyAlignment="1" applyProtection="1">
      <alignment horizontal="center" vertical="center" shrinkToFit="1"/>
      <protection locked="0"/>
    </xf>
    <xf numFmtId="0" fontId="69" fillId="11" borderId="29" xfId="9" applyFont="1" applyFill="1" applyBorder="1" applyAlignment="1" applyProtection="1">
      <alignment horizontal="center" vertical="center"/>
      <protection locked="0"/>
    </xf>
    <xf numFmtId="0" fontId="73" fillId="13" borderId="0" xfId="9" applyFont="1" applyFill="1" applyAlignment="1">
      <alignment horizontal="left" vertical="center" wrapText="1"/>
    </xf>
    <xf numFmtId="0" fontId="73" fillId="0" borderId="9" xfId="9" applyFont="1" applyBorder="1" applyAlignment="1">
      <alignment horizontal="center" vertical="center" wrapText="1"/>
    </xf>
    <xf numFmtId="0" fontId="73" fillId="0" borderId="8" xfId="9" applyFont="1" applyBorder="1" applyAlignment="1">
      <alignment horizontal="center" vertical="center" wrapText="1"/>
    </xf>
    <xf numFmtId="0" fontId="73" fillId="0" borderId="29" xfId="9" applyFont="1" applyBorder="1" applyAlignment="1">
      <alignment horizontal="center" vertical="center" wrapText="1"/>
    </xf>
    <xf numFmtId="0" fontId="73" fillId="0" borderId="43" xfId="9" applyFont="1" applyBorder="1" applyAlignment="1">
      <alignment horizontal="center" vertical="center" wrapText="1"/>
    </xf>
    <xf numFmtId="0" fontId="73" fillId="0" borderId="0" xfId="9" applyFont="1" applyAlignment="1">
      <alignment horizontal="center" vertical="center" wrapText="1"/>
    </xf>
    <xf numFmtId="0" fontId="73" fillId="0" borderId="123" xfId="9" applyFont="1" applyBorder="1" applyAlignment="1">
      <alignment horizontal="center" vertical="center" wrapText="1"/>
    </xf>
    <xf numFmtId="0" fontId="73" fillId="14" borderId="9" xfId="9" applyFont="1" applyFill="1" applyBorder="1" applyAlignment="1">
      <alignment horizontal="center" vertical="center" wrapText="1"/>
    </xf>
    <xf numFmtId="0" fontId="73" fillId="14" borderId="8" xfId="9" applyFont="1" applyFill="1" applyBorder="1" applyAlignment="1">
      <alignment horizontal="center" vertical="center" wrapText="1"/>
    </xf>
    <xf numFmtId="0" fontId="73" fillId="14" borderId="7" xfId="9" applyFont="1" applyFill="1" applyBorder="1" applyAlignment="1">
      <alignment horizontal="center" vertical="center" wrapText="1"/>
    </xf>
    <xf numFmtId="0" fontId="73" fillId="0" borderId="43" xfId="9" applyFont="1" applyBorder="1" applyAlignment="1">
      <alignment horizontal="center" vertical="center" shrinkToFit="1"/>
    </xf>
    <xf numFmtId="0" fontId="73" fillId="0" borderId="0" xfId="9" applyFont="1" applyAlignment="1">
      <alignment horizontal="center" vertical="center" shrinkToFit="1"/>
    </xf>
    <xf numFmtId="0" fontId="69" fillId="0" borderId="154" xfId="9" applyFont="1" applyBorder="1" applyAlignment="1">
      <alignment vertical="center" wrapText="1"/>
    </xf>
    <xf numFmtId="0" fontId="69" fillId="0" borderId="132" xfId="9" applyFont="1" applyBorder="1" applyAlignment="1">
      <alignment horizontal="center" vertical="center" wrapText="1"/>
    </xf>
    <xf numFmtId="0" fontId="71" fillId="0" borderId="137" xfId="9" applyFont="1" applyBorder="1" applyAlignment="1">
      <alignment vertical="center" wrapText="1"/>
    </xf>
    <xf numFmtId="0" fontId="69" fillId="0" borderId="9" xfId="9" applyFont="1" applyBorder="1" applyAlignment="1">
      <alignment vertical="center" wrapText="1"/>
    </xf>
    <xf numFmtId="0" fontId="69" fillId="0" borderId="7" xfId="9" applyFont="1" applyBorder="1" applyAlignment="1">
      <alignment vertical="center" wrapText="1"/>
    </xf>
    <xf numFmtId="0" fontId="69" fillId="0" borderId="8" xfId="9" applyFont="1" applyBorder="1" applyAlignment="1">
      <alignment vertical="center" wrapText="1"/>
    </xf>
    <xf numFmtId="0" fontId="75" fillId="0" borderId="155" xfId="9" applyFont="1" applyBorder="1" applyAlignment="1">
      <alignment vertical="center" wrapText="1"/>
    </xf>
    <xf numFmtId="0" fontId="72" fillId="0" borderId="0" xfId="2" applyFont="1" applyAlignment="1" applyProtection="1">
      <alignment horizontal="left" vertical="center"/>
      <protection hidden="1"/>
    </xf>
    <xf numFmtId="0" fontId="72" fillId="0" borderId="9" xfId="2" applyFont="1" applyBorder="1" applyAlignment="1" applyProtection="1">
      <alignment horizontal="center" vertical="center" shrinkToFit="1"/>
      <protection hidden="1"/>
    </xf>
    <xf numFmtId="0" fontId="72" fillId="0" borderId="7" xfId="2" applyFont="1" applyBorder="1" applyAlignment="1" applyProtection="1">
      <alignment horizontal="center" vertical="center" shrinkToFit="1"/>
      <protection hidden="1"/>
    </xf>
    <xf numFmtId="0" fontId="73" fillId="0" borderId="7" xfId="2" applyFont="1" applyBorder="1" applyAlignment="1" applyProtection="1">
      <alignment horizontal="left" vertical="center" wrapText="1"/>
      <protection hidden="1"/>
    </xf>
    <xf numFmtId="0" fontId="73" fillId="0" borderId="8" xfId="2" applyFont="1" applyBorder="1" applyAlignment="1" applyProtection="1">
      <alignment horizontal="left" vertical="center" wrapText="1"/>
      <protection hidden="1"/>
    </xf>
    <xf numFmtId="0" fontId="70" fillId="0" borderId="47" xfId="2" applyFont="1" applyBorder="1" applyAlignment="1" applyProtection="1">
      <alignment horizontal="left" vertical="center"/>
      <protection hidden="1"/>
    </xf>
    <xf numFmtId="0" fontId="73" fillId="0" borderId="9" xfId="2" applyFont="1" applyBorder="1" applyAlignment="1" applyProtection="1">
      <alignment horizontal="center" vertical="center" wrapText="1"/>
      <protection hidden="1"/>
    </xf>
    <xf numFmtId="0" fontId="73" fillId="0" borderId="7" xfId="2" applyFont="1" applyBorder="1" applyAlignment="1" applyProtection="1">
      <alignment horizontal="center" vertical="center" wrapText="1"/>
      <protection hidden="1"/>
    </xf>
    <xf numFmtId="0" fontId="73" fillId="0" borderId="9" xfId="2" applyFont="1" applyBorder="1" applyAlignment="1" applyProtection="1">
      <alignment horizontal="left" vertical="center" wrapText="1"/>
      <protection hidden="1"/>
    </xf>
    <xf numFmtId="197" fontId="81" fillId="0" borderId="29" xfId="2" applyNumberFormat="1" applyFont="1" applyBorder="1" applyAlignment="1" applyProtection="1">
      <alignment horizontal="center" vertical="center" shrinkToFit="1"/>
      <protection hidden="1"/>
    </xf>
    <xf numFmtId="0" fontId="73" fillId="0" borderId="43" xfId="2" applyFont="1" applyBorder="1" applyAlignment="1" applyProtection="1">
      <alignment horizontal="left" vertical="center" wrapText="1"/>
      <protection hidden="1"/>
    </xf>
    <xf numFmtId="0" fontId="73" fillId="0" borderId="44" xfId="2" applyFont="1" applyBorder="1" applyAlignment="1" applyProtection="1">
      <alignment horizontal="left" vertical="center" wrapText="1"/>
      <protection hidden="1"/>
    </xf>
    <xf numFmtId="0" fontId="72" fillId="0" borderId="0" xfId="2" applyFont="1" applyAlignment="1" applyProtection="1">
      <alignment horizontal="left" vertical="center" wrapText="1"/>
      <protection hidden="1"/>
    </xf>
    <xf numFmtId="0" fontId="73" fillId="0" borderId="29" xfId="2" applyFont="1" applyBorder="1" applyAlignment="1" applyProtection="1">
      <alignment horizontal="center" vertical="center" wrapText="1" shrinkToFit="1"/>
      <protection hidden="1"/>
    </xf>
    <xf numFmtId="0" fontId="73" fillId="0" borderId="8" xfId="2" applyFont="1" applyBorder="1" applyAlignment="1" applyProtection="1">
      <alignment horizontal="center" vertical="center" wrapText="1"/>
      <protection hidden="1"/>
    </xf>
    <xf numFmtId="0" fontId="73" fillId="0" borderId="29" xfId="2" applyFont="1" applyBorder="1" applyAlignment="1" applyProtection="1">
      <alignment horizontal="center" vertical="center" wrapText="1"/>
      <protection hidden="1"/>
    </xf>
    <xf numFmtId="0" fontId="70" fillId="0" borderId="0" xfId="2" applyFont="1" applyAlignment="1" applyProtection="1">
      <alignment horizontal="left" vertical="center" shrinkToFit="1"/>
      <protection hidden="1"/>
    </xf>
    <xf numFmtId="0" fontId="72" fillId="0" borderId="29" xfId="12" applyFont="1" applyBorder="1" applyAlignment="1">
      <alignment horizontal="center" vertical="center" shrinkToFit="1"/>
    </xf>
    <xf numFmtId="0" fontId="81" fillId="11" borderId="29" xfId="12" applyFont="1" applyFill="1" applyBorder="1" applyAlignment="1">
      <alignment horizontal="center" vertical="center" shrinkToFit="1"/>
    </xf>
    <xf numFmtId="0" fontId="72" fillId="0" borderId="8" xfId="2" applyFont="1" applyBorder="1" applyAlignment="1" applyProtection="1">
      <alignment horizontal="center" vertical="center" shrinkToFit="1"/>
      <protection hidden="1"/>
    </xf>
    <xf numFmtId="0" fontId="72" fillId="11" borderId="29" xfId="2" applyFont="1" applyFill="1" applyBorder="1" applyAlignment="1" applyProtection="1">
      <alignment horizontal="center" vertical="center" shrinkToFit="1"/>
      <protection hidden="1"/>
    </xf>
    <xf numFmtId="0" fontId="84" fillId="0" borderId="0" xfId="2" applyFont="1" applyAlignment="1" applyProtection="1">
      <alignment horizontal="left" vertical="center" wrapText="1"/>
      <protection hidden="1"/>
    </xf>
    <xf numFmtId="0" fontId="84" fillId="0" borderId="0" xfId="2" applyFont="1" applyAlignment="1" applyProtection="1">
      <alignment horizontal="left" vertical="center"/>
      <protection hidden="1"/>
    </xf>
    <xf numFmtId="0" fontId="73" fillId="0" borderId="29" xfId="2" applyFont="1" applyBorder="1" applyAlignment="1" applyProtection="1">
      <alignment horizontal="left" vertical="center" wrapText="1"/>
      <protection hidden="1"/>
    </xf>
    <xf numFmtId="0" fontId="73" fillId="0" borderId="29" xfId="2" applyFont="1" applyBorder="1" applyAlignment="1" applyProtection="1">
      <alignment horizontal="center" vertical="center" shrinkToFit="1"/>
      <protection hidden="1"/>
    </xf>
    <xf numFmtId="0" fontId="70" fillId="0" borderId="13" xfId="2" applyFont="1" applyBorder="1" applyAlignment="1" applyProtection="1">
      <alignment horizontal="left" vertical="center" shrinkToFit="1"/>
      <protection hidden="1"/>
    </xf>
    <xf numFmtId="0" fontId="73" fillId="0" borderId="31" xfId="2" applyFont="1" applyBorder="1" applyAlignment="1" applyProtection="1">
      <alignment horizontal="left" vertical="center" wrapText="1"/>
      <protection hidden="1"/>
    </xf>
    <xf numFmtId="0" fontId="84" fillId="0" borderId="29" xfId="12" applyFont="1" applyBorder="1" applyAlignment="1">
      <alignment horizontal="center" vertical="center" shrinkToFit="1"/>
    </xf>
    <xf numFmtId="0" fontId="85" fillId="11" borderId="29" xfId="12" applyFont="1" applyFill="1" applyBorder="1" applyAlignment="1">
      <alignment horizontal="center" vertical="center" shrinkToFit="1"/>
    </xf>
    <xf numFmtId="0" fontId="85" fillId="0" borderId="29" xfId="12" applyFont="1" applyBorder="1" applyAlignment="1">
      <alignment horizontal="center" vertical="center" shrinkToFit="1"/>
    </xf>
    <xf numFmtId="0" fontId="69" fillId="0" borderId="64" xfId="10" applyFont="1" applyBorder="1" applyAlignment="1">
      <alignment horizontal="left" vertical="center" wrapText="1"/>
    </xf>
    <xf numFmtId="0" fontId="69" fillId="0" borderId="32" xfId="10" applyFont="1" applyBorder="1" applyAlignment="1">
      <alignment horizontal="left" vertical="center" wrapText="1"/>
    </xf>
    <xf numFmtId="0" fontId="69" fillId="0" borderId="120" xfId="10" applyFont="1" applyBorder="1" applyAlignment="1">
      <alignment horizontal="left" vertical="center" wrapText="1"/>
    </xf>
    <xf numFmtId="0" fontId="69" fillId="0" borderId="29" xfId="10" applyFont="1" applyBorder="1" applyAlignment="1">
      <alignment horizontal="left" vertical="center" wrapText="1"/>
    </xf>
    <xf numFmtId="0" fontId="69" fillId="0" borderId="31" xfId="10" applyFont="1" applyBorder="1" applyAlignment="1">
      <alignment horizontal="left" vertical="center" wrapText="1"/>
    </xf>
    <xf numFmtId="0" fontId="69" fillId="0" borderId="42" xfId="10" applyFont="1" applyBorder="1" applyAlignment="1">
      <alignment horizontal="center" vertical="center" wrapText="1"/>
    </xf>
    <xf numFmtId="0" fontId="69" fillId="0" borderId="29" xfId="10" applyFont="1" applyBorder="1" applyAlignment="1">
      <alignment horizontal="center" vertical="center" wrapText="1"/>
    </xf>
    <xf numFmtId="0" fontId="69" fillId="0" borderId="64" xfId="10" applyFont="1" applyBorder="1" applyAlignment="1">
      <alignment horizontal="center" vertical="center" wrapText="1"/>
    </xf>
    <xf numFmtId="192" fontId="72" fillId="0" borderId="87" xfId="13" applyNumberFormat="1" applyFont="1" applyFill="1" applyBorder="1" applyAlignment="1">
      <alignment horizontal="center" vertical="center" wrapText="1"/>
    </xf>
    <xf numFmtId="192" fontId="72" fillId="0" borderId="86" xfId="13" applyNumberFormat="1" applyFont="1" applyFill="1" applyBorder="1" applyAlignment="1">
      <alignment horizontal="center" vertical="center" wrapText="1"/>
    </xf>
    <xf numFmtId="192" fontId="72" fillId="0" borderId="121" xfId="13" applyNumberFormat="1" applyFont="1" applyFill="1" applyBorder="1" applyAlignment="1">
      <alignment horizontal="center" vertical="center" wrapText="1"/>
    </xf>
    <xf numFmtId="0" fontId="69" fillId="0" borderId="9" xfId="10" applyFont="1" applyBorder="1" applyAlignment="1">
      <alignment horizontal="center" vertical="center" shrinkToFit="1"/>
    </xf>
    <xf numFmtId="0" fontId="69" fillId="0" borderId="8" xfId="10" applyFont="1" applyBorder="1" applyAlignment="1">
      <alignment horizontal="center" vertical="center" shrinkToFit="1"/>
    </xf>
    <xf numFmtId="0" fontId="69" fillId="0" borderId="9" xfId="10" applyFont="1" applyBorder="1" applyAlignment="1">
      <alignment horizontal="center" vertical="center" wrapText="1"/>
    </xf>
    <xf numFmtId="0" fontId="69" fillId="0" borderId="8" xfId="10" applyFont="1" applyBorder="1" applyAlignment="1">
      <alignment horizontal="center" vertical="center" wrapText="1"/>
    </xf>
    <xf numFmtId="0" fontId="72" fillId="11" borderId="9" xfId="10" applyFont="1" applyFill="1" applyBorder="1" applyAlignment="1">
      <alignment horizontal="center" vertical="center" shrinkToFit="1"/>
    </xf>
    <xf numFmtId="0" fontId="72" fillId="11" borderId="7" xfId="10" applyFont="1" applyFill="1" applyBorder="1" applyAlignment="1">
      <alignment horizontal="center" vertical="center" shrinkToFit="1"/>
    </xf>
    <xf numFmtId="0" fontId="72" fillId="11" borderId="8" xfId="10" applyFont="1" applyFill="1" applyBorder="1" applyAlignment="1">
      <alignment horizontal="center" vertical="center" shrinkToFit="1"/>
    </xf>
    <xf numFmtId="0" fontId="72" fillId="0" borderId="9" xfId="10" applyFont="1" applyBorder="1" applyAlignment="1">
      <alignment horizontal="center" vertical="center" wrapText="1"/>
    </xf>
    <xf numFmtId="0" fontId="72" fillId="0" borderId="7" xfId="10" applyFont="1" applyBorder="1" applyAlignment="1">
      <alignment horizontal="center" vertical="center" wrapText="1"/>
    </xf>
    <xf numFmtId="0" fontId="72" fillId="0" borderId="8" xfId="10" applyFont="1" applyBorder="1" applyAlignment="1">
      <alignment horizontal="center" vertical="center" wrapText="1"/>
    </xf>
    <xf numFmtId="0" fontId="69" fillId="0" borderId="29" xfId="10" applyFont="1" applyBorder="1" applyAlignment="1">
      <alignment horizontal="center" vertical="center" shrinkToFit="1"/>
    </xf>
    <xf numFmtId="192" fontId="72" fillId="0" borderId="5" xfId="13" applyNumberFormat="1" applyFont="1" applyFill="1" applyBorder="1" applyAlignment="1">
      <alignment horizontal="center" vertical="center" wrapText="1"/>
    </xf>
    <xf numFmtId="192" fontId="72" fillId="0" borderId="45" xfId="13" applyNumberFormat="1" applyFont="1" applyFill="1" applyBorder="1" applyAlignment="1">
      <alignment horizontal="center" vertical="center" wrapText="1"/>
    </xf>
    <xf numFmtId="192" fontId="72" fillId="0" borderId="53" xfId="13" applyNumberFormat="1" applyFont="1" applyFill="1" applyBorder="1" applyAlignment="1">
      <alignment horizontal="center" vertical="center" wrapText="1"/>
    </xf>
    <xf numFmtId="0" fontId="80" fillId="0" borderId="0" xfId="10" applyFont="1" applyAlignment="1">
      <alignment horizontal="left" vertical="center" shrinkToFit="1"/>
    </xf>
    <xf numFmtId="0" fontId="72" fillId="0" borderId="0" xfId="10" applyFont="1" applyAlignment="1">
      <alignment horizontal="center" vertical="center" wrapText="1"/>
    </xf>
    <xf numFmtId="0" fontId="69" fillId="0" borderId="0" xfId="10" applyFont="1" applyAlignment="1">
      <alignment vertical="center" wrapText="1"/>
    </xf>
    <xf numFmtId="0" fontId="69" fillId="0" borderId="32" xfId="10" applyFont="1" applyBorder="1" applyAlignment="1">
      <alignment horizontal="center" vertical="center" wrapText="1"/>
    </xf>
    <xf numFmtId="0" fontId="6" fillId="0" borderId="9" xfId="1" applyFont="1" applyBorder="1" applyAlignment="1">
      <alignment horizontal="center" vertical="center"/>
    </xf>
    <xf numFmtId="0" fontId="6" fillId="0" borderId="7" xfId="1" applyFont="1" applyBorder="1" applyAlignment="1">
      <alignment horizontal="center" vertical="center"/>
    </xf>
    <xf numFmtId="0" fontId="6" fillId="0" borderId="10" xfId="1" applyFont="1" applyBorder="1" applyAlignment="1">
      <alignment horizontal="center" vertical="center"/>
    </xf>
    <xf numFmtId="0" fontId="1" fillId="0" borderId="25" xfId="1" applyBorder="1" applyAlignment="1">
      <alignment horizontal="left" vertical="top" wrapText="1"/>
    </xf>
    <xf numFmtId="0" fontId="1" fillId="0" borderId="0" xfId="1" applyAlignment="1">
      <alignment horizontal="left" vertical="top" wrapText="1"/>
    </xf>
    <xf numFmtId="0" fontId="8" fillId="0" borderId="0" xfId="2" applyFont="1" applyAlignment="1">
      <alignment horizontal="left" vertical="top" wrapText="1"/>
    </xf>
    <xf numFmtId="0" fontId="0" fillId="0" borderId="0" xfId="1" applyFont="1" applyAlignment="1">
      <alignment horizontal="left" vertical="center"/>
    </xf>
    <xf numFmtId="0" fontId="5" fillId="0" borderId="0" xfId="1" applyFont="1" applyAlignment="1">
      <alignment horizontal="center" vertical="center"/>
    </xf>
    <xf numFmtId="0" fontId="6" fillId="0" borderId="1" xfId="1" applyFont="1" applyBorder="1" applyAlignment="1">
      <alignment horizontal="distributed" vertical="center" indent="1"/>
    </xf>
    <xf numFmtId="0" fontId="6" fillId="0" borderId="2" xfId="1" applyFont="1" applyBorder="1" applyAlignment="1">
      <alignment horizontal="distributed" vertical="center" indent="1"/>
    </xf>
    <xf numFmtId="0" fontId="6" fillId="0" borderId="3" xfId="1" applyFont="1" applyBorder="1" applyAlignment="1">
      <alignment horizontal="distributed" vertical="center" indent="1"/>
    </xf>
    <xf numFmtId="0" fontId="6" fillId="0" borderId="4" xfId="1" applyFont="1" applyBorder="1" applyAlignment="1">
      <alignment horizontal="left" vertical="center" indent="1"/>
    </xf>
    <xf numFmtId="0" fontId="6" fillId="0" borderId="2" xfId="1" applyFont="1" applyBorder="1" applyAlignment="1">
      <alignment horizontal="left" vertical="center" indent="1"/>
    </xf>
    <xf numFmtId="0" fontId="6" fillId="0" borderId="5" xfId="1" applyFont="1" applyBorder="1" applyAlignment="1">
      <alignment horizontal="left" vertical="center" indent="1"/>
    </xf>
    <xf numFmtId="0" fontId="6" fillId="0" borderId="6" xfId="1" applyFont="1" applyBorder="1" applyAlignment="1">
      <alignment horizontal="distributed" vertical="center" indent="1"/>
    </xf>
    <xf numFmtId="0" fontId="6" fillId="0" borderId="7" xfId="1" applyFont="1" applyBorder="1" applyAlignment="1">
      <alignment horizontal="distributed" vertical="center" indent="1"/>
    </xf>
    <xf numFmtId="0" fontId="6" fillId="0" borderId="8" xfId="1" applyFont="1" applyBorder="1" applyAlignment="1">
      <alignment horizontal="distributed" vertical="center" indent="1"/>
    </xf>
    <xf numFmtId="0" fontId="6" fillId="0" borderId="9" xfId="1" applyFont="1" applyBorder="1" applyAlignment="1">
      <alignment horizontal="left" vertical="center" indent="1"/>
    </xf>
    <xf numFmtId="0" fontId="6" fillId="0" borderId="7" xfId="1" applyFont="1" applyBorder="1" applyAlignment="1">
      <alignment horizontal="left" vertical="center" indent="1"/>
    </xf>
    <xf numFmtId="0" fontId="6" fillId="0" borderId="10" xfId="1" applyFont="1" applyBorder="1" applyAlignment="1">
      <alignment horizontal="left" vertical="center" indent="1"/>
    </xf>
    <xf numFmtId="0" fontId="7" fillId="0" borderId="9" xfId="1" applyFont="1" applyBorder="1" applyAlignment="1">
      <alignment horizontal="left" vertical="center" wrapText="1"/>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6" fillId="0" borderId="15" xfId="1" applyFont="1" applyBorder="1" applyAlignment="1">
      <alignment horizontal="center" vertical="center" shrinkToFit="1"/>
    </xf>
    <xf numFmtId="0" fontId="6" fillId="0" borderId="16" xfId="1" applyFont="1" applyBorder="1" applyAlignment="1">
      <alignment horizontal="center" vertical="center" shrinkToFit="1"/>
    </xf>
    <xf numFmtId="0" fontId="6" fillId="0" borderId="17" xfId="1" applyFont="1" applyBorder="1" applyAlignment="1">
      <alignment horizontal="center" vertical="center" shrinkToFit="1"/>
    </xf>
    <xf numFmtId="0" fontId="6" fillId="0" borderId="18" xfId="1" applyFont="1" applyBorder="1" applyAlignment="1">
      <alignment horizontal="center" vertical="center"/>
    </xf>
    <xf numFmtId="0" fontId="6" fillId="0" borderId="16" xfId="1" applyFont="1" applyBorder="1" applyAlignment="1">
      <alignment horizontal="center" vertical="center"/>
    </xf>
    <xf numFmtId="0" fontId="6" fillId="0" borderId="19" xfId="1" applyFont="1" applyBorder="1" applyAlignment="1">
      <alignment horizontal="center" vertical="center"/>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5" xfId="1" applyFont="1" applyBorder="1" applyAlignment="1">
      <alignment horizontal="left" vertical="top" wrapText="1"/>
    </xf>
    <xf numFmtId="0" fontId="7" fillId="0" borderId="0" xfId="1" applyFont="1" applyAlignment="1">
      <alignment horizontal="left" vertical="top" wrapText="1"/>
    </xf>
    <xf numFmtId="0" fontId="6" fillId="0" borderId="29" xfId="1" applyFont="1" applyBorder="1" applyAlignment="1">
      <alignment horizontal="center" vertical="center"/>
    </xf>
    <xf numFmtId="0" fontId="6" fillId="0" borderId="50" xfId="1" applyFont="1" applyBorder="1" applyAlignment="1">
      <alignment horizontal="center" vertical="center"/>
    </xf>
    <xf numFmtId="0" fontId="6" fillId="0" borderId="51" xfId="1" applyFont="1" applyBorder="1" applyAlignment="1">
      <alignment horizontal="center" vertical="center"/>
    </xf>
    <xf numFmtId="0" fontId="6" fillId="0" borderId="52" xfId="1" applyFont="1" applyBorder="1" applyAlignment="1">
      <alignment horizontal="center" vertical="center"/>
    </xf>
    <xf numFmtId="0" fontId="6" fillId="0" borderId="53" xfId="1" applyFont="1" applyBorder="1" applyAlignment="1">
      <alignment horizontal="center" vertical="center"/>
    </xf>
    <xf numFmtId="0" fontId="6" fillId="0" borderId="6" xfId="1" applyFont="1" applyBorder="1" applyAlignment="1">
      <alignment horizontal="left" vertical="center" wrapText="1"/>
    </xf>
    <xf numFmtId="0" fontId="6" fillId="0" borderId="13" xfId="1" applyFont="1" applyBorder="1" applyAlignment="1">
      <alignment horizontal="left" vertical="center" wrapText="1"/>
    </xf>
    <xf numFmtId="0" fontId="6" fillId="0" borderId="31" xfId="1" applyFont="1" applyBorder="1" applyAlignment="1">
      <alignment horizontal="left" vertical="center" wrapText="1"/>
    </xf>
    <xf numFmtId="0" fontId="6" fillId="0" borderId="32" xfId="1" applyFont="1" applyBorder="1" applyAlignment="1">
      <alignment horizontal="center" vertical="center"/>
    </xf>
    <xf numFmtId="0" fontId="6" fillId="0" borderId="33" xfId="1" applyFont="1" applyBorder="1" applyAlignment="1">
      <alignment horizontal="center" vertical="center"/>
    </xf>
    <xf numFmtId="0" fontId="6" fillId="0" borderId="34"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23" xfId="1" applyFont="1" applyBorder="1" applyAlignment="1">
      <alignment horizontal="center" vertical="center"/>
    </xf>
    <xf numFmtId="0" fontId="7" fillId="0" borderId="40" xfId="1" applyFont="1" applyBorder="1" applyAlignment="1">
      <alignment horizontal="left" vertical="center" wrapText="1"/>
    </xf>
    <xf numFmtId="0" fontId="7" fillId="0" borderId="21" xfId="1" applyFont="1" applyBorder="1" applyAlignment="1">
      <alignment horizontal="left" vertical="center" wrapText="1"/>
    </xf>
    <xf numFmtId="0" fontId="7" fillId="0" borderId="26" xfId="1" applyFont="1" applyBorder="1" applyAlignment="1">
      <alignment horizontal="left" vertical="center" wrapText="1"/>
    </xf>
    <xf numFmtId="0" fontId="7" fillId="0" borderId="43" xfId="1" applyFont="1" applyBorder="1" applyAlignment="1">
      <alignment horizontal="left" vertical="center" wrapText="1"/>
    </xf>
    <xf numFmtId="0" fontId="7" fillId="0" borderId="0" xfId="1" applyFont="1" applyAlignment="1">
      <alignment horizontal="left" vertical="center" wrapText="1"/>
    </xf>
    <xf numFmtId="0" fontId="7" fillId="0" borderId="44" xfId="1" applyFont="1" applyBorder="1" applyAlignment="1">
      <alignment horizontal="left" vertical="center" wrapText="1"/>
    </xf>
    <xf numFmtId="0" fontId="7" fillId="0" borderId="46" xfId="1" applyFont="1" applyBorder="1" applyAlignment="1">
      <alignment horizontal="left" vertical="center" wrapText="1"/>
    </xf>
    <xf numFmtId="0" fontId="7" fillId="0" borderId="47" xfId="1" applyFont="1" applyBorder="1" applyAlignment="1">
      <alignment horizontal="left" vertical="center" wrapText="1"/>
    </xf>
    <xf numFmtId="0" fontId="7" fillId="0" borderId="48" xfId="1" applyFont="1" applyBorder="1" applyAlignment="1">
      <alignment horizontal="left" vertical="center" wrapText="1"/>
    </xf>
    <xf numFmtId="0" fontId="7" fillId="0" borderId="22" xfId="1" applyFont="1" applyBorder="1" applyAlignment="1">
      <alignment horizontal="left" vertical="center" wrapText="1"/>
    </xf>
    <xf numFmtId="0" fontId="7" fillId="0" borderId="45" xfId="1" applyFont="1" applyBorder="1" applyAlignment="1">
      <alignment horizontal="left" vertical="center" wrapText="1"/>
    </xf>
    <xf numFmtId="0" fontId="7" fillId="0" borderId="49" xfId="1" applyFont="1" applyBorder="1" applyAlignment="1">
      <alignment horizontal="left" vertical="center" wrapText="1"/>
    </xf>
    <xf numFmtId="177" fontId="6" fillId="0" borderId="29" xfId="1" applyNumberFormat="1" applyFont="1" applyBorder="1" applyAlignment="1">
      <alignment horizontal="center" vertical="center"/>
    </xf>
    <xf numFmtId="177" fontId="6" fillId="0" borderId="30" xfId="1" applyNumberFormat="1" applyFont="1" applyBorder="1" applyAlignment="1">
      <alignment horizontal="center" vertical="center"/>
    </xf>
    <xf numFmtId="0" fontId="6" fillId="0" borderId="15" xfId="1" applyFont="1" applyBorder="1" applyAlignment="1">
      <alignment horizontal="distributed" vertical="center" indent="1"/>
    </xf>
    <xf numFmtId="0" fontId="6" fillId="0" borderId="16" xfId="1" applyFont="1" applyBorder="1" applyAlignment="1">
      <alignment horizontal="distributed" vertical="center" indent="1"/>
    </xf>
    <xf numFmtId="0" fontId="6" fillId="0" borderId="17" xfId="1" applyFont="1" applyBorder="1" applyAlignment="1">
      <alignment horizontal="distributed" vertical="center" indent="1"/>
    </xf>
    <xf numFmtId="0" fontId="6" fillId="0" borderId="18" xfId="1" applyFont="1" applyBorder="1" applyAlignment="1">
      <alignment horizontal="left" vertical="center" indent="1"/>
    </xf>
    <xf numFmtId="0" fontId="6" fillId="0" borderId="16" xfId="1" applyFont="1" applyBorder="1" applyAlignment="1">
      <alignment horizontal="left" vertical="center" indent="1"/>
    </xf>
    <xf numFmtId="0" fontId="6" fillId="0" borderId="19" xfId="1" applyFont="1" applyBorder="1" applyAlignment="1">
      <alignment horizontal="left" vertical="center" indent="1"/>
    </xf>
    <xf numFmtId="0" fontId="6" fillId="0" borderId="20" xfId="1" applyFont="1" applyBorder="1" applyAlignment="1">
      <alignment horizontal="left" vertical="center" wrapText="1"/>
    </xf>
    <xf numFmtId="0" fontId="6" fillId="0" borderId="21" xfId="1" applyFont="1" applyBorder="1" applyAlignment="1">
      <alignment horizontal="left" vertical="center" wrapText="1"/>
    </xf>
    <xf numFmtId="0" fontId="6" fillId="0" borderId="26" xfId="1" applyFont="1" applyBorder="1" applyAlignment="1">
      <alignment horizontal="left" vertical="center" wrapText="1"/>
    </xf>
    <xf numFmtId="176" fontId="6" fillId="0" borderId="27" xfId="1" applyNumberFormat="1" applyFont="1" applyBorder="1" applyAlignment="1">
      <alignment horizontal="center" vertical="center"/>
    </xf>
    <xf numFmtId="176" fontId="6" fillId="0" borderId="28" xfId="1" applyNumberFormat="1" applyFont="1" applyBorder="1" applyAlignment="1">
      <alignment horizontal="center" vertical="center"/>
    </xf>
    <xf numFmtId="0" fontId="10" fillId="0" borderId="0" xfId="3" applyFont="1" applyAlignment="1">
      <alignment vertical="center" wrapText="1"/>
    </xf>
    <xf numFmtId="0" fontId="10" fillId="0" borderId="0" xfId="3" applyFont="1" applyAlignment="1">
      <alignment horizontal="right" vertical="center"/>
    </xf>
    <xf numFmtId="0" fontId="10" fillId="0" borderId="0" xfId="3" applyFont="1" applyAlignment="1">
      <alignment horizontal="center" vertical="center"/>
    </xf>
    <xf numFmtId="0" fontId="17" fillId="0" borderId="0" xfId="3" applyFont="1" applyAlignment="1">
      <alignment horizontal="center" vertical="center" wrapText="1"/>
    </xf>
    <xf numFmtId="0" fontId="17" fillId="0" borderId="0" xfId="3" applyFont="1" applyAlignment="1">
      <alignment horizontal="center" vertical="center"/>
    </xf>
    <xf numFmtId="0" fontId="10" fillId="0" borderId="9" xfId="3" applyFont="1" applyBorder="1" applyAlignment="1">
      <alignment horizontal="center" vertical="center"/>
    </xf>
    <xf numFmtId="0" fontId="10" fillId="0" borderId="7" xfId="3" applyFont="1" applyBorder="1" applyAlignment="1">
      <alignment horizontal="center" vertical="center"/>
    </xf>
    <xf numFmtId="0" fontId="10" fillId="0" borderId="8" xfId="3" applyFont="1" applyBorder="1" applyAlignment="1">
      <alignment horizontal="center" vertical="center"/>
    </xf>
    <xf numFmtId="0" fontId="10" fillId="0" borderId="12" xfId="3" applyFont="1" applyBorder="1" applyAlignment="1">
      <alignment horizontal="center" vertical="center" textRotation="255" wrapText="1"/>
    </xf>
    <xf numFmtId="0" fontId="10" fillId="0" borderId="31" xfId="3" applyFont="1" applyBorder="1" applyAlignment="1">
      <alignment horizontal="center" vertical="center" textRotation="255" wrapText="1"/>
    </xf>
    <xf numFmtId="0" fontId="10" fillId="0" borderId="43" xfId="3" applyFont="1" applyBorder="1" applyAlignment="1">
      <alignment horizontal="center" vertical="center" textRotation="255" wrapText="1"/>
    </xf>
    <xf numFmtId="0" fontId="10" fillId="0" borderId="44" xfId="3" applyFont="1" applyBorder="1" applyAlignment="1">
      <alignment horizontal="center" vertical="center" textRotation="255" wrapText="1"/>
    </xf>
    <xf numFmtId="0" fontId="10" fillId="0" borderId="46" xfId="3" applyFont="1" applyBorder="1" applyAlignment="1">
      <alignment horizontal="center" vertical="center" textRotation="255" wrapText="1"/>
    </xf>
    <xf numFmtId="0" fontId="10" fillId="0" borderId="48" xfId="3" applyFont="1" applyBorder="1" applyAlignment="1">
      <alignment horizontal="center" vertical="center" textRotation="255" wrapText="1"/>
    </xf>
    <xf numFmtId="0" fontId="10" fillId="0" borderId="0" xfId="3" applyFont="1" applyAlignment="1">
      <alignment horizontal="left" vertical="center"/>
    </xf>
    <xf numFmtId="0" fontId="10" fillId="0" borderId="29" xfId="3" applyFont="1" applyBorder="1" applyAlignment="1">
      <alignment horizontal="center" vertical="center"/>
    </xf>
    <xf numFmtId="0" fontId="15" fillId="0" borderId="9" xfId="3" applyFont="1" applyBorder="1" applyAlignment="1">
      <alignment horizontal="center" vertical="center" shrinkToFit="1"/>
    </xf>
    <xf numFmtId="0" fontId="15" fillId="0" borderId="7" xfId="3" applyFont="1" applyBorder="1" applyAlignment="1">
      <alignment horizontal="center" vertical="center" shrinkToFit="1"/>
    </xf>
    <xf numFmtId="0" fontId="15" fillId="0" borderId="8" xfId="3" applyFont="1" applyBorder="1" applyAlignment="1">
      <alignment horizontal="center" vertical="center" shrinkToFit="1"/>
    </xf>
    <xf numFmtId="0" fontId="15" fillId="0" borderId="12" xfId="3" applyFont="1" applyBorder="1" applyAlignment="1">
      <alignment horizontal="center" vertical="center"/>
    </xf>
    <xf numFmtId="0" fontId="15" fillId="0" borderId="13" xfId="3" applyFont="1" applyBorder="1" applyAlignment="1">
      <alignment horizontal="center" vertical="center"/>
    </xf>
    <xf numFmtId="0" fontId="15" fillId="0" borderId="31" xfId="3" applyFont="1" applyBorder="1" applyAlignment="1">
      <alignment horizontal="center" vertical="center"/>
    </xf>
    <xf numFmtId="0" fontId="16" fillId="0" borderId="46" xfId="3" applyFont="1" applyBorder="1" applyAlignment="1">
      <alignment horizontal="center" vertical="center"/>
    </xf>
    <xf numFmtId="0" fontId="16" fillId="0" borderId="47" xfId="3" applyFont="1" applyBorder="1" applyAlignment="1">
      <alignment horizontal="center" vertical="center"/>
    </xf>
    <xf numFmtId="0" fontId="16" fillId="0" borderId="48" xfId="3" applyFont="1" applyBorder="1" applyAlignment="1">
      <alignment horizontal="center" vertical="center"/>
    </xf>
    <xf numFmtId="0" fontId="15" fillId="0" borderId="29" xfId="3" applyFont="1" applyBorder="1" applyAlignment="1">
      <alignment horizontal="center" vertical="center"/>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31" xfId="3" applyFont="1" applyBorder="1" applyAlignment="1">
      <alignment horizontal="center" vertical="center"/>
    </xf>
    <xf numFmtId="0" fontId="10" fillId="0" borderId="46" xfId="3" applyFont="1" applyBorder="1" applyAlignment="1">
      <alignment horizontal="center" vertical="center"/>
    </xf>
    <xf numFmtId="0" fontId="10" fillId="0" borderId="47" xfId="3" applyFont="1" applyBorder="1" applyAlignment="1">
      <alignment horizontal="center" vertical="center"/>
    </xf>
    <xf numFmtId="0" fontId="10" fillId="0" borderId="48" xfId="3" applyFont="1" applyBorder="1" applyAlignment="1">
      <alignment horizontal="center" vertical="center"/>
    </xf>
    <xf numFmtId="0" fontId="10" fillId="0" borderId="64" xfId="3" applyFont="1" applyBorder="1" applyAlignment="1">
      <alignment horizontal="center" vertical="center"/>
    </xf>
    <xf numFmtId="0" fontId="10" fillId="0" borderId="42" xfId="3" applyFont="1" applyBorder="1" applyAlignment="1">
      <alignment horizontal="center" vertical="center"/>
    </xf>
    <xf numFmtId="0" fontId="14" fillId="0" borderId="63" xfId="3" applyFont="1" applyBorder="1" applyAlignment="1">
      <alignment horizontal="center" vertical="center"/>
    </xf>
    <xf numFmtId="0" fontId="14" fillId="0" borderId="27" xfId="3" applyFont="1" applyBorder="1" applyAlignment="1">
      <alignment horizontal="center" vertical="center"/>
    </xf>
    <xf numFmtId="0" fontId="14" fillId="0" borderId="24" xfId="3" applyFont="1" applyBorder="1" applyAlignment="1">
      <alignment horizontal="center" vertical="center"/>
    </xf>
    <xf numFmtId="0" fontId="14" fillId="0" borderId="50" xfId="3" applyFont="1" applyBorder="1" applyAlignment="1">
      <alignment horizontal="center" vertical="center"/>
    </xf>
    <xf numFmtId="0" fontId="13" fillId="0" borderId="62" xfId="3" applyFont="1" applyBorder="1" applyAlignment="1">
      <alignment horizontal="center" vertical="center"/>
    </xf>
    <xf numFmtId="0" fontId="13" fillId="0" borderId="25" xfId="3" applyFont="1" applyBorder="1" applyAlignment="1">
      <alignment horizontal="center" vertical="center"/>
    </xf>
    <xf numFmtId="0" fontId="13" fillId="0" borderId="61" xfId="3" applyFont="1" applyBorder="1" applyAlignment="1">
      <alignment horizontal="center" vertical="center"/>
    </xf>
    <xf numFmtId="0" fontId="13" fillId="0" borderId="59" xfId="3" applyFont="1" applyBorder="1" applyAlignment="1">
      <alignment horizontal="center" vertical="center"/>
    </xf>
    <xf numFmtId="0" fontId="13" fillId="0" borderId="55" xfId="3" applyFont="1" applyBorder="1" applyAlignment="1">
      <alignment horizontal="center" vertical="center"/>
    </xf>
    <xf numFmtId="0" fontId="13" fillId="0" borderId="58" xfId="3" applyFont="1" applyBorder="1" applyAlignment="1">
      <alignment horizontal="center" vertical="center"/>
    </xf>
    <xf numFmtId="0" fontId="13" fillId="0" borderId="60" xfId="3" applyFont="1" applyBorder="1" applyAlignment="1">
      <alignment horizontal="center" vertical="center"/>
    </xf>
    <xf numFmtId="0" fontId="13" fillId="0" borderId="57" xfId="3" applyFont="1" applyBorder="1" applyAlignment="1">
      <alignment horizontal="center" vertical="center"/>
    </xf>
    <xf numFmtId="0" fontId="10" fillId="0" borderId="12" xfId="3" applyFont="1" applyBorder="1" applyAlignment="1">
      <alignment horizontal="center" vertical="center" textRotation="255" shrinkToFit="1"/>
    </xf>
    <xf numFmtId="0" fontId="10" fillId="0" borderId="31" xfId="3" applyFont="1" applyBorder="1" applyAlignment="1">
      <alignment horizontal="center" vertical="center" textRotation="255" shrinkToFit="1"/>
    </xf>
    <xf numFmtId="0" fontId="10" fillId="0" borderId="43" xfId="3" applyFont="1" applyBorder="1" applyAlignment="1">
      <alignment horizontal="center" vertical="center" textRotation="255" shrinkToFit="1"/>
    </xf>
    <xf numFmtId="0" fontId="10" fillId="0" borderId="44" xfId="3" applyFont="1" applyBorder="1" applyAlignment="1">
      <alignment horizontal="center" vertical="center" textRotation="255" shrinkToFit="1"/>
    </xf>
    <xf numFmtId="0" fontId="10" fillId="0" borderId="46" xfId="3" applyFont="1" applyBorder="1" applyAlignment="1">
      <alignment horizontal="center" vertical="center" textRotation="255" shrinkToFit="1"/>
    </xf>
    <xf numFmtId="0" fontId="10" fillId="0" borderId="48" xfId="3" applyFont="1" applyBorder="1" applyAlignment="1">
      <alignment horizontal="center" vertical="center" textRotation="255" shrinkToFit="1"/>
    </xf>
    <xf numFmtId="0" fontId="13" fillId="0" borderId="0" xfId="3" applyFont="1" applyAlignment="1">
      <alignment horizontal="center" vertical="center"/>
    </xf>
    <xf numFmtId="9" fontId="13" fillId="0" borderId="6" xfId="4" applyFont="1" applyBorder="1" applyAlignment="1">
      <alignment horizontal="center" vertical="center"/>
    </xf>
    <xf numFmtId="9" fontId="13" fillId="0" borderId="13" xfId="4" applyFont="1" applyBorder="1" applyAlignment="1">
      <alignment horizontal="center" vertical="center"/>
    </xf>
    <xf numFmtId="9" fontId="13" fillId="0" borderId="14" xfId="4" applyFont="1" applyBorder="1" applyAlignment="1">
      <alignment horizontal="center" vertical="center"/>
    </xf>
    <xf numFmtId="9" fontId="13" fillId="0" borderId="56" xfId="4" applyFont="1" applyBorder="1" applyAlignment="1">
      <alignment horizontal="center" vertical="center"/>
    </xf>
    <xf numFmtId="9" fontId="13" fillId="0" borderId="55" xfId="4" applyFont="1" applyBorder="1" applyAlignment="1">
      <alignment horizontal="center" vertical="center"/>
    </xf>
    <xf numFmtId="9" fontId="13" fillId="0" borderId="54" xfId="4" applyFont="1" applyBorder="1" applyAlignment="1">
      <alignment horizontal="center" vertical="center"/>
    </xf>
    <xf numFmtId="0" fontId="11" fillId="0" borderId="13" xfId="3" applyFont="1" applyBorder="1" applyAlignment="1">
      <alignment horizontal="left" vertical="center" wrapText="1"/>
    </xf>
    <xf numFmtId="0" fontId="13" fillId="0" borderId="63"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23" xfId="3" applyFont="1" applyBorder="1" applyAlignment="1">
      <alignment horizontal="center" vertical="center"/>
    </xf>
    <xf numFmtId="0" fontId="13" fillId="0" borderId="29" xfId="3" applyFont="1" applyBorder="1" applyAlignment="1">
      <alignment horizontal="center" vertical="center"/>
    </xf>
    <xf numFmtId="0" fontId="13" fillId="0" borderId="30" xfId="3" applyFont="1" applyBorder="1" applyAlignment="1">
      <alignment horizontal="center" vertical="center"/>
    </xf>
    <xf numFmtId="0" fontId="13" fillId="0" borderId="50" xfId="3" applyFont="1" applyBorder="1" applyAlignment="1">
      <alignment horizontal="center" vertical="center"/>
    </xf>
    <xf numFmtId="0" fontId="15" fillId="0" borderId="64" xfId="3" applyFont="1" applyBorder="1" applyAlignment="1">
      <alignment horizontal="center" vertical="center"/>
    </xf>
    <xf numFmtId="0" fontId="19" fillId="0" borderId="0" xfId="3" applyFont="1" applyAlignment="1">
      <alignment horizontal="center" vertical="center"/>
    </xf>
    <xf numFmtId="0" fontId="16" fillId="0" borderId="0" xfId="3" applyFont="1" applyAlignment="1">
      <alignment horizontal="left" vertical="center" wrapText="1"/>
    </xf>
    <xf numFmtId="9" fontId="10" fillId="0" borderId="0" xfId="3" applyNumberFormat="1" applyFont="1" applyAlignment="1">
      <alignment horizontal="center" vertical="center"/>
    </xf>
    <xf numFmtId="0" fontId="16" fillId="0" borderId="29" xfId="3" applyFont="1" applyBorder="1" applyAlignment="1">
      <alignment horizontal="center" vertical="center" wrapText="1"/>
    </xf>
    <xf numFmtId="0" fontId="18" fillId="0" borderId="29" xfId="3" applyFont="1" applyBorder="1" applyAlignment="1">
      <alignment horizontal="center" vertical="center"/>
    </xf>
    <xf numFmtId="0" fontId="15" fillId="0" borderId="9" xfId="3" applyFont="1" applyBorder="1" applyAlignment="1">
      <alignment horizontal="center" vertical="center"/>
    </xf>
    <xf numFmtId="0" fontId="15" fillId="0" borderId="8" xfId="3" applyFont="1" applyBorder="1" applyAlignment="1">
      <alignment horizontal="center" vertical="center"/>
    </xf>
    <xf numFmtId="58" fontId="15" fillId="0" borderId="9" xfId="3" applyNumberFormat="1" applyFont="1" applyBorder="1" applyAlignment="1">
      <alignment horizontal="center" vertical="center"/>
    </xf>
    <xf numFmtId="58" fontId="15" fillId="0" borderId="8" xfId="3" applyNumberFormat="1" applyFont="1" applyBorder="1" applyAlignment="1">
      <alignment horizontal="center" vertical="center"/>
    </xf>
    <xf numFmtId="0" fontId="15" fillId="0" borderId="7" xfId="3" applyFont="1" applyBorder="1" applyAlignment="1">
      <alignment horizontal="center" vertical="center"/>
    </xf>
    <xf numFmtId="58" fontId="15" fillId="0" borderId="34" xfId="3" applyNumberFormat="1" applyFont="1" applyBorder="1" applyAlignment="1">
      <alignment horizontal="center" vertical="center"/>
    </xf>
    <xf numFmtId="58" fontId="15" fillId="0" borderId="10" xfId="3" applyNumberFormat="1" applyFont="1" applyBorder="1" applyAlignment="1">
      <alignment horizontal="center" vertical="center"/>
    </xf>
    <xf numFmtId="0" fontId="16" fillId="0" borderId="1" xfId="3" applyFont="1" applyBorder="1" applyAlignment="1">
      <alignment horizontal="center" vertical="center" wrapText="1"/>
    </xf>
    <xf numFmtId="0" fontId="16" fillId="0" borderId="5" xfId="3" applyFont="1" applyBorder="1" applyAlignment="1">
      <alignment horizontal="center" vertical="center"/>
    </xf>
    <xf numFmtId="58" fontId="15" fillId="0" borderId="12" xfId="3" applyNumberFormat="1" applyFont="1" applyBorder="1" applyAlignment="1">
      <alignment horizontal="center" vertical="center"/>
    </xf>
    <xf numFmtId="0" fontId="15" fillId="0" borderId="10" xfId="3" applyFont="1" applyBorder="1" applyAlignment="1">
      <alignment horizontal="center" vertical="center"/>
    </xf>
    <xf numFmtId="0" fontId="15" fillId="0" borderId="23" xfId="3" applyFont="1" applyBorder="1" applyAlignment="1">
      <alignment horizontal="center" vertical="center"/>
    </xf>
    <xf numFmtId="0" fontId="15" fillId="0" borderId="30" xfId="3" applyFont="1" applyBorder="1" applyAlignment="1">
      <alignment horizontal="center" vertical="center"/>
    </xf>
    <xf numFmtId="0" fontId="15" fillId="0" borderId="34" xfId="3" applyFont="1" applyBorder="1" applyAlignment="1">
      <alignment horizontal="center" vertical="center"/>
    </xf>
    <xf numFmtId="0" fontId="15" fillId="0" borderId="6" xfId="3" applyFont="1" applyBorder="1" applyAlignment="1">
      <alignment horizontal="center" vertical="center"/>
    </xf>
    <xf numFmtId="0" fontId="15" fillId="0" borderId="14" xfId="3" applyFont="1" applyBorder="1" applyAlignment="1">
      <alignment horizontal="center" vertical="center"/>
    </xf>
    <xf numFmtId="58" fontId="15" fillId="0" borderId="29" xfId="3" applyNumberFormat="1" applyFont="1" applyBorder="1" applyAlignment="1">
      <alignment horizontal="left" vertical="center"/>
    </xf>
    <xf numFmtId="0" fontId="15" fillId="0" borderId="29" xfId="3" applyFont="1" applyBorder="1" applyAlignment="1">
      <alignment horizontal="left" vertical="center"/>
    </xf>
    <xf numFmtId="58" fontId="15" fillId="0" borderId="11" xfId="3" applyNumberFormat="1" applyFont="1" applyBorder="1" applyAlignment="1">
      <alignment horizontal="center" vertical="center"/>
    </xf>
    <xf numFmtId="0" fontId="15" fillId="0" borderId="49" xfId="3" applyFont="1" applyBorder="1" applyAlignment="1">
      <alignment horizontal="center" vertical="center"/>
    </xf>
    <xf numFmtId="58" fontId="15" fillId="0" borderId="29" xfId="3" applyNumberFormat="1" applyFont="1" applyBorder="1" applyAlignment="1">
      <alignment horizontal="center" vertical="center"/>
    </xf>
    <xf numFmtId="58" fontId="15" fillId="0" borderId="65" xfId="3" applyNumberFormat="1" applyFont="1" applyBorder="1" applyAlignment="1">
      <alignment horizontal="center" vertical="center"/>
    </xf>
    <xf numFmtId="0" fontId="15" fillId="0" borderId="53" xfId="3" applyFont="1" applyBorder="1" applyAlignment="1">
      <alignment horizontal="center" vertical="center"/>
    </xf>
    <xf numFmtId="0" fontId="11" fillId="0" borderId="0" xfId="3" applyFont="1" applyAlignment="1">
      <alignment horizontal="left" vertical="center" wrapText="1"/>
    </xf>
    <xf numFmtId="0" fontId="11" fillId="0" borderId="0" xfId="3" applyFont="1" applyAlignment="1">
      <alignment horizontal="left" vertical="center"/>
    </xf>
    <xf numFmtId="0" fontId="15" fillId="0" borderId="29" xfId="3" applyFont="1" applyBorder="1" applyAlignment="1">
      <alignment horizontal="center" vertical="center" shrinkToFit="1"/>
    </xf>
    <xf numFmtId="0" fontId="13" fillId="0" borderId="24" xfId="3" applyFont="1" applyBorder="1" applyAlignment="1">
      <alignment horizontal="center" vertical="center"/>
    </xf>
    <xf numFmtId="0" fontId="13" fillId="0" borderId="66" xfId="3" applyFont="1" applyBorder="1" applyAlignment="1">
      <alignment horizontal="center" vertical="center"/>
    </xf>
    <xf numFmtId="0" fontId="15" fillId="0" borderId="29"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5" xfId="3" applyFont="1" applyBorder="1" applyAlignment="1">
      <alignment horizontal="center" vertical="center"/>
    </xf>
    <xf numFmtId="0" fontId="10" fillId="0" borderId="12" xfId="3" applyFont="1" applyBorder="1" applyAlignment="1">
      <alignment horizontal="center" vertical="center" wrapText="1"/>
    </xf>
    <xf numFmtId="0" fontId="10" fillId="0" borderId="13"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43" xfId="3" applyFont="1" applyBorder="1" applyAlignment="1">
      <alignment horizontal="center" vertical="center" wrapText="1"/>
    </xf>
    <xf numFmtId="0" fontId="10" fillId="0" borderId="0" xfId="3" applyFont="1" applyAlignment="1">
      <alignment horizontal="center" vertical="center" wrapText="1"/>
    </xf>
    <xf numFmtId="0" fontId="10" fillId="0" borderId="44" xfId="3" applyFont="1" applyBorder="1" applyAlignment="1">
      <alignment horizontal="center" vertical="center" wrapText="1"/>
    </xf>
    <xf numFmtId="0" fontId="10" fillId="0" borderId="46"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8" xfId="3" applyFont="1" applyBorder="1" applyAlignment="1">
      <alignment horizontal="center" vertical="center" wrapText="1"/>
    </xf>
    <xf numFmtId="0" fontId="10" fillId="0" borderId="43" xfId="3" applyFont="1" applyBorder="1" applyAlignment="1">
      <alignment horizontal="center" vertical="center"/>
    </xf>
    <xf numFmtId="0" fontId="10" fillId="0" borderId="44" xfId="3" applyFont="1" applyBorder="1" applyAlignment="1">
      <alignment horizontal="center" vertical="center"/>
    </xf>
    <xf numFmtId="0" fontId="10" fillId="0" borderId="69" xfId="3" applyFont="1" applyBorder="1" applyAlignment="1">
      <alignment horizontal="center" vertical="center"/>
    </xf>
    <xf numFmtId="0" fontId="10" fillId="0" borderId="54" xfId="3" applyFont="1" applyBorder="1" applyAlignment="1">
      <alignment horizontal="center" vertical="center"/>
    </xf>
    <xf numFmtId="0" fontId="19" fillId="0" borderId="0" xfId="3" applyFont="1" applyAlignment="1">
      <alignment horizontal="left" vertical="center"/>
    </xf>
    <xf numFmtId="0" fontId="5" fillId="0" borderId="0" xfId="3" applyFont="1" applyAlignment="1">
      <alignment horizontal="center" vertical="center"/>
    </xf>
    <xf numFmtId="0" fontId="5" fillId="0" borderId="29" xfId="3" applyFont="1" applyBorder="1" applyAlignment="1">
      <alignment horizontal="center" vertical="center"/>
    </xf>
    <xf numFmtId="0" fontId="10" fillId="0" borderId="29" xfId="3" applyFont="1" applyBorder="1" applyAlignment="1">
      <alignment vertical="center" wrapText="1"/>
    </xf>
    <xf numFmtId="0" fontId="10" fillId="0" borderId="29" xfId="3" applyFont="1" applyBorder="1">
      <alignment vertical="center"/>
    </xf>
    <xf numFmtId="0" fontId="24" fillId="0" borderId="29" xfId="3" applyFont="1" applyBorder="1" applyAlignment="1">
      <alignment horizontal="center" vertical="center" wrapText="1"/>
    </xf>
    <xf numFmtId="0" fontId="23" fillId="0" borderId="0" xfId="3" applyFont="1" applyAlignment="1">
      <alignment vertical="center" wrapText="1"/>
    </xf>
    <xf numFmtId="0" fontId="9" fillId="0" borderId="0" xfId="3" applyAlignment="1">
      <alignment vertical="center" wrapText="1"/>
    </xf>
    <xf numFmtId="0" fontId="23" fillId="0" borderId="0" xfId="3" applyFont="1" applyAlignment="1">
      <alignment horizontal="left" vertical="center" wrapText="1"/>
    </xf>
    <xf numFmtId="0" fontId="22" fillId="0" borderId="0" xfId="3" applyFont="1" applyAlignment="1">
      <alignment vertical="center" wrapText="1"/>
    </xf>
    <xf numFmtId="0" fontId="10" fillId="0" borderId="63" xfId="3" applyFont="1" applyBorder="1" applyAlignment="1">
      <alignment horizontal="center" vertical="center" wrapText="1"/>
    </xf>
    <xf numFmtId="0" fontId="10" fillId="0" borderId="27" xfId="3" applyFont="1" applyBorder="1" applyAlignment="1">
      <alignment horizontal="center" vertical="center"/>
    </xf>
    <xf numFmtId="0" fontId="10" fillId="0" borderId="28" xfId="3" applyFont="1" applyBorder="1" applyAlignment="1">
      <alignment horizontal="center" vertical="center"/>
    </xf>
    <xf numFmtId="0" fontId="10" fillId="0" borderId="23" xfId="3" applyFont="1" applyBorder="1" applyAlignment="1">
      <alignment horizontal="center" vertical="center"/>
    </xf>
    <xf numFmtId="0" fontId="10" fillId="0" borderId="30" xfId="3" applyFont="1" applyBorder="1" applyAlignment="1">
      <alignment horizontal="center" vertical="center"/>
    </xf>
    <xf numFmtId="9" fontId="10" fillId="0" borderId="6" xfId="4" applyFont="1" applyBorder="1" applyAlignment="1">
      <alignment horizontal="center" vertical="center"/>
    </xf>
    <xf numFmtId="9" fontId="10" fillId="0" borderId="13" xfId="4" applyFont="1" applyBorder="1" applyAlignment="1">
      <alignment horizontal="center" vertical="center"/>
    </xf>
    <xf numFmtId="9" fontId="10" fillId="0" borderId="14" xfId="4" applyFont="1" applyBorder="1" applyAlignment="1">
      <alignment horizontal="center" vertical="center"/>
    </xf>
    <xf numFmtId="9" fontId="10" fillId="0" borderId="56" xfId="4" applyFont="1" applyBorder="1" applyAlignment="1">
      <alignment horizontal="center" vertical="center"/>
    </xf>
    <xf numFmtId="9" fontId="10" fillId="0" borderId="55" xfId="4" applyFont="1" applyBorder="1" applyAlignment="1">
      <alignment horizontal="center" vertical="center"/>
    </xf>
    <xf numFmtId="9" fontId="10" fillId="0" borderId="54" xfId="4" applyFont="1" applyBorder="1" applyAlignment="1">
      <alignment horizontal="center" vertical="center"/>
    </xf>
    <xf numFmtId="0" fontId="10" fillId="0" borderId="63" xfId="3" applyFont="1" applyBorder="1" applyAlignment="1">
      <alignment horizontal="center" vertical="center"/>
    </xf>
    <xf numFmtId="0" fontId="10" fillId="0" borderId="24" xfId="3" applyFont="1" applyBorder="1" applyAlignment="1">
      <alignment horizontal="center" vertical="center"/>
    </xf>
    <xf numFmtId="0" fontId="10" fillId="0" borderId="50" xfId="3" applyFont="1" applyBorder="1" applyAlignment="1">
      <alignment horizontal="center" vertical="center"/>
    </xf>
    <xf numFmtId="0" fontId="10" fillId="0" borderId="66" xfId="3" applyFont="1" applyBorder="1" applyAlignment="1">
      <alignment horizontal="center" vertical="center"/>
    </xf>
    <xf numFmtId="0" fontId="10" fillId="0" borderId="67" xfId="3" applyFont="1" applyBorder="1" applyAlignment="1">
      <alignment horizontal="center" vertical="center" wrapText="1"/>
    </xf>
    <xf numFmtId="0" fontId="10" fillId="0" borderId="25" xfId="3" applyFont="1" applyBorder="1" applyAlignment="1">
      <alignment horizontal="center" vertical="center"/>
    </xf>
    <xf numFmtId="0" fontId="10" fillId="0" borderId="11" xfId="3" applyFont="1" applyBorder="1" applyAlignment="1">
      <alignment horizontal="center" vertical="center"/>
    </xf>
    <xf numFmtId="0" fontId="10" fillId="0" borderId="49" xfId="3" applyFont="1" applyBorder="1" applyAlignment="1">
      <alignment horizontal="center" vertical="center"/>
    </xf>
    <xf numFmtId="0" fontId="15" fillId="0" borderId="63" xfId="3" applyFont="1" applyBorder="1" applyAlignment="1">
      <alignment horizontal="center" vertical="center" wrapText="1"/>
    </xf>
    <xf numFmtId="0" fontId="15" fillId="0" borderId="27"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50" xfId="3" applyFont="1" applyBorder="1" applyAlignment="1">
      <alignment horizontal="center" vertical="center" wrapText="1"/>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18" fillId="0" borderId="30" xfId="3" applyFont="1" applyBorder="1" applyAlignment="1">
      <alignment horizontal="center" vertical="center"/>
    </xf>
    <xf numFmtId="0" fontId="18" fillId="0" borderId="50" xfId="3" applyFont="1" applyBorder="1" applyAlignment="1">
      <alignment horizontal="center" vertical="center"/>
    </xf>
    <xf numFmtId="0" fontId="18" fillId="0" borderId="66" xfId="3" applyFont="1" applyBorder="1" applyAlignment="1">
      <alignment horizontal="center" vertical="center"/>
    </xf>
    <xf numFmtId="0" fontId="15" fillId="0" borderId="67" xfId="3" applyFont="1" applyBorder="1" applyAlignment="1">
      <alignment horizontal="center" vertical="center" wrapText="1"/>
    </xf>
    <xf numFmtId="0" fontId="15" fillId="0" borderId="69" xfId="3" applyFont="1" applyBorder="1" applyAlignment="1">
      <alignment horizontal="center" vertical="center" wrapText="1"/>
    </xf>
    <xf numFmtId="0" fontId="15" fillId="0" borderId="68" xfId="3" applyFont="1" applyBorder="1" applyAlignment="1">
      <alignment horizontal="center" vertical="center" wrapText="1"/>
    </xf>
    <xf numFmtId="0" fontId="15" fillId="0" borderId="45" xfId="3" applyFont="1" applyBorder="1" applyAlignment="1">
      <alignment horizontal="center" vertical="center" wrapText="1"/>
    </xf>
    <xf numFmtId="0" fontId="15" fillId="0" borderId="56" xfId="3" applyFont="1" applyBorder="1" applyAlignment="1">
      <alignment horizontal="center" vertical="center" wrapText="1"/>
    </xf>
    <xf numFmtId="0" fontId="15" fillId="0" borderId="54" xfId="3" applyFont="1" applyBorder="1" applyAlignment="1">
      <alignment horizontal="center" vertical="center" wrapText="1"/>
    </xf>
    <xf numFmtId="0" fontId="10" fillId="0" borderId="67" xfId="3" applyFont="1" applyBorder="1" applyAlignment="1">
      <alignment horizontal="center" vertical="center"/>
    </xf>
    <xf numFmtId="0" fontId="10" fillId="0" borderId="68" xfId="3" applyFont="1" applyBorder="1" applyAlignment="1">
      <alignment horizontal="center" vertical="center"/>
    </xf>
    <xf numFmtId="0" fontId="10" fillId="0" borderId="45" xfId="3" applyFont="1" applyBorder="1" applyAlignment="1">
      <alignment horizontal="center" vertical="center"/>
    </xf>
    <xf numFmtId="0" fontId="10" fillId="0" borderId="56" xfId="3" applyFont="1" applyBorder="1" applyAlignment="1">
      <alignment horizontal="center" vertical="center"/>
    </xf>
    <xf numFmtId="0" fontId="9" fillId="0" borderId="9" xfId="7" applyFont="1" applyBorder="1" applyAlignment="1">
      <alignment horizontal="left" vertical="center" wrapText="1"/>
    </xf>
    <xf numFmtId="0" fontId="9" fillId="0" borderId="7" xfId="7" applyFont="1" applyBorder="1" applyAlignment="1">
      <alignment horizontal="left" vertical="center" wrapText="1"/>
    </xf>
    <xf numFmtId="0" fontId="9" fillId="0" borderId="8" xfId="7" applyFont="1" applyBorder="1" applyAlignment="1">
      <alignment horizontal="left" vertical="center" wrapText="1"/>
    </xf>
    <xf numFmtId="0" fontId="9" fillId="0" borderId="7" xfId="7" applyFont="1" applyBorder="1" applyAlignment="1">
      <alignment horizontal="center" vertical="center"/>
    </xf>
    <xf numFmtId="0" fontId="9" fillId="0" borderId="8" xfId="7" applyFont="1" applyBorder="1" applyAlignment="1">
      <alignment horizontal="center" vertical="center"/>
    </xf>
    <xf numFmtId="0" fontId="9" fillId="0" borderId="0" xfId="7" applyFont="1" applyAlignment="1">
      <alignment horizontal="right" vertical="center"/>
    </xf>
    <xf numFmtId="0" fontId="9" fillId="0" borderId="0" xfId="7" applyFont="1">
      <alignment vertical="center"/>
    </xf>
    <xf numFmtId="0" fontId="31" fillId="0" borderId="0" xfId="7" applyFont="1" applyAlignment="1">
      <alignment horizontal="center" vertical="center"/>
    </xf>
    <xf numFmtId="0" fontId="9" fillId="0" borderId="0" xfId="7" applyFont="1" applyAlignment="1">
      <alignment horizontal="center" vertical="center"/>
    </xf>
    <xf numFmtId="0" fontId="31" fillId="0" borderId="9" xfId="7" applyFont="1" applyBorder="1" applyAlignment="1">
      <alignment horizontal="center" vertical="center"/>
    </xf>
    <xf numFmtId="0" fontId="31" fillId="0" borderId="7" xfId="7" applyFont="1" applyBorder="1" applyAlignment="1">
      <alignment horizontal="center" vertical="center"/>
    </xf>
    <xf numFmtId="0" fontId="31" fillId="0" borderId="8" xfId="7" applyFont="1" applyBorder="1" applyAlignment="1">
      <alignment horizontal="center" vertical="center"/>
    </xf>
    <xf numFmtId="0" fontId="9" fillId="0" borderId="13" xfId="7" applyFont="1" applyBorder="1" applyAlignment="1">
      <alignment horizontal="center" vertical="center"/>
    </xf>
    <xf numFmtId="0" fontId="9" fillId="0" borderId="31" xfId="7" applyFont="1" applyBorder="1" applyAlignment="1">
      <alignment horizontal="center" vertical="center"/>
    </xf>
    <xf numFmtId="0" fontId="30" fillId="0" borderId="9" xfId="7" applyFont="1" applyBorder="1" applyAlignment="1">
      <alignment horizontal="center" vertical="center"/>
    </xf>
    <xf numFmtId="0" fontId="30" fillId="0" borderId="7" xfId="7" applyFont="1" applyBorder="1" applyAlignment="1">
      <alignment horizontal="center" vertical="center"/>
    </xf>
    <xf numFmtId="0" fontId="30" fillId="0" borderId="8" xfId="7" applyFont="1" applyBorder="1" applyAlignment="1">
      <alignment horizontal="center" vertical="center"/>
    </xf>
    <xf numFmtId="0" fontId="23" fillId="0" borderId="0" xfId="7" applyFont="1" applyAlignment="1">
      <alignment horizontal="left" vertical="center" wrapText="1"/>
    </xf>
    <xf numFmtId="0" fontId="1" fillId="0" borderId="12" xfId="3" applyFont="1" applyBorder="1" applyAlignment="1">
      <alignment horizontal="center" vertical="center"/>
    </xf>
    <xf numFmtId="0" fontId="1" fillId="0" borderId="13" xfId="3" applyFont="1" applyBorder="1" applyAlignment="1">
      <alignment horizontal="center" vertical="center"/>
    </xf>
    <xf numFmtId="0" fontId="1" fillId="0" borderId="31" xfId="3" applyFont="1" applyBorder="1" applyAlignment="1">
      <alignment horizontal="center" vertical="center"/>
    </xf>
    <xf numFmtId="0" fontId="1" fillId="0" borderId="43" xfId="3" applyFont="1" applyBorder="1" applyAlignment="1">
      <alignment horizontal="center" vertical="center"/>
    </xf>
    <xf numFmtId="0" fontId="1" fillId="0" borderId="0" xfId="3" applyFont="1" applyAlignment="1">
      <alignment horizontal="center" vertical="center"/>
    </xf>
    <xf numFmtId="0" fontId="1" fillId="0" borderId="44" xfId="3" applyFont="1" applyBorder="1" applyAlignment="1">
      <alignment horizontal="center" vertical="center"/>
    </xf>
    <xf numFmtId="0" fontId="1" fillId="0" borderId="46" xfId="3" applyFont="1" applyBorder="1" applyAlignment="1">
      <alignment horizontal="center" vertical="center"/>
    </xf>
    <xf numFmtId="0" fontId="1" fillId="0" borderId="47" xfId="3" applyFont="1" applyBorder="1" applyAlignment="1">
      <alignment horizontal="center" vertical="center"/>
    </xf>
    <xf numFmtId="0" fontId="1" fillId="0" borderId="48" xfId="3" applyFont="1" applyBorder="1" applyAlignment="1">
      <alignment horizontal="center" vertical="center"/>
    </xf>
    <xf numFmtId="0" fontId="1" fillId="0" borderId="13" xfId="3" applyFont="1" applyBorder="1" applyAlignment="1">
      <alignment horizontal="left" vertical="center"/>
    </xf>
    <xf numFmtId="0" fontId="1" fillId="0" borderId="47" xfId="3" applyFont="1" applyBorder="1" applyAlignment="1">
      <alignment horizontal="left" vertical="center"/>
    </xf>
    <xf numFmtId="0" fontId="1" fillId="0" borderId="48" xfId="3" applyFont="1" applyBorder="1" applyAlignment="1">
      <alignment horizontal="left" vertical="center"/>
    </xf>
    <xf numFmtId="0" fontId="28" fillId="0" borderId="0" xfId="3" applyFont="1" applyAlignment="1">
      <alignment horizontal="right" vertical="top"/>
    </xf>
    <xf numFmtId="0" fontId="32" fillId="0" borderId="0" xfId="3" applyFont="1" applyAlignment="1">
      <alignment horizontal="center" vertical="center"/>
    </xf>
    <xf numFmtId="0" fontId="28" fillId="0" borderId="9" xfId="3" applyFont="1" applyBorder="1" applyAlignment="1">
      <alignment horizontal="distributed" vertical="center" justifyLastLine="1"/>
    </xf>
    <xf numFmtId="0" fontId="28" fillId="0" borderId="7" xfId="3" applyFont="1" applyBorder="1" applyAlignment="1">
      <alignment horizontal="distributed" vertical="center" justifyLastLine="1"/>
    </xf>
    <xf numFmtId="0" fontId="28" fillId="0" borderId="8" xfId="3" applyFont="1" applyBorder="1" applyAlignment="1">
      <alignment horizontal="distributed" vertical="center" justifyLastLine="1"/>
    </xf>
    <xf numFmtId="0" fontId="28" fillId="0" borderId="7" xfId="3" applyFont="1" applyBorder="1" applyAlignment="1">
      <alignment horizontal="left" vertical="center"/>
    </xf>
    <xf numFmtId="0" fontId="28" fillId="0" borderId="8" xfId="3" applyFont="1" applyBorder="1" applyAlignment="1">
      <alignment horizontal="left" vertical="center"/>
    </xf>
    <xf numFmtId="0" fontId="28" fillId="0" borderId="7" xfId="3" applyFont="1" applyBorder="1" applyAlignment="1">
      <alignment horizontal="center" vertical="center"/>
    </xf>
    <xf numFmtId="0" fontId="28" fillId="0" borderId="8" xfId="3" applyFont="1" applyBorder="1" applyAlignment="1">
      <alignment horizontal="center" vertical="center"/>
    </xf>
    <xf numFmtId="0" fontId="36" fillId="0" borderId="0" xfId="8" applyFont="1" applyAlignment="1">
      <alignment horizontal="center" vertical="center"/>
    </xf>
    <xf numFmtId="0" fontId="36" fillId="0" borderId="29" xfId="8" applyFont="1" applyBorder="1" applyAlignment="1">
      <alignment horizontal="center" vertical="center"/>
    </xf>
    <xf numFmtId="0" fontId="36" fillId="2" borderId="29" xfId="8" applyFont="1" applyFill="1" applyBorder="1" applyAlignment="1" applyProtection="1">
      <alignment horizontal="center" vertical="center" shrinkToFit="1"/>
      <protection locked="0"/>
    </xf>
    <xf numFmtId="0" fontId="36" fillId="2" borderId="29" xfId="8" applyFont="1" applyFill="1" applyBorder="1" applyAlignment="1" applyProtection="1">
      <alignment horizontal="center" vertical="center"/>
      <protection locked="0"/>
    </xf>
    <xf numFmtId="0" fontId="36" fillId="0" borderId="7" xfId="8" applyFont="1" applyBorder="1" applyAlignment="1">
      <alignment horizontal="center" vertical="center"/>
    </xf>
    <xf numFmtId="0" fontId="36" fillId="0" borderId="8" xfId="8" applyFont="1" applyBorder="1" applyAlignment="1">
      <alignment horizontal="center" vertical="center"/>
    </xf>
    <xf numFmtId="180" fontId="35" fillId="2" borderId="29" xfId="8" applyNumberFormat="1" applyFont="1" applyFill="1" applyBorder="1" applyAlignment="1" applyProtection="1">
      <alignment horizontal="right" vertical="center"/>
      <protection locked="0"/>
    </xf>
    <xf numFmtId="0" fontId="36" fillId="0" borderId="29" xfId="8" applyFont="1" applyBorder="1" applyAlignment="1">
      <alignment horizontal="left" vertical="center"/>
    </xf>
    <xf numFmtId="0" fontId="36" fillId="2" borderId="0" xfId="8" applyFont="1" applyFill="1" applyAlignment="1" applyProtection="1">
      <alignment horizontal="center" vertical="center" shrinkToFit="1"/>
      <protection locked="0"/>
    </xf>
    <xf numFmtId="0" fontId="36" fillId="0" borderId="9" xfId="8" applyFont="1" applyBorder="1" applyAlignment="1">
      <alignment horizontal="center" vertical="center" shrinkToFit="1"/>
    </xf>
    <xf numFmtId="0" fontId="36" fillId="0" borderId="7" xfId="8" applyFont="1" applyBorder="1" applyAlignment="1">
      <alignment horizontal="center" vertical="center" shrinkToFit="1"/>
    </xf>
    <xf numFmtId="0" fontId="36" fillId="0" borderId="8" xfId="8" applyFont="1" applyBorder="1" applyAlignment="1">
      <alignment horizontal="center" vertical="center" shrinkToFit="1"/>
    </xf>
    <xf numFmtId="179" fontId="35" fillId="2" borderId="9" xfId="8" applyNumberFormat="1" applyFont="1" applyFill="1" applyBorder="1" applyAlignment="1" applyProtection="1">
      <alignment horizontal="right" vertical="center"/>
      <protection locked="0"/>
    </xf>
    <xf numFmtId="179" fontId="35" fillId="2" borderId="7" xfId="8" applyNumberFormat="1" applyFont="1" applyFill="1" applyBorder="1" applyAlignment="1" applyProtection="1">
      <alignment horizontal="right" vertical="center"/>
      <protection locked="0"/>
    </xf>
    <xf numFmtId="0" fontId="36" fillId="0" borderId="9" xfId="8" applyFont="1" applyBorder="1" applyAlignment="1">
      <alignment horizontal="center" vertical="center"/>
    </xf>
    <xf numFmtId="179" fontId="35" fillId="0" borderId="9" xfId="8" applyNumberFormat="1" applyFont="1" applyBorder="1" applyAlignment="1">
      <alignment horizontal="right" vertical="center"/>
    </xf>
    <xf numFmtId="179" fontId="35" fillId="0" borderId="7" xfId="8" applyNumberFormat="1" applyFont="1" applyBorder="1" applyAlignment="1">
      <alignment horizontal="right" vertical="center"/>
    </xf>
    <xf numFmtId="0" fontId="36" fillId="0" borderId="29" xfId="8" applyFont="1" applyBorder="1" applyAlignment="1">
      <alignment horizontal="center" vertical="center" shrinkToFit="1"/>
    </xf>
    <xf numFmtId="179" fontId="35" fillId="2" borderId="9" xfId="8" applyNumberFormat="1" applyFont="1" applyFill="1" applyBorder="1" applyAlignment="1" applyProtection="1">
      <alignment horizontal="right" vertical="center" shrinkToFit="1"/>
      <protection locked="0"/>
    </xf>
    <xf numFmtId="179" fontId="35" fillId="2" borderId="7" xfId="8" applyNumberFormat="1" applyFont="1" applyFill="1" applyBorder="1" applyAlignment="1" applyProtection="1">
      <alignment horizontal="right" vertical="center" shrinkToFit="1"/>
      <protection locked="0"/>
    </xf>
    <xf numFmtId="179" fontId="35" fillId="0" borderId="9" xfId="8" applyNumberFormat="1" applyFont="1" applyBorder="1" applyAlignment="1">
      <alignment horizontal="right" vertical="center" shrinkToFit="1"/>
    </xf>
    <xf numFmtId="179" fontId="35" fillId="0" borderId="7" xfId="8" applyNumberFormat="1" applyFont="1" applyBorder="1" applyAlignment="1">
      <alignment horizontal="right" vertical="center" shrinkToFit="1"/>
    </xf>
    <xf numFmtId="179" fontId="35" fillId="2" borderId="46" xfId="8" applyNumberFormat="1" applyFont="1" applyFill="1" applyBorder="1" applyAlignment="1" applyProtection="1">
      <alignment horizontal="right" vertical="center"/>
      <protection locked="0"/>
    </xf>
    <xf numFmtId="179" fontId="35" fillId="2" borderId="47" xfId="8" applyNumberFormat="1" applyFont="1" applyFill="1" applyBorder="1" applyAlignment="1" applyProtection="1">
      <alignment horizontal="right" vertical="center"/>
      <protection locked="0"/>
    </xf>
    <xf numFmtId="0" fontId="36" fillId="0" borderId="47" xfId="8" applyFont="1" applyBorder="1" applyAlignment="1">
      <alignment horizontal="center" vertical="center"/>
    </xf>
    <xf numFmtId="0" fontId="36" fillId="0" borderId="48" xfId="8" applyFont="1" applyBorder="1" applyAlignment="1">
      <alignment horizontal="center" vertical="center"/>
    </xf>
    <xf numFmtId="179" fontId="35" fillId="2" borderId="46" xfId="8" applyNumberFormat="1" applyFont="1" applyFill="1" applyBorder="1" applyAlignment="1" applyProtection="1">
      <alignment horizontal="right" vertical="center" shrinkToFit="1"/>
      <protection locked="0"/>
    </xf>
    <xf numFmtId="179" fontId="35" fillId="2" borderId="47" xfId="8" applyNumberFormat="1" applyFont="1" applyFill="1" applyBorder="1" applyAlignment="1" applyProtection="1">
      <alignment horizontal="right" vertical="center" shrinkToFit="1"/>
      <protection locked="0"/>
    </xf>
    <xf numFmtId="0" fontId="34" fillId="0" borderId="67" xfId="8" applyFont="1" applyBorder="1" applyAlignment="1">
      <alignment horizontal="center" vertical="center"/>
    </xf>
    <xf numFmtId="0" fontId="34" fillId="0" borderId="25" xfId="8" applyFont="1" applyBorder="1" applyAlignment="1">
      <alignment horizontal="center" vertical="center"/>
    </xf>
    <xf numFmtId="0" fontId="34" fillId="0" borderId="69" xfId="8" applyFont="1" applyBorder="1" applyAlignment="1">
      <alignment horizontal="center" vertical="center"/>
    </xf>
    <xf numFmtId="0" fontId="34" fillId="0" borderId="56" xfId="8" applyFont="1" applyBorder="1" applyAlignment="1">
      <alignment horizontal="center" vertical="center"/>
    </xf>
    <xf numFmtId="0" fontId="34" fillId="0" borderId="55" xfId="8" applyFont="1" applyBorder="1" applyAlignment="1">
      <alignment horizontal="center" vertical="center"/>
    </xf>
    <xf numFmtId="0" fontId="34" fillId="0" borderId="54" xfId="8" applyFont="1" applyBorder="1" applyAlignment="1">
      <alignment horizontal="center" vertical="center"/>
    </xf>
    <xf numFmtId="178" fontId="35" fillId="0" borderId="9" xfId="8" applyNumberFormat="1" applyFont="1" applyBorder="1" applyAlignment="1" applyProtection="1">
      <alignment horizontal="right" vertical="center"/>
      <protection locked="0"/>
    </xf>
    <xf numFmtId="178" fontId="35" fillId="0" borderId="7" xfId="8" applyNumberFormat="1" applyFont="1" applyBorder="1" applyAlignment="1" applyProtection="1">
      <alignment horizontal="right" vertical="center"/>
      <protection locked="0"/>
    </xf>
    <xf numFmtId="178" fontId="35" fillId="0" borderId="8" xfId="8" applyNumberFormat="1" applyFont="1" applyBorder="1" applyAlignment="1" applyProtection="1">
      <alignment horizontal="right" vertical="center"/>
      <protection locked="0"/>
    </xf>
    <xf numFmtId="178" fontId="27" fillId="0" borderId="29" xfId="8" applyNumberFormat="1" applyFont="1" applyBorder="1" applyAlignment="1">
      <alignment horizontal="center" vertical="center"/>
    </xf>
    <xf numFmtId="178" fontId="35" fillId="2" borderId="29" xfId="8" applyNumberFormat="1" applyFont="1" applyFill="1" applyBorder="1" applyAlignment="1" applyProtection="1">
      <alignment horizontal="right" vertical="center"/>
      <protection locked="0"/>
    </xf>
    <xf numFmtId="0" fontId="36" fillId="0" borderId="72" xfId="8" applyFont="1" applyBorder="1" applyAlignment="1">
      <alignment horizontal="center" vertical="center"/>
    </xf>
    <xf numFmtId="0" fontId="36" fillId="0" borderId="71" xfId="8" applyFont="1" applyBorder="1" applyAlignment="1">
      <alignment horizontal="center" vertical="center"/>
    </xf>
    <xf numFmtId="0" fontId="36" fillId="0" borderId="70" xfId="8" applyFont="1" applyBorder="1" applyAlignment="1">
      <alignment horizontal="center" vertical="center"/>
    </xf>
    <xf numFmtId="178" fontId="35" fillId="0" borderId="46" xfId="8" applyNumberFormat="1" applyFont="1" applyBorder="1" applyAlignment="1">
      <alignment horizontal="right" vertical="center" shrinkToFit="1"/>
    </xf>
    <xf numFmtId="178" fontId="35" fillId="0" borderId="47" xfId="8" applyNumberFormat="1" applyFont="1" applyBorder="1" applyAlignment="1">
      <alignment horizontal="right" vertical="center" shrinkToFit="1"/>
    </xf>
    <xf numFmtId="179" fontId="35" fillId="0" borderId="46" xfId="8" applyNumberFormat="1" applyFont="1" applyBorder="1" applyAlignment="1">
      <alignment horizontal="right" vertical="center"/>
    </xf>
    <xf numFmtId="179" fontId="35" fillId="0" borderId="47" xfId="8" applyNumberFormat="1" applyFont="1" applyBorder="1" applyAlignment="1">
      <alignment horizontal="right" vertical="center"/>
    </xf>
    <xf numFmtId="179" fontId="35" fillId="0" borderId="46" xfId="8" applyNumberFormat="1" applyFont="1" applyBorder="1" applyAlignment="1">
      <alignment horizontal="right" vertical="center" shrinkToFit="1"/>
    </xf>
    <xf numFmtId="179" fontId="35" fillId="0" borderId="47" xfId="8" applyNumberFormat="1" applyFont="1" applyBorder="1" applyAlignment="1">
      <alignment horizontal="right" vertical="center" shrinkToFit="1"/>
    </xf>
    <xf numFmtId="178" fontId="35" fillId="0" borderId="9" xfId="8" applyNumberFormat="1" applyFont="1" applyBorder="1" applyAlignment="1">
      <alignment horizontal="right" vertical="center" shrinkToFit="1"/>
    </xf>
    <xf numFmtId="178" fontId="35" fillId="0" borderId="7" xfId="8" applyNumberFormat="1" applyFont="1" applyBorder="1" applyAlignment="1">
      <alignment horizontal="right" vertical="center" shrinkToFit="1"/>
    </xf>
    <xf numFmtId="0" fontId="47" fillId="0" borderId="0" xfId="2" applyFont="1" applyAlignment="1">
      <alignment vertical="center" wrapText="1"/>
    </xf>
    <xf numFmtId="0" fontId="49" fillId="0" borderId="0" xfId="2" applyFont="1" applyAlignment="1">
      <alignment horizontal="center" vertical="center"/>
    </xf>
    <xf numFmtId="0" fontId="48" fillId="0" borderId="9" xfId="2" applyFont="1" applyBorder="1" applyAlignment="1">
      <alignment horizontal="center" vertical="center"/>
    </xf>
    <xf numFmtId="0" fontId="48" fillId="0" borderId="7" xfId="2" applyFont="1" applyBorder="1" applyAlignment="1">
      <alignment horizontal="center" vertical="center"/>
    </xf>
    <xf numFmtId="0" fontId="48" fillId="0" borderId="8" xfId="2" applyFont="1" applyBorder="1" applyAlignment="1">
      <alignment horizontal="center" vertical="center"/>
    </xf>
    <xf numFmtId="0" fontId="47" fillId="0" borderId="9" xfId="2" applyFont="1" applyBorder="1" applyAlignment="1">
      <alignment horizontal="center" vertical="center"/>
    </xf>
    <xf numFmtId="0" fontId="47" fillId="0" borderId="7" xfId="2" applyFont="1" applyBorder="1" applyAlignment="1">
      <alignment horizontal="center" vertical="center"/>
    </xf>
    <xf numFmtId="0" fontId="47" fillId="0" borderId="8" xfId="2" applyFont="1" applyBorder="1" applyAlignment="1">
      <alignment horizontal="center" vertical="center"/>
    </xf>
    <xf numFmtId="0" fontId="47" fillId="0" borderId="64" xfId="2" applyFont="1" applyBorder="1" applyAlignment="1">
      <alignment horizontal="center" vertical="center" wrapText="1"/>
    </xf>
    <xf numFmtId="0" fontId="47" fillId="0" borderId="42" xfId="2" applyFont="1" applyBorder="1" applyAlignment="1">
      <alignment horizontal="center" vertical="center" wrapText="1"/>
    </xf>
    <xf numFmtId="0" fontId="47" fillId="0" borderId="29" xfId="2" applyFont="1" applyBorder="1" applyAlignment="1">
      <alignment vertical="center" wrapText="1"/>
    </xf>
    <xf numFmtId="0" fontId="47" fillId="0" borderId="29" xfId="2" applyFont="1" applyBorder="1" applyAlignment="1">
      <alignment horizontal="center" vertical="center"/>
    </xf>
    <xf numFmtId="0" fontId="47" fillId="0" borderId="9" xfId="2" applyFont="1" applyBorder="1" applyAlignment="1">
      <alignment vertical="center" wrapText="1"/>
    </xf>
    <xf numFmtId="0" fontId="47" fillId="0" borderId="8" xfId="2" applyFont="1" applyBorder="1" applyAlignment="1">
      <alignment vertical="center" wrapText="1"/>
    </xf>
    <xf numFmtId="0" fontId="4" fillId="0" borderId="9"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63" fillId="0" borderId="29" xfId="8" applyFont="1" applyBorder="1" applyAlignment="1">
      <alignment horizontal="center" vertical="center"/>
    </xf>
    <xf numFmtId="0" fontId="63" fillId="3" borderId="9" xfId="8" applyFont="1" applyFill="1" applyBorder="1" applyAlignment="1" applyProtection="1">
      <alignment horizontal="center" vertical="center" shrinkToFit="1"/>
      <protection locked="0"/>
    </xf>
    <xf numFmtId="0" fontId="63" fillId="3" borderId="7" xfId="8" applyFont="1" applyFill="1" applyBorder="1" applyAlignment="1" applyProtection="1">
      <alignment horizontal="center" vertical="center" shrinkToFit="1"/>
      <protection locked="0"/>
    </xf>
    <xf numFmtId="0" fontId="63" fillId="3" borderId="8" xfId="8" applyFont="1" applyFill="1" applyBorder="1" applyAlignment="1" applyProtection="1">
      <alignment horizontal="center" vertical="center" shrinkToFit="1"/>
      <protection locked="0"/>
    </xf>
    <xf numFmtId="0" fontId="63" fillId="3" borderId="29" xfId="8" applyFont="1" applyFill="1" applyBorder="1" applyAlignment="1" applyProtection="1">
      <alignment horizontal="center" vertical="center" shrinkToFit="1"/>
      <protection locked="0"/>
    </xf>
    <xf numFmtId="0" fontId="63" fillId="0" borderId="9" xfId="8" applyFont="1" applyBorder="1" applyAlignment="1">
      <alignment horizontal="center" vertical="center"/>
    </xf>
    <xf numFmtId="0" fontId="63" fillId="0" borderId="7" xfId="8" applyFont="1" applyBorder="1" applyAlignment="1">
      <alignment horizontal="center" vertical="center"/>
    </xf>
    <xf numFmtId="0" fontId="63" fillId="0" borderId="8" xfId="8" applyFont="1" applyBorder="1" applyAlignment="1">
      <alignment horizontal="center" vertical="center"/>
    </xf>
    <xf numFmtId="0" fontId="63" fillId="3" borderId="9" xfId="8" applyFont="1" applyFill="1" applyBorder="1" applyAlignment="1">
      <alignment horizontal="center" vertical="center"/>
    </xf>
    <xf numFmtId="0" fontId="63" fillId="3" borderId="7" xfId="8" applyFont="1" applyFill="1" applyBorder="1" applyAlignment="1">
      <alignment horizontal="center" vertical="center"/>
    </xf>
    <xf numFmtId="0" fontId="63" fillId="3" borderId="8" xfId="8" applyFont="1" applyFill="1" applyBorder="1" applyAlignment="1">
      <alignment horizontal="center" vertical="center"/>
    </xf>
    <xf numFmtId="0" fontId="55" fillId="7" borderId="117" xfId="1" applyFont="1" applyFill="1" applyBorder="1" applyAlignment="1">
      <alignment horizontal="left" vertical="center" shrinkToFit="1"/>
    </xf>
    <xf numFmtId="0" fontId="4" fillId="0" borderId="0" xfId="1" applyFont="1" applyAlignment="1">
      <alignment horizontal="center" vertical="center"/>
    </xf>
    <xf numFmtId="0" fontId="4" fillId="0" borderId="0" xfId="1" applyFont="1" applyAlignment="1">
      <alignment horizontal="center" vertical="center" shrinkToFit="1"/>
    </xf>
    <xf numFmtId="190" fontId="4" fillId="2" borderId="0" xfId="1" applyNumberFormat="1" applyFont="1" applyFill="1" applyAlignment="1">
      <alignment horizontal="right" vertical="center" shrinkToFit="1"/>
    </xf>
    <xf numFmtId="190" fontId="4" fillId="0" borderId="0" xfId="1" applyNumberFormat="1" applyFont="1" applyAlignment="1">
      <alignment horizontal="right" vertical="center" shrinkToFit="1"/>
    </xf>
    <xf numFmtId="191" fontId="4" fillId="0" borderId="0" xfId="1" applyNumberFormat="1" applyFont="1" applyAlignment="1">
      <alignment horizontal="right" vertical="center" shrinkToFit="1"/>
    </xf>
    <xf numFmtId="0" fontId="4" fillId="3" borderId="29" xfId="1" applyFont="1" applyFill="1" applyBorder="1" applyAlignment="1">
      <alignment horizontal="center" vertical="center"/>
    </xf>
    <xf numFmtId="0" fontId="4" fillId="0" borderId="9"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191" fontId="4" fillId="0" borderId="103" xfId="1" applyNumberFormat="1" applyFont="1" applyBorder="1" applyAlignment="1">
      <alignment horizontal="right" vertical="center" shrinkToFit="1"/>
    </xf>
    <xf numFmtId="191" fontId="4" fillId="0" borderId="102" xfId="1" applyNumberFormat="1" applyFont="1" applyBorder="1" applyAlignment="1">
      <alignment horizontal="right" vertical="center" shrinkToFit="1"/>
    </xf>
    <xf numFmtId="191" fontId="4" fillId="0" borderId="101" xfId="1" applyNumberFormat="1" applyFont="1" applyBorder="1" applyAlignment="1">
      <alignment horizontal="right" vertical="center" shrinkToFit="1"/>
    </xf>
    <xf numFmtId="0" fontId="4" fillId="0" borderId="12" xfId="1" applyFont="1" applyBorder="1" applyAlignment="1">
      <alignment horizontal="center" vertical="center" shrinkToFit="1"/>
    </xf>
    <xf numFmtId="0" fontId="4" fillId="0" borderId="13" xfId="1" applyFont="1" applyBorder="1" applyAlignment="1">
      <alignment horizontal="center" vertical="center" shrinkToFit="1"/>
    </xf>
    <xf numFmtId="0" fontId="4" fillId="0" borderId="31" xfId="1" applyFont="1" applyBorder="1" applyAlignment="1">
      <alignment horizontal="center" vertical="center" shrinkToFit="1"/>
    </xf>
    <xf numFmtId="190" fontId="4" fillId="3" borderId="9" xfId="1" applyNumberFormat="1" applyFont="1" applyFill="1" applyBorder="1" applyAlignment="1">
      <alignment horizontal="right" vertical="center" shrinkToFit="1"/>
    </xf>
    <xf numFmtId="190" fontId="4" fillId="3" borderId="7" xfId="1" applyNumberFormat="1" applyFont="1" applyFill="1" applyBorder="1" applyAlignment="1">
      <alignment horizontal="right" vertical="center" shrinkToFit="1"/>
    </xf>
    <xf numFmtId="190" fontId="4" fillId="3" borderId="8" xfId="1" applyNumberFormat="1" applyFont="1" applyFill="1" applyBorder="1" applyAlignment="1">
      <alignment horizontal="right" vertical="center" shrinkToFit="1"/>
    </xf>
    <xf numFmtId="190" fontId="4" fillId="0" borderId="9" xfId="1" applyNumberFormat="1" applyFont="1" applyBorder="1" applyAlignment="1">
      <alignment horizontal="right" vertical="center" shrinkToFit="1"/>
    </xf>
    <xf numFmtId="190" fontId="4" fillId="0" borderId="7" xfId="1" applyNumberFormat="1" applyFont="1" applyBorder="1" applyAlignment="1">
      <alignment horizontal="right" vertical="center" shrinkToFit="1"/>
    </xf>
    <xf numFmtId="190" fontId="4" fillId="0" borderId="8" xfId="1" applyNumberFormat="1" applyFont="1" applyBorder="1" applyAlignment="1">
      <alignment horizontal="right" vertical="center" shrinkToFit="1"/>
    </xf>
    <xf numFmtId="0" fontId="4" fillId="0" borderId="0" xfId="1" applyFont="1" applyAlignment="1">
      <alignment horizontal="left" vertical="center"/>
    </xf>
    <xf numFmtId="190" fontId="4" fillId="0" borderId="0" xfId="1" applyNumberFormat="1" applyFont="1" applyAlignment="1">
      <alignment horizontal="center" vertical="center"/>
    </xf>
    <xf numFmtId="181" fontId="4" fillId="0" borderId="0" xfId="1" applyNumberFormat="1" applyFont="1" applyAlignment="1">
      <alignment horizontal="center" vertical="center"/>
    </xf>
    <xf numFmtId="0" fontId="11" fillId="0" borderId="0" xfId="1" applyFont="1" applyAlignment="1">
      <alignment horizontal="center" vertical="center" wrapText="1"/>
    </xf>
    <xf numFmtId="0" fontId="22" fillId="0" borderId="0" xfId="1" applyFont="1" applyAlignment="1">
      <alignment horizontal="center" vertical="center" wrapText="1"/>
    </xf>
    <xf numFmtId="0" fontId="4" fillId="3" borderId="9" xfId="1" applyFont="1" applyFill="1" applyBorder="1" applyAlignment="1">
      <alignment horizontal="center" vertical="center"/>
    </xf>
    <xf numFmtId="0" fontId="4" fillId="3" borderId="7" xfId="1" applyFont="1" applyFill="1" applyBorder="1" applyAlignment="1">
      <alignment horizontal="center" vertical="center"/>
    </xf>
    <xf numFmtId="0" fontId="4" fillId="0" borderId="9"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11" fillId="0" borderId="1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46" xfId="1" applyFont="1" applyBorder="1" applyAlignment="1">
      <alignment horizontal="center" vertical="center" wrapText="1"/>
    </xf>
    <xf numFmtId="0" fontId="11" fillId="0" borderId="47" xfId="1" applyFont="1" applyBorder="1" applyAlignment="1">
      <alignment horizontal="center" vertical="center" wrapText="1"/>
    </xf>
    <xf numFmtId="0" fontId="11" fillId="0" borderId="48" xfId="1" applyFont="1" applyBorder="1" applyAlignment="1">
      <alignment horizontal="center" vertical="center" wrapText="1"/>
    </xf>
    <xf numFmtId="0" fontId="55" fillId="0" borderId="0" xfId="1" applyFont="1" applyAlignment="1">
      <alignment horizontal="center" vertical="center"/>
    </xf>
    <xf numFmtId="190" fontId="55" fillId="0" borderId="0" xfId="1" applyNumberFormat="1" applyFont="1" applyAlignment="1">
      <alignment horizontal="center" vertical="center"/>
    </xf>
    <xf numFmtId="1" fontId="55" fillId="0" borderId="0" xfId="1" applyNumberFormat="1" applyFont="1" applyAlignment="1">
      <alignment horizontal="center" vertical="center"/>
    </xf>
    <xf numFmtId="0" fontId="4" fillId="3" borderId="8" xfId="1" applyFont="1" applyFill="1" applyBorder="1" applyAlignment="1">
      <alignment horizontal="center" vertical="center"/>
    </xf>
    <xf numFmtId="0" fontId="22" fillId="0" borderId="9"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center" vertical="center" wrapText="1"/>
    </xf>
    <xf numFmtId="190" fontId="59" fillId="0" borderId="9" xfId="1" applyNumberFormat="1" applyFont="1" applyBorder="1" applyAlignment="1">
      <alignment horizontal="center" vertical="center"/>
    </xf>
    <xf numFmtId="190" fontId="59" fillId="0" borderId="7" xfId="1" applyNumberFormat="1" applyFont="1" applyBorder="1" applyAlignment="1">
      <alignment horizontal="center" vertical="center"/>
    </xf>
    <xf numFmtId="190" fontId="59" fillId="0" borderId="8" xfId="1" applyNumberFormat="1" applyFont="1" applyBorder="1" applyAlignment="1">
      <alignment horizontal="center" vertical="center"/>
    </xf>
    <xf numFmtId="181" fontId="4" fillId="0" borderId="9" xfId="1" applyNumberFormat="1" applyFont="1" applyBorder="1" applyAlignment="1">
      <alignment horizontal="center" vertical="center"/>
    </xf>
    <xf numFmtId="181" fontId="4" fillId="0" borderId="7" xfId="1" applyNumberFormat="1" applyFont="1" applyBorder="1" applyAlignment="1">
      <alignment horizontal="center" vertical="center"/>
    </xf>
    <xf numFmtId="181" fontId="4" fillId="0" borderId="8" xfId="1" applyNumberFormat="1" applyFont="1" applyBorder="1" applyAlignment="1">
      <alignment horizontal="center" vertical="center"/>
    </xf>
    <xf numFmtId="190" fontId="4" fillId="0" borderId="9" xfId="1" applyNumberFormat="1" applyFont="1" applyBorder="1" applyAlignment="1">
      <alignment horizontal="center" vertical="center"/>
    </xf>
    <xf numFmtId="190" fontId="4" fillId="0" borderId="7" xfId="1" applyNumberFormat="1" applyFont="1" applyBorder="1" applyAlignment="1">
      <alignment horizontal="center" vertical="center"/>
    </xf>
    <xf numFmtId="190" fontId="4" fillId="0" borderId="8" xfId="1" applyNumberFormat="1" applyFont="1" applyBorder="1" applyAlignment="1">
      <alignment horizontal="center" vertical="center"/>
    </xf>
    <xf numFmtId="181" fontId="4" fillId="0" borderId="29" xfId="1" applyNumberFormat="1" applyFont="1" applyBorder="1" applyAlignment="1">
      <alignment horizontal="center" vertical="center"/>
    </xf>
    <xf numFmtId="1" fontId="4" fillId="0" borderId="0" xfId="1" applyNumberFormat="1" applyFont="1" applyAlignment="1">
      <alignment horizontal="center" vertical="center"/>
    </xf>
    <xf numFmtId="0" fontId="55" fillId="6" borderId="29" xfId="1" applyFont="1" applyFill="1" applyBorder="1" applyAlignment="1">
      <alignment horizontal="center" vertical="center"/>
    </xf>
    <xf numFmtId="0" fontId="55" fillId="6" borderId="9" xfId="1" applyFont="1" applyFill="1" applyBorder="1" applyAlignment="1">
      <alignment horizontal="center" vertical="center"/>
    </xf>
    <xf numFmtId="0" fontId="55" fillId="6" borderId="7" xfId="1" applyFont="1" applyFill="1" applyBorder="1" applyAlignment="1">
      <alignment horizontal="center" vertical="center"/>
    </xf>
    <xf numFmtId="0" fontId="55" fillId="6" borderId="8" xfId="1" applyFont="1" applyFill="1" applyBorder="1" applyAlignment="1">
      <alignment horizontal="center" vertical="center"/>
    </xf>
    <xf numFmtId="190" fontId="55" fillId="6" borderId="9" xfId="1" applyNumberFormat="1" applyFont="1" applyFill="1" applyBorder="1" applyAlignment="1">
      <alignment horizontal="center" vertical="center"/>
    </xf>
    <xf numFmtId="190" fontId="55" fillId="6" borderId="7" xfId="1" applyNumberFormat="1" applyFont="1" applyFill="1" applyBorder="1" applyAlignment="1">
      <alignment horizontal="center" vertical="center"/>
    </xf>
    <xf numFmtId="190" fontId="55" fillId="6" borderId="8" xfId="1" applyNumberFormat="1" applyFont="1" applyFill="1" applyBorder="1" applyAlignment="1">
      <alignment horizontal="center" vertical="center"/>
    </xf>
    <xf numFmtId="1" fontId="55" fillId="6" borderId="29" xfId="1" applyNumberFormat="1" applyFont="1" applyFill="1" applyBorder="1" applyAlignment="1">
      <alignment horizontal="center" vertical="center"/>
    </xf>
    <xf numFmtId="187" fontId="8" fillId="0" borderId="29" xfId="1" applyNumberFormat="1" applyFont="1" applyBorder="1" applyAlignment="1">
      <alignment horizontal="center" vertical="center"/>
    </xf>
    <xf numFmtId="189" fontId="8" fillId="0" borderId="29" xfId="1" applyNumberFormat="1" applyFont="1" applyBorder="1" applyAlignment="1">
      <alignment horizontal="center" vertical="center"/>
    </xf>
    <xf numFmtId="187" fontId="8" fillId="0" borderId="9" xfId="1" applyNumberFormat="1" applyFont="1" applyBorder="1" applyAlignment="1">
      <alignment horizontal="center" vertical="center"/>
    </xf>
    <xf numFmtId="187" fontId="8" fillId="0" borderId="7" xfId="1" applyNumberFormat="1" applyFont="1" applyBorder="1" applyAlignment="1">
      <alignment horizontal="center" vertical="center"/>
    </xf>
    <xf numFmtId="187" fontId="8" fillId="0" borderId="8" xfId="1" applyNumberFormat="1" applyFont="1" applyBorder="1" applyAlignment="1">
      <alignment horizontal="center" vertical="center"/>
    </xf>
    <xf numFmtId="189" fontId="8" fillId="0" borderId="9" xfId="1" applyNumberFormat="1" applyFont="1" applyBorder="1" applyAlignment="1">
      <alignment horizontal="center" vertical="center"/>
    </xf>
    <xf numFmtId="189" fontId="8" fillId="0" borderId="7" xfId="1" applyNumberFormat="1" applyFont="1" applyBorder="1" applyAlignment="1">
      <alignment horizontal="center" vertical="center"/>
    </xf>
    <xf numFmtId="189" fontId="8" fillId="0" borderId="8" xfId="1" applyNumberFormat="1" applyFont="1" applyBorder="1" applyAlignment="1">
      <alignment horizontal="center" vertical="center"/>
    </xf>
    <xf numFmtId="0" fontId="4" fillId="0" borderId="13" xfId="1" applyFont="1" applyBorder="1" applyAlignment="1">
      <alignment horizontal="left" vertical="center" wrapText="1"/>
    </xf>
    <xf numFmtId="0" fontId="4" fillId="0" borderId="31" xfId="1" applyFont="1" applyBorder="1" applyAlignment="1">
      <alignment horizontal="left" vertical="center" wrapText="1"/>
    </xf>
    <xf numFmtId="0" fontId="4" fillId="0" borderId="0" xfId="1" applyFont="1" applyAlignment="1">
      <alignment horizontal="left" vertical="center" wrapText="1"/>
    </xf>
    <xf numFmtId="0" fontId="4" fillId="0" borderId="44" xfId="1" applyFont="1" applyBorder="1" applyAlignment="1">
      <alignment horizontal="left" vertical="center" wrapText="1"/>
    </xf>
    <xf numFmtId="0" fontId="4" fillId="0" borderId="47" xfId="1" applyFont="1" applyBorder="1" applyAlignment="1">
      <alignment horizontal="left" vertical="center" wrapText="1"/>
    </xf>
    <xf numFmtId="0" fontId="4" fillId="0" borderId="48" xfId="1" applyFont="1" applyBorder="1" applyAlignment="1">
      <alignment horizontal="left" vertical="center" wrapText="1"/>
    </xf>
    <xf numFmtId="0" fontId="4" fillId="5" borderId="13" xfId="1" applyFont="1" applyFill="1" applyBorder="1" applyAlignment="1">
      <alignment horizontal="center" vertical="center" shrinkToFit="1"/>
    </xf>
    <xf numFmtId="0" fontId="4" fillId="4" borderId="13" xfId="1" applyFont="1" applyFill="1" applyBorder="1" applyAlignment="1">
      <alignment horizontal="center" vertical="center"/>
    </xf>
    <xf numFmtId="187" fontId="8" fillId="0" borderId="42" xfId="1" applyNumberFormat="1" applyFont="1" applyBorder="1" applyAlignment="1">
      <alignment horizontal="center" vertical="center" wrapText="1"/>
    </xf>
    <xf numFmtId="187" fontId="8" fillId="0" borderId="42" xfId="1" applyNumberFormat="1" applyFont="1" applyBorder="1" applyAlignment="1">
      <alignment horizontal="center" vertical="center"/>
    </xf>
    <xf numFmtId="189" fontId="8" fillId="0" borderId="42" xfId="1" applyNumberFormat="1" applyFont="1" applyBorder="1" applyAlignment="1">
      <alignment horizontal="center" vertical="center"/>
    </xf>
    <xf numFmtId="188" fontId="8" fillId="0" borderId="42" xfId="1" applyNumberFormat="1" applyFont="1" applyBorder="1" applyAlignment="1">
      <alignment horizontal="center" vertical="center"/>
    </xf>
    <xf numFmtId="187" fontId="8" fillId="0" borderId="111" xfId="1" applyNumberFormat="1" applyFont="1" applyBorder="1" applyAlignment="1">
      <alignment horizontal="center" vertical="center"/>
    </xf>
    <xf numFmtId="184" fontId="8" fillId="0" borderId="111" xfId="1" applyNumberFormat="1" applyFont="1" applyBorder="1" applyAlignment="1">
      <alignment horizontal="center" vertical="center"/>
    </xf>
    <xf numFmtId="0" fontId="8" fillId="0" borderId="18" xfId="1" applyFont="1" applyBorder="1" applyAlignment="1">
      <alignment horizontal="center" vertical="center"/>
    </xf>
    <xf numFmtId="186" fontId="8" fillId="0" borderId="16" xfId="1" applyNumberFormat="1" applyFont="1" applyBorder="1" applyAlignment="1">
      <alignment horizontal="center" vertical="center"/>
    </xf>
    <xf numFmtId="186" fontId="8" fillId="0" borderId="17" xfId="1" applyNumberFormat="1" applyFont="1" applyBorder="1" applyAlignment="1">
      <alignment horizontal="center" vertical="center"/>
    </xf>
    <xf numFmtId="186" fontId="8" fillId="0" borderId="18" xfId="1" applyNumberFormat="1" applyFont="1" applyBorder="1" applyAlignment="1">
      <alignment horizontal="center" vertical="center"/>
    </xf>
    <xf numFmtId="189" fontId="8" fillId="0" borderId="111" xfId="1" applyNumberFormat="1" applyFont="1" applyBorder="1" applyAlignment="1">
      <alignment horizontal="center" vertical="center"/>
    </xf>
    <xf numFmtId="182" fontId="51" fillId="0" borderId="50" xfId="1" applyNumberFormat="1" applyFont="1" applyBorder="1" applyAlignment="1">
      <alignment horizontal="center" vertical="center"/>
    </xf>
    <xf numFmtId="0" fontId="56" fillId="0" borderId="9" xfId="8" applyFont="1" applyBorder="1" applyAlignment="1">
      <alignment horizontal="center" vertical="center" shrinkToFit="1"/>
    </xf>
    <xf numFmtId="0" fontId="56" fillId="0" borderId="7" xfId="8" applyFont="1" applyBorder="1" applyAlignment="1">
      <alignment horizontal="center" vertical="center" shrinkToFit="1"/>
    </xf>
    <xf numFmtId="0" fontId="56" fillId="0" borderId="8" xfId="8" applyFont="1" applyBorder="1" applyAlignment="1">
      <alignment horizontal="center" vertical="center" shrinkToFit="1"/>
    </xf>
    <xf numFmtId="0" fontId="4" fillId="0" borderId="67" xfId="1" applyFont="1" applyBorder="1" applyAlignment="1">
      <alignment horizontal="center" vertical="center"/>
    </xf>
    <xf numFmtId="0" fontId="4" fillId="0" borderId="11" xfId="1" applyFont="1" applyBorder="1" applyAlignment="1">
      <alignment horizontal="center" vertical="center"/>
    </xf>
    <xf numFmtId="0" fontId="4" fillId="0" borderId="25" xfId="1" applyFont="1" applyBorder="1" applyAlignment="1">
      <alignment horizontal="center" vertical="center"/>
    </xf>
    <xf numFmtId="0" fontId="4" fillId="0" borderId="61" xfId="1" applyFont="1" applyBorder="1" applyAlignment="1">
      <alignment horizontal="center" vertical="center"/>
    </xf>
    <xf numFmtId="0" fontId="4" fillId="0" borderId="44" xfId="1" applyFont="1" applyBorder="1" applyAlignment="1">
      <alignment horizontal="center" vertical="center"/>
    </xf>
    <xf numFmtId="0" fontId="4" fillId="0" borderId="62" xfId="1" applyFont="1" applyBorder="1" applyAlignment="1">
      <alignment horizontal="center" vertical="center" wrapText="1"/>
    </xf>
    <xf numFmtId="0" fontId="4" fillId="0" borderId="25" xfId="1" applyFont="1" applyBorder="1" applyAlignment="1">
      <alignment horizontal="center" vertical="center" wrapText="1"/>
    </xf>
    <xf numFmtId="0" fontId="4" fillId="0" borderId="61"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0" xfId="1" applyFont="1" applyAlignment="1">
      <alignment horizontal="center" vertical="center" wrapText="1"/>
    </xf>
    <xf numFmtId="0" fontId="4" fillId="0" borderId="44" xfId="1" applyFont="1" applyBorder="1" applyAlignment="1">
      <alignment horizontal="center" vertical="center" wrapText="1"/>
    </xf>
    <xf numFmtId="0" fontId="4" fillId="0" borderId="62" xfId="1" applyFont="1" applyBorder="1" applyAlignment="1">
      <alignment horizontal="center" vertical="center"/>
    </xf>
    <xf numFmtId="0" fontId="4" fillId="0" borderId="69" xfId="1" applyFont="1" applyBorder="1" applyAlignment="1">
      <alignment horizontal="center" vertical="center"/>
    </xf>
    <xf numFmtId="0" fontId="4" fillId="0" borderId="59" xfId="1" applyFont="1" applyBorder="1" applyAlignment="1">
      <alignment horizontal="center" vertical="center"/>
    </xf>
    <xf numFmtId="0" fontId="4" fillId="0" borderId="55" xfId="1" applyFont="1" applyBorder="1" applyAlignment="1">
      <alignment horizontal="center" vertical="center"/>
    </xf>
    <xf numFmtId="0" fontId="4" fillId="0" borderId="54" xfId="1" applyFont="1" applyBorder="1" applyAlignment="1">
      <alignment horizontal="center" vertical="center"/>
    </xf>
    <xf numFmtId="0" fontId="4" fillId="0" borderId="63" xfId="1" applyFont="1" applyBorder="1" applyAlignment="1">
      <alignment horizontal="center" vertical="center"/>
    </xf>
    <xf numFmtId="0" fontId="4" fillId="0" borderId="27" xfId="1" applyFont="1" applyBorder="1" applyAlignment="1">
      <alignment horizontal="center" vertical="center"/>
    </xf>
    <xf numFmtId="0" fontId="4" fillId="0" borderId="28" xfId="1" applyFont="1" applyBorder="1" applyAlignment="1">
      <alignment horizontal="center" vertical="center"/>
    </xf>
    <xf numFmtId="0" fontId="4" fillId="0" borderId="43" xfId="1" applyFont="1" applyBorder="1" applyAlignment="1">
      <alignment horizontal="center" vertical="center"/>
    </xf>
    <xf numFmtId="0" fontId="4" fillId="0" borderId="45" xfId="1" applyFont="1" applyBorder="1" applyAlignment="1">
      <alignment horizontal="center" vertical="center"/>
    </xf>
    <xf numFmtId="49" fontId="57" fillId="0" borderId="9" xfId="1" applyNumberFormat="1" applyFont="1" applyBorder="1" applyAlignment="1">
      <alignment horizontal="center" vertical="center"/>
    </xf>
    <xf numFmtId="49" fontId="57" fillId="0" borderId="7" xfId="1" applyNumberFormat="1" applyFont="1" applyBorder="1" applyAlignment="1">
      <alignment horizontal="center" vertical="center"/>
    </xf>
    <xf numFmtId="49" fontId="57" fillId="0" borderId="8" xfId="1" applyNumberFormat="1" applyFont="1" applyBorder="1" applyAlignment="1">
      <alignment horizontal="center" vertical="center"/>
    </xf>
    <xf numFmtId="0" fontId="51" fillId="0" borderId="74" xfId="1" applyFont="1" applyBorder="1" applyAlignment="1">
      <alignment horizontal="center" vertical="center"/>
    </xf>
    <xf numFmtId="0" fontId="51" fillId="0" borderId="80" xfId="1" applyFont="1" applyBorder="1" applyAlignment="1">
      <alignment horizontal="center" vertical="center"/>
    </xf>
    <xf numFmtId="182" fontId="51" fillId="0" borderId="107" xfId="1" applyNumberFormat="1" applyFont="1" applyBorder="1" applyAlignment="1">
      <alignment horizontal="center" vertical="center"/>
    </xf>
    <xf numFmtId="182" fontId="51" fillId="0" borderId="74" xfId="1" applyNumberFormat="1" applyFont="1" applyBorder="1" applyAlignment="1">
      <alignment horizontal="center" vertical="center"/>
    </xf>
    <xf numFmtId="182" fontId="51" fillId="0" borderId="80" xfId="1" applyNumberFormat="1" applyFont="1" applyBorder="1" applyAlignment="1">
      <alignment horizontal="center" vertical="center"/>
    </xf>
    <xf numFmtId="183" fontId="4" fillId="0" borderId="109" xfId="1" applyNumberFormat="1" applyFont="1" applyBorder="1" applyAlignment="1">
      <alignment horizontal="center" vertical="center"/>
    </xf>
    <xf numFmtId="183" fontId="4" fillId="0" borderId="108" xfId="1" applyNumberFormat="1" applyFont="1" applyBorder="1" applyAlignment="1">
      <alignment horizontal="center" vertical="center"/>
    </xf>
    <xf numFmtId="0" fontId="4" fillId="0" borderId="107" xfId="1" applyFont="1" applyBorder="1" applyAlignment="1">
      <alignment horizontal="center" vertical="center" shrinkToFit="1"/>
    </xf>
    <xf numFmtId="0" fontId="4" fillId="0" borderId="74" xfId="1" applyFont="1" applyBorder="1" applyAlignment="1">
      <alignment horizontal="center" vertical="center" shrinkToFit="1"/>
    </xf>
    <xf numFmtId="0" fontId="4" fillId="0" borderId="7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10" xfId="1" applyFont="1" applyBorder="1" applyAlignment="1">
      <alignment horizontal="center" vertical="center" shrinkToFit="1"/>
    </xf>
    <xf numFmtId="0" fontId="51" fillId="3" borderId="9" xfId="1" applyFont="1" applyFill="1" applyBorder="1" applyAlignment="1">
      <alignment horizontal="center" vertical="center"/>
    </xf>
    <xf numFmtId="0" fontId="51" fillId="3" borderId="7" xfId="1" applyFont="1" applyFill="1" applyBorder="1" applyAlignment="1">
      <alignment horizontal="center" vertical="center"/>
    </xf>
    <xf numFmtId="0" fontId="51" fillId="3" borderId="10" xfId="1" applyFont="1" applyFill="1" applyBorder="1" applyAlignment="1">
      <alignment horizontal="center" vertical="center"/>
    </xf>
    <xf numFmtId="0" fontId="51" fillId="0" borderId="7" xfId="1" applyFont="1" applyBorder="1" applyAlignment="1">
      <alignment horizontal="center" vertical="center"/>
    </xf>
    <xf numFmtId="0" fontId="51" fillId="0" borderId="8" xfId="1" applyFont="1" applyBorder="1" applyAlignment="1">
      <alignment horizontal="center" vertical="center"/>
    </xf>
    <xf numFmtId="182" fontId="51" fillId="0" borderId="9" xfId="1" applyNumberFormat="1" applyFont="1" applyBorder="1" applyAlignment="1">
      <alignment horizontal="center" vertical="center"/>
    </xf>
    <xf numFmtId="182" fontId="51" fillId="0" borderId="7" xfId="1" applyNumberFormat="1" applyFont="1" applyBorder="1" applyAlignment="1">
      <alignment horizontal="center" vertical="center"/>
    </xf>
    <xf numFmtId="182" fontId="51" fillId="0" borderId="8" xfId="1" applyNumberFormat="1" applyFont="1" applyBorder="1" applyAlignment="1">
      <alignment horizontal="center" vertical="center"/>
    </xf>
    <xf numFmtId="182" fontId="51" fillId="0" borderId="103" xfId="1" applyNumberFormat="1" applyFont="1" applyBorder="1" applyAlignment="1">
      <alignment horizontal="center" vertical="center" shrinkToFit="1"/>
    </xf>
    <xf numFmtId="182" fontId="51" fillId="0" borderId="102" xfId="1" applyNumberFormat="1" applyFont="1" applyBorder="1" applyAlignment="1">
      <alignment horizontal="center" vertical="center" shrinkToFit="1"/>
    </xf>
    <xf numFmtId="182" fontId="51" fillId="0" borderId="101" xfId="1" applyNumberFormat="1" applyFont="1" applyBorder="1" applyAlignment="1">
      <alignment horizontal="center" vertical="center" shrinkToFit="1"/>
    </xf>
    <xf numFmtId="0" fontId="11" fillId="0" borderId="87" xfId="1" applyFont="1" applyBorder="1" applyAlignment="1">
      <alignment horizontal="center" vertical="center" textRotation="255" wrapText="1"/>
    </xf>
    <xf numFmtId="0" fontId="11" fillId="0" borderId="86" xfId="1" applyFont="1" applyBorder="1" applyAlignment="1">
      <alignment horizontal="center" vertical="center" textRotation="255"/>
    </xf>
    <xf numFmtId="0" fontId="51" fillId="3" borderId="2" xfId="1" applyFont="1" applyFill="1" applyBorder="1" applyAlignment="1">
      <alignment horizontal="center" vertical="center" shrinkToFit="1"/>
    </xf>
    <xf numFmtId="0" fontId="51" fillId="3" borderId="3" xfId="1" applyFont="1" applyFill="1" applyBorder="1" applyAlignment="1">
      <alignment horizontal="center" vertical="center" shrinkToFit="1"/>
    </xf>
    <xf numFmtId="0" fontId="51" fillId="3" borderId="4" xfId="1" applyFont="1" applyFill="1" applyBorder="1" applyAlignment="1">
      <alignment horizontal="center" vertical="center" shrinkToFit="1"/>
    </xf>
    <xf numFmtId="0" fontId="51" fillId="3" borderId="4" xfId="1" applyFont="1" applyFill="1" applyBorder="1" applyAlignment="1">
      <alignment horizontal="center" vertical="center"/>
    </xf>
    <xf numFmtId="0" fontId="51" fillId="3" borderId="2" xfId="1" applyFont="1" applyFill="1" applyBorder="1" applyAlignment="1">
      <alignment horizontal="center" vertical="center"/>
    </xf>
    <xf numFmtId="0" fontId="51" fillId="3" borderId="5" xfId="1" applyFont="1" applyFill="1" applyBorder="1" applyAlignment="1">
      <alignment horizontal="center" vertical="center"/>
    </xf>
    <xf numFmtId="0" fontId="51" fillId="0" borderId="2" xfId="1" applyFont="1" applyBorder="1" applyAlignment="1">
      <alignment horizontal="center" vertical="center"/>
    </xf>
    <xf numFmtId="0" fontId="51" fillId="0" borderId="3" xfId="1" applyFont="1" applyBorder="1" applyAlignment="1">
      <alignment horizontal="center" vertical="center"/>
    </xf>
    <xf numFmtId="182" fontId="51" fillId="0" borderId="4" xfId="1" applyNumberFormat="1" applyFont="1" applyBorder="1" applyAlignment="1">
      <alignment horizontal="center" vertical="center"/>
    </xf>
    <xf numFmtId="182" fontId="51" fillId="0" borderId="2" xfId="1" applyNumberFormat="1" applyFont="1" applyBorder="1" applyAlignment="1">
      <alignment horizontal="center" vertical="center"/>
    </xf>
    <xf numFmtId="182" fontId="51" fillId="0" borderId="3" xfId="1" applyNumberFormat="1" applyFont="1" applyBorder="1" applyAlignment="1">
      <alignment horizontal="center" vertical="center"/>
    </xf>
    <xf numFmtId="182" fontId="51" fillId="0" borderId="106" xfId="1" applyNumberFormat="1" applyFont="1" applyBorder="1" applyAlignment="1">
      <alignment horizontal="center" vertical="center" shrinkToFit="1"/>
    </xf>
    <xf numFmtId="182" fontId="51" fillId="0" borderId="105" xfId="1" applyNumberFormat="1" applyFont="1" applyBorder="1" applyAlignment="1">
      <alignment horizontal="center" vertical="center" shrinkToFit="1"/>
    </xf>
    <xf numFmtId="182" fontId="51" fillId="0" borderId="104" xfId="1" applyNumberFormat="1" applyFont="1" applyBorder="1" applyAlignment="1">
      <alignment horizontal="center" vertical="center" shrinkToFit="1"/>
    </xf>
    <xf numFmtId="0" fontId="51" fillId="3" borderId="7" xfId="1" applyFont="1" applyFill="1" applyBorder="1" applyAlignment="1">
      <alignment horizontal="center" vertical="center" shrinkToFit="1"/>
    </xf>
    <xf numFmtId="0" fontId="51" fillId="3" borderId="8" xfId="1" applyFont="1" applyFill="1" applyBorder="1" applyAlignment="1">
      <alignment horizontal="center" vertical="center" shrinkToFit="1"/>
    </xf>
    <xf numFmtId="0" fontId="51" fillId="3" borderId="9" xfId="1" applyFont="1" applyFill="1" applyBorder="1" applyAlignment="1">
      <alignment horizontal="center" vertical="center" shrinkToFit="1"/>
    </xf>
    <xf numFmtId="0" fontId="8" fillId="0" borderId="67" xfId="1" applyFont="1" applyBorder="1" applyAlignment="1">
      <alignment horizontal="center" vertical="center" textRotation="255"/>
    </xf>
    <xf numFmtId="0" fontId="8" fillId="0" borderId="68" xfId="1" applyFont="1" applyBorder="1" applyAlignment="1">
      <alignment horizontal="center" vertical="center" textRotation="255"/>
    </xf>
    <xf numFmtId="0" fontId="51" fillId="3" borderId="63" xfId="1" applyFont="1" applyFill="1" applyBorder="1" applyAlignment="1">
      <alignment horizontal="center" vertical="center" shrinkToFit="1"/>
    </xf>
    <xf numFmtId="0" fontId="51" fillId="3" borderId="27" xfId="1" applyFont="1" applyFill="1" applyBorder="1" applyAlignment="1">
      <alignment horizontal="center" vertical="center" shrinkToFit="1"/>
    </xf>
    <xf numFmtId="0" fontId="51" fillId="0" borderId="27" xfId="1" applyFont="1" applyBorder="1" applyAlignment="1">
      <alignment horizontal="center" vertical="center"/>
    </xf>
    <xf numFmtId="182" fontId="51" fillId="0" borderId="27" xfId="1" applyNumberFormat="1" applyFont="1" applyBorder="1" applyAlignment="1">
      <alignment horizontal="center" vertical="center"/>
    </xf>
    <xf numFmtId="182" fontId="51" fillId="0" borderId="29" xfId="1" applyNumberFormat="1" applyFont="1" applyBorder="1" applyAlignment="1">
      <alignment horizontal="center" vertical="center"/>
    </xf>
    <xf numFmtId="0" fontId="51" fillId="3" borderId="23" xfId="1" applyFont="1" applyFill="1" applyBorder="1" applyAlignment="1">
      <alignment horizontal="center" vertical="center" shrinkToFit="1"/>
    </xf>
    <xf numFmtId="0" fontId="51" fillId="3" borderId="29" xfId="1" applyFont="1" applyFill="1" applyBorder="1" applyAlignment="1">
      <alignment horizontal="center" vertical="center" shrinkToFit="1"/>
    </xf>
    <xf numFmtId="184" fontId="51" fillId="0" borderId="62" xfId="1" applyNumberFormat="1" applyFont="1" applyBorder="1" applyAlignment="1">
      <alignment horizontal="center" vertical="center" shrinkToFit="1"/>
    </xf>
    <xf numFmtId="184" fontId="51" fillId="0" borderId="25" xfId="1" applyNumberFormat="1" applyFont="1" applyBorder="1" applyAlignment="1">
      <alignment horizontal="center" vertical="center" shrinkToFit="1"/>
    </xf>
    <xf numFmtId="184" fontId="51" fillId="0" borderId="61" xfId="1" applyNumberFormat="1" applyFont="1" applyBorder="1" applyAlignment="1">
      <alignment horizontal="center" vertical="center" shrinkToFit="1"/>
    </xf>
    <xf numFmtId="184" fontId="51" fillId="0" borderId="43" xfId="1" applyNumberFormat="1" applyFont="1" applyBorder="1" applyAlignment="1">
      <alignment horizontal="center" vertical="center" shrinkToFit="1"/>
    </xf>
    <xf numFmtId="184" fontId="51" fillId="0" borderId="0" xfId="1" applyNumberFormat="1" applyFont="1" applyAlignment="1">
      <alignment horizontal="center" vertical="center" shrinkToFit="1"/>
    </xf>
    <xf numFmtId="184" fontId="51" fillId="0" borderId="44" xfId="1" applyNumberFormat="1" applyFont="1" applyBorder="1" applyAlignment="1">
      <alignment horizontal="center" vertical="center" shrinkToFit="1"/>
    </xf>
    <xf numFmtId="184" fontId="51" fillId="0" borderId="59" xfId="1" applyNumberFormat="1" applyFont="1" applyBorder="1" applyAlignment="1">
      <alignment horizontal="center" vertical="center" shrinkToFit="1"/>
    </xf>
    <xf numFmtId="184" fontId="51" fillId="0" borderId="55" xfId="1" applyNumberFormat="1" applyFont="1" applyBorder="1" applyAlignment="1">
      <alignment horizontal="center" vertical="center" shrinkToFit="1"/>
    </xf>
    <xf numFmtId="184" fontId="51" fillId="0" borderId="58" xfId="1" applyNumberFormat="1" applyFont="1" applyBorder="1" applyAlignment="1">
      <alignment horizontal="center" vertical="center" shrinkToFit="1"/>
    </xf>
    <xf numFmtId="181" fontId="4" fillId="0" borderId="62" xfId="1" applyNumberFormat="1" applyFont="1" applyBorder="1" applyAlignment="1">
      <alignment horizontal="center" vertical="center" shrinkToFit="1"/>
    </xf>
    <xf numFmtId="181" fontId="4" fillId="0" borderId="25" xfId="1" applyNumberFormat="1" applyFont="1" applyBorder="1" applyAlignment="1">
      <alignment horizontal="center" vertical="center" shrinkToFit="1"/>
    </xf>
    <xf numFmtId="181" fontId="4" fillId="0" borderId="61" xfId="1" applyNumberFormat="1" applyFont="1" applyBorder="1" applyAlignment="1">
      <alignment horizontal="center" vertical="center" shrinkToFit="1"/>
    </xf>
    <xf numFmtId="181" fontId="4" fillId="0" borderId="43" xfId="1" applyNumberFormat="1" applyFont="1" applyBorder="1" applyAlignment="1">
      <alignment horizontal="center" vertical="center" shrinkToFit="1"/>
    </xf>
    <xf numFmtId="181" fontId="4" fillId="0" borderId="0" xfId="1" applyNumberFormat="1" applyFont="1" applyAlignment="1">
      <alignment horizontal="center" vertical="center" shrinkToFit="1"/>
    </xf>
    <xf numFmtId="181" fontId="4" fillId="0" borderId="44" xfId="1" applyNumberFormat="1" applyFont="1" applyBorder="1" applyAlignment="1">
      <alignment horizontal="center" vertical="center" shrinkToFit="1"/>
    </xf>
    <xf numFmtId="181" fontId="4" fillId="0" borderId="59" xfId="1" applyNumberFormat="1" applyFont="1" applyBorder="1" applyAlignment="1">
      <alignment horizontal="center" vertical="center" shrinkToFit="1"/>
    </xf>
    <xf numFmtId="181" fontId="4" fillId="0" borderId="55" xfId="1" applyNumberFormat="1" applyFont="1" applyBorder="1" applyAlignment="1">
      <alignment horizontal="center" vertical="center" shrinkToFit="1"/>
    </xf>
    <xf numFmtId="181" fontId="4" fillId="0" borderId="58" xfId="1" applyNumberFormat="1" applyFont="1" applyBorder="1" applyAlignment="1">
      <alignment horizontal="center" vertical="center" shrinkToFit="1"/>
    </xf>
    <xf numFmtId="0" fontId="51" fillId="0" borderId="29" xfId="1" applyFont="1" applyBorder="1" applyAlignment="1">
      <alignment horizontal="center" vertical="center"/>
    </xf>
    <xf numFmtId="0" fontId="51" fillId="3" borderId="64" xfId="1" applyFont="1" applyFill="1" applyBorder="1" applyAlignment="1">
      <alignment horizontal="center" vertical="center" shrinkToFit="1"/>
    </xf>
    <xf numFmtId="0" fontId="51" fillId="3" borderId="12" xfId="1" applyFont="1" applyFill="1" applyBorder="1" applyAlignment="1">
      <alignment horizontal="center" vertical="center"/>
    </xf>
    <xf numFmtId="0" fontId="51" fillId="3" borderId="13" xfId="1" applyFont="1" applyFill="1" applyBorder="1" applyAlignment="1">
      <alignment horizontal="center" vertical="center"/>
    </xf>
    <xf numFmtId="0" fontId="51" fillId="3" borderId="14" xfId="1" applyFont="1" applyFill="1" applyBorder="1" applyAlignment="1">
      <alignment horizontal="center" vertical="center"/>
    </xf>
    <xf numFmtId="49" fontId="36" fillId="0" borderId="0" xfId="8" applyNumberFormat="1" applyFont="1" applyAlignment="1">
      <alignment horizontal="center" vertical="center"/>
    </xf>
    <xf numFmtId="0" fontId="51" fillId="3" borderId="13" xfId="1" applyFont="1" applyFill="1" applyBorder="1" applyAlignment="1">
      <alignment horizontal="center" vertical="center" shrinkToFit="1"/>
    </xf>
    <xf numFmtId="0" fontId="51" fillId="3" borderId="31" xfId="1" applyFont="1" applyFill="1" applyBorder="1" applyAlignment="1">
      <alignment horizontal="center" vertical="center" shrinkToFit="1"/>
    </xf>
    <xf numFmtId="0" fontId="51" fillId="3" borderId="12" xfId="1" applyFont="1" applyFill="1" applyBorder="1" applyAlignment="1">
      <alignment horizontal="center" vertical="center" shrinkToFit="1"/>
    </xf>
    <xf numFmtId="0" fontId="51" fillId="0" borderId="13" xfId="1" applyFont="1" applyBorder="1" applyAlignment="1">
      <alignment horizontal="center" vertical="center"/>
    </xf>
    <xf numFmtId="0" fontId="51" fillId="0" borderId="31" xfId="1" applyFont="1" applyBorder="1" applyAlignment="1">
      <alignment horizontal="center" vertical="center"/>
    </xf>
    <xf numFmtId="182" fontId="51" fillId="0" borderId="12" xfId="1" applyNumberFormat="1" applyFont="1" applyBorder="1" applyAlignment="1">
      <alignment horizontal="center" vertical="center"/>
    </xf>
    <xf numFmtId="182" fontId="51" fillId="0" borderId="13" xfId="1" applyNumberFormat="1" applyFont="1" applyBorder="1" applyAlignment="1">
      <alignment horizontal="center" vertical="center"/>
    </xf>
    <xf numFmtId="182" fontId="51" fillId="0" borderId="31" xfId="1" applyNumberFormat="1" applyFont="1" applyBorder="1" applyAlignment="1">
      <alignment horizontal="center" vertical="center"/>
    </xf>
    <xf numFmtId="182" fontId="51" fillId="0" borderId="100" xfId="1" applyNumberFormat="1" applyFont="1" applyBorder="1" applyAlignment="1">
      <alignment horizontal="center" vertical="center" shrinkToFit="1"/>
    </xf>
    <xf numFmtId="182" fontId="51" fillId="0" borderId="99" xfId="1" applyNumberFormat="1" applyFont="1" applyBorder="1" applyAlignment="1">
      <alignment horizontal="center" vertical="center" shrinkToFit="1"/>
    </xf>
    <xf numFmtId="182" fontId="51" fillId="0" borderId="98" xfId="1" applyNumberFormat="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51" xfId="1" applyFont="1" applyBorder="1" applyAlignment="1">
      <alignment horizontal="center" vertical="center" shrinkToFit="1"/>
    </xf>
    <xf numFmtId="0" fontId="4" fillId="0" borderId="52" xfId="1" applyFont="1" applyBorder="1" applyAlignment="1">
      <alignment horizontal="center" vertical="center" shrinkToFit="1"/>
    </xf>
    <xf numFmtId="0" fontId="4" fillId="0" borderId="53" xfId="1" applyFont="1" applyBorder="1" applyAlignment="1">
      <alignment horizontal="center" vertical="center" shrinkToFit="1"/>
    </xf>
    <xf numFmtId="0" fontId="51" fillId="0" borderId="48" xfId="1" applyFont="1" applyBorder="1" applyAlignment="1">
      <alignment horizontal="center" vertical="center"/>
    </xf>
    <xf numFmtId="0" fontId="51" fillId="0" borderId="42" xfId="1" applyFont="1" applyBorder="1" applyAlignment="1">
      <alignment horizontal="center" vertical="center"/>
    </xf>
    <xf numFmtId="182" fontId="51" fillId="0" borderId="42" xfId="1" applyNumberFormat="1" applyFont="1" applyBorder="1" applyAlignment="1">
      <alignment horizontal="center" vertical="center"/>
    </xf>
    <xf numFmtId="183" fontId="4" fillId="0" borderId="43" xfId="1" applyNumberFormat="1" applyFont="1" applyBorder="1" applyAlignment="1">
      <alignment horizontal="center" vertical="center" shrinkToFit="1"/>
    </xf>
    <xf numFmtId="183" fontId="4" fillId="0" borderId="0" xfId="1" applyNumberFormat="1" applyFont="1" applyAlignment="1">
      <alignment horizontal="center" vertical="center" shrinkToFit="1"/>
    </xf>
    <xf numFmtId="183" fontId="4" fillId="0" borderId="44" xfId="1" applyNumberFormat="1" applyFont="1" applyBorder="1" applyAlignment="1">
      <alignment horizontal="center" vertical="center" shrinkToFit="1"/>
    </xf>
    <xf numFmtId="0" fontId="51" fillId="3" borderId="83" xfId="1" applyFont="1" applyFill="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9" xfId="1" applyFont="1" applyBorder="1" applyAlignment="1">
      <alignment horizontal="center" vertical="center" shrinkToFit="1"/>
    </xf>
    <xf numFmtId="0" fontId="4" fillId="0" borderId="29" xfId="1" applyFont="1" applyBorder="1" applyAlignment="1">
      <alignment horizontal="center" vertical="center" shrinkToFit="1"/>
    </xf>
    <xf numFmtId="0" fontId="4" fillId="0" borderId="30" xfId="1" applyFont="1" applyBorder="1" applyAlignment="1">
      <alignment horizontal="center" vertical="center" shrinkToFit="1"/>
    </xf>
    <xf numFmtId="0" fontId="51" fillId="0" borderId="84" xfId="1" applyFont="1" applyBorder="1" applyAlignment="1">
      <alignment horizontal="center" vertical="center"/>
    </xf>
    <xf numFmtId="0" fontId="51" fillId="0" borderId="50" xfId="1" applyFont="1" applyBorder="1" applyAlignment="1">
      <alignment horizontal="center" vertical="center"/>
    </xf>
    <xf numFmtId="0" fontId="51" fillId="3" borderId="75" xfId="1" applyFont="1" applyFill="1" applyBorder="1" applyAlignment="1">
      <alignment horizontal="center" vertical="center"/>
    </xf>
    <xf numFmtId="0" fontId="51" fillId="3" borderId="74" xfId="1" applyFont="1" applyFill="1" applyBorder="1" applyAlignment="1">
      <alignment horizontal="center" vertical="center"/>
    </xf>
    <xf numFmtId="0" fontId="51" fillId="3" borderId="73" xfId="1" applyFont="1" applyFill="1" applyBorder="1" applyAlignment="1">
      <alignment horizontal="center" vertical="center"/>
    </xf>
    <xf numFmtId="182" fontId="51" fillId="0" borderId="91" xfId="1" applyNumberFormat="1" applyFont="1" applyBorder="1" applyAlignment="1">
      <alignment horizontal="center" vertical="center"/>
    </xf>
    <xf numFmtId="182" fontId="51" fillId="0" borderId="90" xfId="1" applyNumberFormat="1" applyFont="1" applyBorder="1" applyAlignment="1">
      <alignment horizontal="center" vertical="center"/>
    </xf>
    <xf numFmtId="182" fontId="51" fillId="0" borderId="92" xfId="1" applyNumberFormat="1" applyFont="1" applyBorder="1" applyAlignment="1">
      <alignment horizontal="center" vertical="center"/>
    </xf>
    <xf numFmtId="183" fontId="4" fillId="0" borderId="91" xfId="1" applyNumberFormat="1" applyFont="1" applyBorder="1" applyAlignment="1">
      <alignment horizontal="center" vertical="center"/>
    </xf>
    <xf numFmtId="183" fontId="4" fillId="0" borderId="90" xfId="1" applyNumberFormat="1" applyFont="1" applyBorder="1" applyAlignment="1">
      <alignment horizontal="center" vertical="center"/>
    </xf>
    <xf numFmtId="0" fontId="4" fillId="0" borderId="89" xfId="1" applyFont="1" applyBorder="1" applyAlignment="1">
      <alignment horizontal="center" vertical="center"/>
    </xf>
    <xf numFmtId="0" fontId="4" fillId="0" borderId="88" xfId="1" applyFont="1" applyBorder="1" applyAlignment="1">
      <alignment horizontal="center" vertical="center"/>
    </xf>
    <xf numFmtId="0" fontId="4" fillId="0" borderId="50" xfId="1" applyFont="1" applyBorder="1" applyAlignment="1">
      <alignment horizontal="center" vertical="center"/>
    </xf>
    <xf numFmtId="0" fontId="4" fillId="0" borderId="66" xfId="1" applyFont="1" applyBorder="1" applyAlignment="1">
      <alignment horizontal="center" vertical="center"/>
    </xf>
    <xf numFmtId="0" fontId="4" fillId="0" borderId="63"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75" xfId="1" applyFont="1" applyBorder="1" applyAlignment="1">
      <alignment horizontal="center" vertical="center"/>
    </xf>
    <xf numFmtId="0" fontId="4" fillId="0" borderId="74" xfId="1" applyFont="1" applyBorder="1" applyAlignment="1">
      <alignment horizontal="center" vertical="center"/>
    </xf>
    <xf numFmtId="0" fontId="4" fillId="0" borderId="73" xfId="1" applyFont="1" applyBorder="1" applyAlignment="1">
      <alignment horizontal="center" vertical="center"/>
    </xf>
    <xf numFmtId="0" fontId="51" fillId="0" borderId="93" xfId="1" applyFont="1" applyBorder="1" applyAlignment="1">
      <alignment horizontal="center" vertical="center"/>
    </xf>
    <xf numFmtId="182" fontId="51" fillId="0" borderId="93" xfId="1" applyNumberFormat="1" applyFont="1" applyBorder="1" applyAlignment="1">
      <alignment horizontal="center" vertical="center" shrinkToFit="1"/>
    </xf>
    <xf numFmtId="0" fontId="8" fillId="0" borderId="6" xfId="1" applyFont="1" applyBorder="1" applyAlignment="1">
      <alignment horizontal="center" vertical="center" textRotation="255"/>
    </xf>
    <xf numFmtId="0" fontId="8" fillId="0" borderId="56" xfId="1" applyFont="1" applyBorder="1" applyAlignment="1">
      <alignment horizontal="center" vertical="center" textRotation="255"/>
    </xf>
    <xf numFmtId="0" fontId="51" fillId="3" borderId="74" xfId="1" applyFont="1" applyFill="1" applyBorder="1" applyAlignment="1">
      <alignment horizontal="center" vertical="center" shrinkToFit="1"/>
    </xf>
    <xf numFmtId="0" fontId="51" fillId="3" borderId="80" xfId="1" applyFont="1" applyFill="1" applyBorder="1" applyAlignment="1">
      <alignment horizontal="center" vertical="center" shrinkToFit="1"/>
    </xf>
    <xf numFmtId="0" fontId="51" fillId="3" borderId="107" xfId="1" applyFont="1" applyFill="1" applyBorder="1" applyAlignment="1">
      <alignment horizontal="center" vertical="center" shrinkToFit="1"/>
    </xf>
    <xf numFmtId="0" fontId="51" fillId="3" borderId="107" xfId="1" applyFont="1" applyFill="1" applyBorder="1" applyAlignment="1">
      <alignment horizontal="center" vertical="center"/>
    </xf>
    <xf numFmtId="184" fontId="51" fillId="0" borderId="93" xfId="1" applyNumberFormat="1" applyFont="1" applyBorder="1" applyAlignment="1">
      <alignment horizontal="center" vertical="center"/>
    </xf>
    <xf numFmtId="181" fontId="4" fillId="0" borderId="93" xfId="1" applyNumberFormat="1" applyFont="1" applyBorder="1" applyAlignment="1">
      <alignment horizontal="center" vertical="center"/>
    </xf>
    <xf numFmtId="0" fontId="4" fillId="0" borderId="93" xfId="1" applyFont="1" applyBorder="1" applyAlignment="1">
      <alignment horizontal="center" vertical="center"/>
    </xf>
    <xf numFmtId="0" fontId="51" fillId="3" borderId="51" xfId="1" applyFont="1" applyFill="1" applyBorder="1" applyAlignment="1">
      <alignment horizontal="center" vertical="center"/>
    </xf>
    <xf numFmtId="0" fontId="51" fillId="3" borderId="52" xfId="1" applyFont="1" applyFill="1" applyBorder="1" applyAlignment="1">
      <alignment horizontal="center" vertical="center"/>
    </xf>
    <xf numFmtId="0" fontId="51" fillId="3" borderId="53" xfId="1" applyFont="1" applyFill="1" applyBorder="1" applyAlignment="1">
      <alignment horizontal="center" vertical="center"/>
    </xf>
    <xf numFmtId="0" fontId="51" fillId="0" borderId="64" xfId="1" applyFont="1" applyBorder="1" applyAlignment="1">
      <alignment horizontal="center" vertical="center"/>
    </xf>
    <xf numFmtId="182" fontId="51" fillId="0" borderId="64" xfId="1" applyNumberFormat="1" applyFont="1" applyBorder="1" applyAlignment="1">
      <alignment horizontal="center" vertical="center"/>
    </xf>
    <xf numFmtId="0" fontId="4" fillId="3" borderId="84" xfId="1" applyFont="1" applyFill="1" applyBorder="1" applyAlignment="1">
      <alignment horizontal="center" vertical="center" shrinkToFit="1"/>
    </xf>
    <xf numFmtId="0" fontId="4" fillId="3" borderId="50" xfId="1" applyFont="1" applyFill="1" applyBorder="1" applyAlignment="1">
      <alignment horizontal="center" vertical="center" shrinkToFit="1"/>
    </xf>
    <xf numFmtId="0" fontId="51" fillId="3" borderId="50" xfId="1" applyFont="1" applyFill="1" applyBorder="1" applyAlignment="1">
      <alignment horizontal="center" vertical="center" shrinkToFit="1"/>
    </xf>
    <xf numFmtId="0" fontId="8" fillId="0" borderId="97" xfId="1" applyFont="1" applyBorder="1" applyAlignment="1">
      <alignment horizontal="center" vertical="center" textRotation="255"/>
    </xf>
    <xf numFmtId="0" fontId="8" fillId="0" borderId="96" xfId="1" applyFont="1" applyBorder="1" applyAlignment="1">
      <alignment horizontal="center" vertical="center" textRotation="255"/>
    </xf>
    <xf numFmtId="0" fontId="8" fillId="0" borderId="95" xfId="1" applyFont="1" applyBorder="1" applyAlignment="1">
      <alignment horizontal="center" vertical="center" textRotation="255"/>
    </xf>
    <xf numFmtId="0" fontId="4" fillId="0" borderId="64" xfId="1" applyFont="1" applyBorder="1" applyAlignment="1">
      <alignment horizontal="center" vertical="center" shrinkToFit="1"/>
    </xf>
    <xf numFmtId="0" fontId="4" fillId="0" borderId="82" xfId="1" applyFont="1" applyBorder="1" applyAlignment="1">
      <alignment horizontal="center" vertical="center" shrinkToFit="1"/>
    </xf>
    <xf numFmtId="0" fontId="51" fillId="3" borderId="27" xfId="1" applyFont="1" applyFill="1" applyBorder="1" applyAlignment="1">
      <alignment horizontal="center" vertical="center"/>
    </xf>
    <xf numFmtId="0" fontId="51" fillId="3" borderId="28" xfId="1" applyFont="1" applyFill="1" applyBorder="1" applyAlignment="1">
      <alignment horizontal="center" vertical="center"/>
    </xf>
    <xf numFmtId="0" fontId="51" fillId="0" borderId="41" xfId="1" applyFont="1" applyBorder="1" applyAlignment="1">
      <alignment horizontal="center" vertical="center"/>
    </xf>
    <xf numFmtId="182" fontId="51" fillId="0" borderId="46" xfId="1" applyNumberFormat="1" applyFont="1" applyBorder="1" applyAlignment="1">
      <alignment horizontal="center" vertical="center"/>
    </xf>
    <xf numFmtId="181" fontId="4" fillId="0" borderId="42" xfId="1" applyNumberFormat="1" applyFont="1" applyBorder="1" applyAlignment="1">
      <alignment horizontal="center" vertical="center" shrinkToFit="1"/>
    </xf>
    <xf numFmtId="181" fontId="4" fillId="0" borderId="29" xfId="1" applyNumberFormat="1" applyFont="1" applyBorder="1" applyAlignment="1">
      <alignment horizontal="center" vertical="center" shrinkToFit="1"/>
    </xf>
    <xf numFmtId="181" fontId="4" fillId="0" borderId="64" xfId="1" applyNumberFormat="1" applyFont="1" applyBorder="1" applyAlignment="1">
      <alignment horizontal="center" vertical="center" shrinkToFit="1"/>
    </xf>
    <xf numFmtId="0" fontId="51" fillId="0" borderId="79" xfId="1" applyFont="1" applyBorder="1" applyAlignment="1">
      <alignment horizontal="center" vertical="center"/>
    </xf>
    <xf numFmtId="0" fontId="51" fillId="0" borderId="78" xfId="1" applyFont="1" applyBorder="1" applyAlignment="1">
      <alignment horizontal="center" vertical="center"/>
    </xf>
    <xf numFmtId="182" fontId="51" fillId="0" borderId="78" xfId="1" applyNumberFormat="1" applyFont="1" applyBorder="1" applyAlignment="1">
      <alignment horizontal="center" vertical="center" shrinkToFit="1"/>
    </xf>
    <xf numFmtId="182" fontId="51" fillId="0" borderId="62" xfId="1" applyNumberFormat="1" applyFont="1" applyBorder="1" applyAlignment="1">
      <alignment horizontal="center" vertical="center" shrinkToFit="1"/>
    </xf>
    <xf numFmtId="181" fontId="4" fillId="0" borderId="62" xfId="1" applyNumberFormat="1" applyFont="1" applyBorder="1" applyAlignment="1">
      <alignment horizontal="center" vertical="center"/>
    </xf>
    <xf numFmtId="181" fontId="4" fillId="0" borderId="25" xfId="1" applyNumberFormat="1" applyFont="1" applyBorder="1" applyAlignment="1">
      <alignment horizontal="center" vertical="center"/>
    </xf>
    <xf numFmtId="181" fontId="4" fillId="0" borderId="61" xfId="1" applyNumberFormat="1" applyFont="1" applyBorder="1" applyAlignment="1">
      <alignment horizontal="center" vertical="center"/>
    </xf>
    <xf numFmtId="0" fontId="4" fillId="0" borderId="42" xfId="1" applyFont="1" applyBorder="1" applyAlignment="1">
      <alignment horizontal="center" vertical="center" shrinkToFit="1"/>
    </xf>
    <xf numFmtId="0" fontId="4" fillId="0" borderId="85" xfId="1" applyFont="1" applyBorder="1" applyAlignment="1">
      <alignment horizontal="center" vertical="center" shrinkToFit="1"/>
    </xf>
    <xf numFmtId="0" fontId="51" fillId="3" borderId="29" xfId="1" applyFont="1" applyFill="1" applyBorder="1" applyAlignment="1">
      <alignment horizontal="center" vertical="center"/>
    </xf>
    <xf numFmtId="0" fontId="51" fillId="3" borderId="30" xfId="1" applyFont="1" applyFill="1" applyBorder="1" applyAlignment="1">
      <alignment horizontal="center" vertical="center"/>
    </xf>
    <xf numFmtId="0" fontId="51" fillId="0" borderId="23" xfId="1" applyFont="1" applyBorder="1" applyAlignment="1">
      <alignment horizontal="center" vertical="center"/>
    </xf>
    <xf numFmtId="0" fontId="4" fillId="0" borderId="77" xfId="1" applyFont="1" applyBorder="1" applyAlignment="1">
      <alignment horizontal="center" vertical="center"/>
    </xf>
    <xf numFmtId="0" fontId="4" fillId="0" borderId="76" xfId="1" applyFont="1" applyBorder="1" applyAlignment="1">
      <alignment horizontal="center" vertical="center"/>
    </xf>
    <xf numFmtId="0" fontId="51" fillId="0" borderId="75" xfId="1" applyFont="1" applyBorder="1" applyAlignment="1">
      <alignment horizontal="center" vertical="center"/>
    </xf>
    <xf numFmtId="0" fontId="51" fillId="0" borderId="73" xfId="1" applyFont="1" applyBorder="1" applyAlignment="1">
      <alignment horizontal="center" vertical="center"/>
    </xf>
    <xf numFmtId="0" fontId="51" fillId="3" borderId="24" xfId="1" applyFont="1" applyFill="1" applyBorder="1" applyAlignment="1">
      <alignment horizontal="center" vertical="center" shrinkToFit="1"/>
    </xf>
    <xf numFmtId="0" fontId="51" fillId="0" borderId="83" xfId="1" applyFont="1" applyBorder="1" applyAlignment="1">
      <alignment horizontal="center" vertical="center"/>
    </xf>
    <xf numFmtId="0" fontId="67" fillId="8" borderId="75" xfId="10" applyFont="1" applyFill="1" applyBorder="1" applyAlignment="1">
      <alignment horizontal="center"/>
    </xf>
    <xf numFmtId="0" fontId="67" fillId="8" borderId="74" xfId="10" applyFont="1" applyFill="1" applyBorder="1" applyAlignment="1">
      <alignment horizontal="center"/>
    </xf>
    <xf numFmtId="0" fontId="67" fillId="8" borderId="73" xfId="10" applyFont="1" applyFill="1" applyBorder="1" applyAlignment="1">
      <alignment horizontal="center"/>
    </xf>
    <xf numFmtId="0" fontId="1" fillId="0" borderId="64" xfId="10" applyBorder="1" applyAlignment="1">
      <alignment horizontal="center"/>
    </xf>
    <xf numFmtId="0" fontId="1" fillId="0" borderId="32" xfId="10" applyBorder="1" applyAlignment="1">
      <alignment horizontal="center"/>
    </xf>
    <xf numFmtId="0" fontId="1" fillId="0" borderId="42" xfId="10" applyBorder="1" applyAlignment="1">
      <alignment horizontal="center"/>
    </xf>
    <xf numFmtId="0" fontId="1" fillId="8" borderId="9" xfId="10" applyFill="1" applyBorder="1" applyAlignment="1">
      <alignment horizontal="center" vertical="center" shrinkToFit="1"/>
    </xf>
    <xf numFmtId="0" fontId="1" fillId="8" borderId="7" xfId="10" applyFill="1" applyBorder="1" applyAlignment="1">
      <alignment horizontal="center" vertical="center" shrinkToFit="1"/>
    </xf>
    <xf numFmtId="0" fontId="1" fillId="0" borderId="9" xfId="10" applyBorder="1" applyAlignment="1">
      <alignment horizontal="center" vertical="center" shrinkToFit="1"/>
    </xf>
    <xf numFmtId="0" fontId="1" fillId="0" borderId="7" xfId="10" applyBorder="1" applyAlignment="1">
      <alignment horizontal="center" vertical="center" shrinkToFit="1"/>
    </xf>
    <xf numFmtId="0" fontId="1" fillId="0" borderId="8" xfId="10" applyBorder="1" applyAlignment="1">
      <alignment horizontal="center" vertical="center" shrinkToFit="1"/>
    </xf>
    <xf numFmtId="0" fontId="1" fillId="0" borderId="12" xfId="10" applyBorder="1" applyAlignment="1">
      <alignment horizontal="center" vertical="center" shrinkToFit="1"/>
    </xf>
    <xf numFmtId="0" fontId="1" fillId="0" borderId="31" xfId="10" applyBorder="1" applyAlignment="1">
      <alignment horizontal="center" vertical="center" shrinkToFit="1"/>
    </xf>
    <xf numFmtId="0" fontId="1" fillId="0" borderId="46" xfId="10" applyBorder="1" applyAlignment="1">
      <alignment horizontal="center" vertical="center" shrinkToFit="1"/>
    </xf>
    <xf numFmtId="0" fontId="1" fillId="0" borderId="48" xfId="10" applyBorder="1" applyAlignment="1">
      <alignment horizontal="center" vertical="center" shrinkToFit="1"/>
    </xf>
    <xf numFmtId="0" fontId="1" fillId="0" borderId="64" xfId="10" applyBorder="1" applyAlignment="1">
      <alignment horizontal="center" vertical="center" shrinkToFit="1"/>
    </xf>
    <xf numFmtId="0" fontId="1" fillId="0" borderId="42" xfId="10" applyBorder="1" applyAlignment="1">
      <alignment horizontal="center" vertical="center" shrinkToFit="1"/>
    </xf>
    <xf numFmtId="0" fontId="66" fillId="0" borderId="9" xfId="10" applyFont="1" applyBorder="1" applyAlignment="1">
      <alignment horizontal="center" vertical="center" shrinkToFit="1"/>
    </xf>
    <xf numFmtId="0" fontId="66" fillId="0" borderId="7" xfId="10" applyFont="1" applyBorder="1" applyAlignment="1">
      <alignment horizontal="center" vertical="center" shrinkToFit="1"/>
    </xf>
    <xf numFmtId="0" fontId="66" fillId="0" borderId="8" xfId="10" applyFont="1" applyBorder="1" applyAlignment="1">
      <alignment horizontal="center" vertical="center" shrinkToFit="1"/>
    </xf>
    <xf numFmtId="0" fontId="1" fillId="0" borderId="13" xfId="10" applyBorder="1"/>
    <xf numFmtId="0" fontId="1" fillId="0" borderId="0" xfId="10" applyAlignment="1">
      <alignment shrinkToFit="1"/>
    </xf>
    <xf numFmtId="0" fontId="26" fillId="0" borderId="13" xfId="10" applyFont="1" applyBorder="1"/>
    <xf numFmtId="0" fontId="1" fillId="0" borderId="0" xfId="10"/>
    <xf numFmtId="0" fontId="1" fillId="0" borderId="67" xfId="10" applyBorder="1"/>
    <xf numFmtId="0" fontId="1" fillId="0" borderId="25" xfId="10" applyBorder="1"/>
    <xf numFmtId="0" fontId="1" fillId="0" borderId="69" xfId="10" applyBorder="1"/>
    <xf numFmtId="0" fontId="1" fillId="0" borderId="0" xfId="10" applyAlignment="1">
      <alignment horizontal="center"/>
    </xf>
    <xf numFmtId="0" fontId="1" fillId="0" borderId="44" xfId="10" applyBorder="1" applyAlignment="1">
      <alignment horizontal="center"/>
    </xf>
    <xf numFmtId="0" fontId="1" fillId="9" borderId="75" xfId="10" applyFill="1" applyBorder="1" applyAlignment="1">
      <alignment horizontal="center" shrinkToFit="1"/>
    </xf>
    <xf numFmtId="0" fontId="1" fillId="9" borderId="74" xfId="10" applyFill="1" applyBorder="1" applyAlignment="1">
      <alignment horizontal="center" shrinkToFit="1"/>
    </xf>
    <xf numFmtId="0" fontId="1" fillId="0" borderId="68" xfId="10" applyBorder="1"/>
    <xf numFmtId="0" fontId="1" fillId="0" borderId="0" xfId="10" applyAlignment="1">
      <alignment horizontal="left" shrinkToFit="1"/>
    </xf>
    <xf numFmtId="0" fontId="1" fillId="0" borderId="82" xfId="10" applyBorder="1" applyAlignment="1">
      <alignment horizontal="center"/>
    </xf>
    <xf numFmtId="0" fontId="1" fillId="0" borderId="85" xfId="10" applyBorder="1" applyAlignment="1">
      <alignment horizontal="center"/>
    </xf>
    <xf numFmtId="0" fontId="1" fillId="0" borderId="87" xfId="10" applyBorder="1" applyAlignment="1">
      <alignment horizontal="center"/>
    </xf>
    <xf numFmtId="0" fontId="1" fillId="0" borderId="118" xfId="10" applyBorder="1" applyAlignment="1">
      <alignment horizontal="center"/>
    </xf>
    <xf numFmtId="0" fontId="1" fillId="0" borderId="68" xfId="10" applyBorder="1" applyAlignment="1">
      <alignment horizontal="left"/>
    </xf>
    <xf numFmtId="0" fontId="1" fillId="0" borderId="0" xfId="10" applyAlignment="1">
      <alignment horizontal="left"/>
    </xf>
    <xf numFmtId="0" fontId="1" fillId="0" borderId="44" xfId="10" applyBorder="1" applyAlignment="1">
      <alignment horizontal="left"/>
    </xf>
    <xf numFmtId="0" fontId="65" fillId="0" borderId="0" xfId="10" applyFont="1"/>
    <xf numFmtId="0" fontId="64" fillId="0" borderId="68" xfId="10" applyFont="1" applyBorder="1" applyAlignment="1">
      <alignment horizontal="left" vertical="center" wrapText="1"/>
    </xf>
    <xf numFmtId="0" fontId="64" fillId="0" borderId="0" xfId="10" applyFont="1" applyAlignment="1">
      <alignment horizontal="left" vertical="center" wrapText="1"/>
    </xf>
    <xf numFmtId="0" fontId="64" fillId="0" borderId="45" xfId="10" applyFont="1" applyBorder="1" applyAlignment="1">
      <alignment horizontal="left" vertical="center" wrapText="1"/>
    </xf>
    <xf numFmtId="0" fontId="64" fillId="0" borderId="56" xfId="10" applyFont="1" applyBorder="1" applyAlignment="1">
      <alignment horizontal="left" vertical="center" wrapText="1"/>
    </xf>
    <xf numFmtId="0" fontId="64" fillId="0" borderId="55" xfId="10" applyFont="1" applyBorder="1" applyAlignment="1">
      <alignment horizontal="left" vertical="center" wrapText="1"/>
    </xf>
    <xf numFmtId="0" fontId="64" fillId="0" borderId="54" xfId="10" applyFont="1" applyBorder="1" applyAlignment="1">
      <alignment horizontal="left" vertical="center" wrapText="1"/>
    </xf>
    <xf numFmtId="0" fontId="1" fillId="0" borderId="119" xfId="10" applyBorder="1" applyAlignment="1">
      <alignment horizontal="center"/>
    </xf>
    <xf numFmtId="0" fontId="1" fillId="0" borderId="68" xfId="10" applyBorder="1" applyAlignment="1">
      <alignment horizontal="center" shrinkToFit="1"/>
    </xf>
    <xf numFmtId="0" fontId="1" fillId="0" borderId="0" xfId="10" applyAlignment="1">
      <alignment horizontal="center" shrinkToFit="1"/>
    </xf>
    <xf numFmtId="0" fontId="1" fillId="0" borderId="44" xfId="10" applyBorder="1" applyAlignment="1">
      <alignment horizontal="center" shrinkToFit="1"/>
    </xf>
    <xf numFmtId="192" fontId="1" fillId="9" borderId="75" xfId="10" applyNumberFormat="1" applyFill="1" applyBorder="1" applyAlignment="1">
      <alignment horizontal="center"/>
    </xf>
    <xf numFmtId="192" fontId="1" fillId="9" borderId="73" xfId="10" applyNumberFormat="1" applyFill="1" applyBorder="1" applyAlignment="1">
      <alignment horizontal="center"/>
    </xf>
    <xf numFmtId="178" fontId="1" fillId="9" borderId="75" xfId="10" applyNumberFormat="1" applyFill="1" applyBorder="1" applyAlignment="1">
      <alignment horizontal="center" shrinkToFit="1"/>
    </xf>
    <xf numFmtId="178" fontId="1" fillId="9" borderId="74" xfId="10" applyNumberFormat="1" applyFill="1" applyBorder="1" applyAlignment="1">
      <alignment horizontal="center" shrinkToFit="1"/>
    </xf>
    <xf numFmtId="0" fontId="10" fillId="0" borderId="0" xfId="14" applyFont="1">
      <alignment vertical="center"/>
    </xf>
    <xf numFmtId="0" fontId="10" fillId="0" borderId="0" xfId="15" applyFont="1" applyAlignment="1">
      <alignment horizontal="center" vertical="center"/>
    </xf>
    <xf numFmtId="0" fontId="10" fillId="0" borderId="0" xfId="15" applyFont="1">
      <alignment vertical="center"/>
    </xf>
    <xf numFmtId="0" fontId="10" fillId="0" borderId="0" xfId="15" applyFont="1" applyAlignment="1">
      <alignment horizontal="right" vertical="center"/>
    </xf>
    <xf numFmtId="0" fontId="17" fillId="0" borderId="0" xfId="15" applyFont="1" applyAlignment="1">
      <alignment horizontal="center" vertical="center"/>
    </xf>
    <xf numFmtId="0" fontId="17" fillId="0" borderId="0" xfId="15" applyFont="1">
      <alignment vertical="center"/>
    </xf>
    <xf numFmtId="0" fontId="10" fillId="0" borderId="169" xfId="15" applyFont="1" applyBorder="1" applyAlignment="1">
      <alignment horizontal="center" vertical="center"/>
    </xf>
    <xf numFmtId="0" fontId="10" fillId="0" borderId="170" xfId="15" applyFont="1" applyBorder="1" applyAlignment="1">
      <alignment horizontal="center" vertical="center"/>
    </xf>
    <xf numFmtId="0" fontId="10" fillId="0" borderId="169" xfId="15" applyFont="1" applyBorder="1">
      <alignment vertical="center"/>
    </xf>
    <xf numFmtId="0" fontId="10" fillId="0" borderId="170" xfId="15" applyFont="1" applyBorder="1">
      <alignment vertical="center"/>
    </xf>
    <xf numFmtId="0" fontId="10" fillId="0" borderId="171" xfId="15" applyFont="1" applyBorder="1" applyAlignment="1">
      <alignment horizontal="center" vertical="center"/>
    </xf>
    <xf numFmtId="0" fontId="10" fillId="0" borderId="172" xfId="15" applyFont="1" applyBorder="1" applyAlignment="1">
      <alignment horizontal="center" vertical="center"/>
    </xf>
    <xf numFmtId="0" fontId="10" fillId="0" borderId="173" xfId="15" applyFont="1" applyBorder="1" applyAlignment="1">
      <alignment horizontal="center" vertical="center"/>
    </xf>
    <xf numFmtId="0" fontId="10" fillId="0" borderId="172" xfId="15" applyFont="1" applyBorder="1">
      <alignment vertical="center"/>
    </xf>
    <xf numFmtId="0" fontId="10" fillId="0" borderId="173" xfId="15" applyFont="1" applyBorder="1">
      <alignment vertical="center"/>
    </xf>
    <xf numFmtId="0" fontId="10" fillId="0" borderId="174" xfId="15" applyFont="1" applyBorder="1" applyAlignment="1">
      <alignment horizontal="center" vertical="center"/>
    </xf>
    <xf numFmtId="0" fontId="15" fillId="0" borderId="170" xfId="15" applyFont="1" applyBorder="1" applyAlignment="1">
      <alignment horizontal="center" vertical="center"/>
    </xf>
    <xf numFmtId="0" fontId="15" fillId="0" borderId="171" xfId="15" applyFont="1" applyBorder="1" applyAlignment="1">
      <alignment horizontal="center" vertical="center"/>
    </xf>
    <xf numFmtId="0" fontId="10" fillId="0" borderId="175" xfId="15" applyFont="1" applyBorder="1" applyAlignment="1">
      <alignment horizontal="center" vertical="center"/>
    </xf>
    <xf numFmtId="0" fontId="10" fillId="0" borderId="0" xfId="15" applyFont="1" applyAlignment="1">
      <alignment horizontal="center" vertical="center"/>
    </xf>
    <xf numFmtId="0" fontId="10" fillId="0" borderId="175" xfId="15" applyFont="1" applyBorder="1">
      <alignment vertical="center"/>
    </xf>
    <xf numFmtId="0" fontId="15" fillId="0" borderId="0" xfId="15" applyFont="1" applyAlignment="1">
      <alignment horizontal="center" vertical="center"/>
    </xf>
    <xf numFmtId="0" fontId="15" fillId="0" borderId="44" xfId="15" applyFont="1" applyBorder="1" applyAlignment="1">
      <alignment horizontal="center" vertical="center"/>
    </xf>
    <xf numFmtId="0" fontId="15" fillId="0" borderId="173" xfId="15" applyFont="1" applyBorder="1" applyAlignment="1">
      <alignment horizontal="center" vertical="center"/>
    </xf>
    <xf numFmtId="0" fontId="15" fillId="0" borderId="174" xfId="15" applyFont="1" applyBorder="1" applyAlignment="1">
      <alignment horizontal="center" vertical="center"/>
    </xf>
    <xf numFmtId="0" fontId="10" fillId="0" borderId="169" xfId="15" applyFont="1" applyBorder="1" applyAlignment="1">
      <alignment horizontal="center" vertical="center" wrapText="1"/>
    </xf>
    <xf numFmtId="0" fontId="10" fillId="0" borderId="170" xfId="15" applyFont="1" applyBorder="1" applyAlignment="1">
      <alignment horizontal="center" vertical="center" wrapText="1"/>
    </xf>
    <xf numFmtId="0" fontId="10" fillId="0" borderId="169" xfId="15" applyFont="1" applyBorder="1" applyAlignment="1">
      <alignment vertical="center" wrapText="1"/>
    </xf>
    <xf numFmtId="0" fontId="10" fillId="0" borderId="170" xfId="15" applyFont="1" applyBorder="1" applyAlignment="1">
      <alignment vertical="center" wrapText="1"/>
    </xf>
    <xf numFmtId="0" fontId="10" fillId="0" borderId="170" xfId="15" applyFont="1" applyBorder="1" applyAlignment="1">
      <alignment vertical="center" textRotation="255" wrapText="1"/>
    </xf>
    <xf numFmtId="0" fontId="10" fillId="0" borderId="171" xfId="15" applyFont="1" applyBorder="1">
      <alignment vertical="center"/>
    </xf>
    <xf numFmtId="0" fontId="10" fillId="0" borderId="175" xfId="15" applyFont="1" applyBorder="1" applyAlignment="1">
      <alignment horizontal="center" vertical="center" wrapText="1"/>
    </xf>
    <xf numFmtId="0" fontId="10" fillId="0" borderId="0" xfId="15" applyFont="1" applyAlignment="1">
      <alignment horizontal="center" vertical="center" wrapText="1"/>
    </xf>
    <xf numFmtId="0" fontId="10" fillId="0" borderId="175" xfId="15" applyFont="1" applyBorder="1" applyAlignment="1">
      <alignment vertical="center" wrapText="1"/>
    </xf>
    <xf numFmtId="0" fontId="10" fillId="0" borderId="0" xfId="15" applyFont="1" applyAlignment="1">
      <alignment vertical="center" wrapText="1"/>
    </xf>
    <xf numFmtId="49" fontId="10" fillId="0" borderId="0" xfId="15" applyNumberFormat="1" applyFont="1">
      <alignment vertical="center"/>
    </xf>
    <xf numFmtId="0" fontId="10" fillId="0" borderId="0" xfId="15" applyFont="1" applyAlignment="1">
      <alignment vertical="center" textRotation="255" wrapText="1"/>
    </xf>
    <xf numFmtId="0" fontId="10" fillId="0" borderId="44" xfId="15" applyFont="1" applyBorder="1">
      <alignment vertical="center"/>
    </xf>
    <xf numFmtId="0" fontId="10" fillId="0" borderId="44" xfId="15" applyFont="1" applyBorder="1" applyAlignment="1">
      <alignment horizontal="left" vertical="center"/>
    </xf>
    <xf numFmtId="0" fontId="10" fillId="0" borderId="172" xfId="15" applyFont="1" applyBorder="1" applyAlignment="1">
      <alignment horizontal="center" vertical="center" wrapText="1"/>
    </xf>
    <xf numFmtId="0" fontId="10" fillId="0" borderId="173" xfId="15" applyFont="1" applyBorder="1" applyAlignment="1">
      <alignment horizontal="center" vertical="center" wrapText="1"/>
    </xf>
    <xf numFmtId="0" fontId="10" fillId="0" borderId="172" xfId="15" applyFont="1" applyBorder="1" applyAlignment="1">
      <alignment vertical="center" wrapText="1"/>
    </xf>
    <xf numFmtId="0" fontId="10" fillId="0" borderId="173" xfId="15" applyFont="1" applyBorder="1" applyAlignment="1">
      <alignment vertical="center" wrapText="1"/>
    </xf>
    <xf numFmtId="0" fontId="10" fillId="0" borderId="173" xfId="15" applyFont="1" applyBorder="1" applyAlignment="1">
      <alignment vertical="center" textRotation="255" wrapText="1"/>
    </xf>
    <xf numFmtId="0" fontId="10" fillId="0" borderId="174" xfId="15" applyFont="1" applyBorder="1" applyAlignment="1">
      <alignment horizontal="left" vertical="center"/>
    </xf>
    <xf numFmtId="0" fontId="10" fillId="0" borderId="169" xfId="15" applyFont="1" applyBorder="1" applyAlignment="1">
      <alignment horizontal="center" vertical="center" textRotation="255" wrapText="1"/>
    </xf>
    <xf numFmtId="0" fontId="10" fillId="0" borderId="171" xfId="15" applyFont="1" applyBorder="1" applyAlignment="1">
      <alignment horizontal="center" vertical="center" textRotation="255" wrapText="1"/>
    </xf>
    <xf numFmtId="0" fontId="10" fillId="0" borderId="171" xfId="15" applyFont="1" applyBorder="1" applyAlignment="1">
      <alignment horizontal="center" vertical="center" wrapText="1"/>
    </xf>
    <xf numFmtId="0" fontId="10" fillId="0" borderId="175" xfId="15" applyFont="1" applyBorder="1" applyAlignment="1">
      <alignment horizontal="center" vertical="center" textRotation="255" wrapText="1"/>
    </xf>
    <xf numFmtId="0" fontId="10" fillId="0" borderId="44" xfId="15" applyFont="1" applyBorder="1" applyAlignment="1">
      <alignment horizontal="center" vertical="center" textRotation="255" wrapText="1"/>
    </xf>
    <xf numFmtId="0" fontId="10" fillId="0" borderId="44" xfId="15" applyFont="1" applyBorder="1" applyAlignment="1">
      <alignment horizontal="center" vertical="center" wrapText="1"/>
    </xf>
    <xf numFmtId="0" fontId="22" fillId="7" borderId="0" xfId="15" applyFont="1" applyFill="1">
      <alignment vertical="center"/>
    </xf>
    <xf numFmtId="0" fontId="8" fillId="7" borderId="0" xfId="15" applyFont="1" applyFill="1">
      <alignment vertical="center"/>
    </xf>
    <xf numFmtId="0" fontId="8" fillId="7" borderId="0" xfId="15" applyFont="1" applyFill="1" applyAlignment="1">
      <alignment vertical="center" textRotation="255" wrapText="1"/>
    </xf>
    <xf numFmtId="0" fontId="8" fillId="0" borderId="0" xfId="15" applyFont="1">
      <alignment vertical="center"/>
    </xf>
    <xf numFmtId="0" fontId="22" fillId="0" borderId="0" xfId="15" applyFont="1">
      <alignment vertical="center"/>
    </xf>
    <xf numFmtId="0" fontId="22" fillId="0" borderId="44" xfId="15" applyFont="1" applyBorder="1">
      <alignment vertical="center"/>
    </xf>
    <xf numFmtId="0" fontId="10" fillId="0" borderId="0" xfId="15" applyFont="1" applyAlignment="1">
      <alignment horizontal="left" vertical="center"/>
    </xf>
    <xf numFmtId="0" fontId="8" fillId="0" borderId="0" xfId="15" applyFont="1" applyAlignment="1">
      <alignment vertical="center" textRotation="255" wrapText="1"/>
    </xf>
    <xf numFmtId="0" fontId="10" fillId="0" borderId="174" xfId="15" applyFont="1" applyBorder="1" applyAlignment="1">
      <alignment horizontal="center" vertical="center" wrapText="1"/>
    </xf>
    <xf numFmtId="0" fontId="10" fillId="0" borderId="170" xfId="15" applyFont="1" applyBorder="1" applyAlignment="1">
      <alignment horizontal="center" vertical="center" textRotation="255" wrapText="1"/>
    </xf>
    <xf numFmtId="0" fontId="10" fillId="0" borderId="170" xfId="15" applyFont="1" applyBorder="1" applyAlignment="1">
      <alignment horizontal="center" vertical="center"/>
    </xf>
    <xf numFmtId="0" fontId="16" fillId="0" borderId="0" xfId="15" applyFont="1">
      <alignment vertical="center"/>
    </xf>
    <xf numFmtId="0" fontId="16" fillId="0" borderId="169" xfId="15" applyFont="1" applyBorder="1" applyAlignment="1">
      <alignment horizontal="center" vertical="center"/>
    </xf>
    <xf numFmtId="0" fontId="16" fillId="0" borderId="170" xfId="15" applyFont="1" applyBorder="1" applyAlignment="1">
      <alignment horizontal="center" vertical="center"/>
    </xf>
    <xf numFmtId="0" fontId="16" fillId="0" borderId="171" xfId="15" applyFont="1" applyBorder="1" applyAlignment="1">
      <alignment horizontal="center" vertical="center"/>
    </xf>
    <xf numFmtId="0" fontId="16" fillId="0" borderId="169" xfId="15" applyFont="1" applyBorder="1" applyAlignment="1">
      <alignment horizontal="center" vertical="center" wrapText="1"/>
    </xf>
    <xf numFmtId="0" fontId="16" fillId="0" borderId="170" xfId="15" applyFont="1" applyBorder="1" applyAlignment="1">
      <alignment horizontal="center" vertical="center" wrapText="1"/>
    </xf>
    <xf numFmtId="0" fontId="16" fillId="0" borderId="171" xfId="15" applyFont="1" applyBorder="1" applyAlignment="1">
      <alignment horizontal="center" vertical="center" wrapText="1"/>
    </xf>
    <xf numFmtId="0" fontId="16" fillId="0" borderId="172" xfId="15" applyFont="1" applyBorder="1" applyAlignment="1">
      <alignment horizontal="center" vertical="center"/>
    </xf>
    <xf numFmtId="0" fontId="16" fillId="0" borderId="173" xfId="15" applyFont="1" applyBorder="1" applyAlignment="1">
      <alignment horizontal="center" vertical="center"/>
    </xf>
    <xf numFmtId="0" fontId="16" fillId="0" borderId="174" xfId="15" applyFont="1" applyBorder="1" applyAlignment="1">
      <alignment horizontal="center" vertical="center"/>
    </xf>
    <xf numFmtId="0" fontId="16" fillId="0" borderId="172" xfId="15" applyFont="1" applyBorder="1" applyAlignment="1">
      <alignment horizontal="center" vertical="center" wrapText="1"/>
    </xf>
    <xf numFmtId="0" fontId="16" fillId="0" borderId="173" xfId="15" applyFont="1" applyBorder="1" applyAlignment="1">
      <alignment horizontal="center" vertical="center" wrapText="1"/>
    </xf>
    <xf numFmtId="0" fontId="16" fillId="0" borderId="174" xfId="15" applyFont="1" applyBorder="1" applyAlignment="1">
      <alignment horizontal="center" vertical="center" wrapText="1"/>
    </xf>
    <xf numFmtId="0" fontId="16" fillId="0" borderId="176" xfId="15" applyFont="1" applyBorder="1" applyAlignment="1">
      <alignment horizontal="center" vertical="center" shrinkToFit="1"/>
    </xf>
    <xf numFmtId="0" fontId="16" fillId="0" borderId="176" xfId="15" applyFont="1" applyBorder="1" applyAlignment="1">
      <alignment horizontal="center" vertical="center" wrapText="1"/>
    </xf>
    <xf numFmtId="0" fontId="10" fillId="0" borderId="176" xfId="15" applyFont="1" applyBorder="1" applyAlignment="1">
      <alignment horizontal="center" vertical="center"/>
    </xf>
    <xf numFmtId="0" fontId="16" fillId="0" borderId="177" xfId="15" applyFont="1" applyBorder="1" applyAlignment="1">
      <alignment horizontal="center" vertical="center" shrinkToFit="1"/>
    </xf>
    <xf numFmtId="0" fontId="10" fillId="0" borderId="177" xfId="15" applyFont="1" applyBorder="1" applyAlignment="1">
      <alignment horizontal="center" vertical="center"/>
    </xf>
    <xf numFmtId="0" fontId="16" fillId="0" borderId="170" xfId="15" applyFont="1" applyBorder="1" applyAlignment="1">
      <alignment vertical="center" shrinkToFit="1"/>
    </xf>
    <xf numFmtId="0" fontId="16" fillId="0" borderId="176" xfId="15" applyFont="1" applyBorder="1" applyAlignment="1">
      <alignment horizontal="center" vertical="center"/>
    </xf>
    <xf numFmtId="0" fontId="16" fillId="0" borderId="0" xfId="15" applyFont="1" applyAlignment="1">
      <alignment vertical="center" wrapText="1"/>
    </xf>
    <xf numFmtId="0" fontId="10" fillId="0" borderId="67" xfId="15" applyFont="1" applyBorder="1" applyAlignment="1">
      <alignment horizontal="center" vertical="center" wrapText="1"/>
    </xf>
    <xf numFmtId="0" fontId="10" fillId="0" borderId="25" xfId="15" applyFont="1" applyBorder="1" applyAlignment="1">
      <alignment horizontal="center" vertical="center" wrapText="1"/>
    </xf>
    <xf numFmtId="0" fontId="10" fillId="0" borderId="69" xfId="15" applyFont="1" applyBorder="1" applyAlignment="1">
      <alignment horizontal="center" vertical="center" wrapText="1"/>
    </xf>
    <xf numFmtId="0" fontId="10" fillId="0" borderId="68" xfId="15" applyFont="1" applyBorder="1" applyAlignment="1">
      <alignment horizontal="center" vertical="center" wrapText="1"/>
    </xf>
    <xf numFmtId="0" fontId="10" fillId="0" borderId="45" xfId="15" applyFont="1" applyBorder="1" applyAlignment="1">
      <alignment horizontal="center" vertical="center" wrapText="1"/>
    </xf>
    <xf numFmtId="0" fontId="10" fillId="0" borderId="56" xfId="15" applyFont="1" applyBorder="1" applyAlignment="1">
      <alignment horizontal="center" vertical="center" wrapText="1"/>
    </xf>
    <xf numFmtId="0" fontId="10" fillId="0" borderId="55" xfId="15" applyFont="1" applyBorder="1" applyAlignment="1">
      <alignment horizontal="center" vertical="center" wrapText="1"/>
    </xf>
    <xf numFmtId="0" fontId="10" fillId="0" borderId="54" xfId="15" applyFont="1" applyBorder="1" applyAlignment="1">
      <alignment horizontal="center" vertical="center" wrapText="1"/>
    </xf>
    <xf numFmtId="180" fontId="13" fillId="0" borderId="67" xfId="15" applyNumberFormat="1" applyFont="1" applyBorder="1" applyAlignment="1">
      <alignment horizontal="center" vertical="center"/>
    </xf>
    <xf numFmtId="180" fontId="13" fillId="0" borderId="25" xfId="15" applyNumberFormat="1" applyFont="1" applyBorder="1" applyAlignment="1">
      <alignment horizontal="center" vertical="center"/>
    </xf>
    <xf numFmtId="180" fontId="13" fillId="0" borderId="61" xfId="15" applyNumberFormat="1" applyFont="1" applyBorder="1" applyAlignment="1">
      <alignment horizontal="center" vertical="center"/>
    </xf>
    <xf numFmtId="0" fontId="10" fillId="0" borderId="62" xfId="15" applyFont="1" applyBorder="1" applyAlignment="1">
      <alignment horizontal="center" vertical="center"/>
    </xf>
    <xf numFmtId="0" fontId="10" fillId="0" borderId="69" xfId="15" applyFont="1" applyBorder="1" applyAlignment="1">
      <alignment horizontal="center" vertical="center"/>
    </xf>
    <xf numFmtId="180" fontId="13" fillId="0" borderId="56" xfId="15" applyNumberFormat="1" applyFont="1" applyBorder="1" applyAlignment="1">
      <alignment horizontal="center" vertical="center"/>
    </xf>
    <xf numFmtId="180" fontId="13" fillId="0" borderId="55" xfId="15" applyNumberFormat="1" applyFont="1" applyBorder="1" applyAlignment="1">
      <alignment horizontal="center" vertical="center"/>
    </xf>
    <xf numFmtId="180" fontId="13" fillId="0" borderId="58" xfId="15" applyNumberFormat="1" applyFont="1" applyBorder="1" applyAlignment="1">
      <alignment horizontal="center" vertical="center"/>
    </xf>
    <xf numFmtId="0" fontId="10" fillId="0" borderId="59" xfId="15" applyFont="1" applyBorder="1" applyAlignment="1">
      <alignment horizontal="center" vertical="center"/>
    </xf>
    <xf numFmtId="0" fontId="10" fillId="0" borderId="54" xfId="15" applyFont="1" applyBorder="1" applyAlignment="1">
      <alignment horizontal="center" vertical="center"/>
    </xf>
    <xf numFmtId="0" fontId="16" fillId="0" borderId="0" xfId="15" applyFont="1" applyAlignment="1">
      <alignment vertical="center" textRotation="255" shrinkToFit="1"/>
    </xf>
    <xf numFmtId="180" fontId="13" fillId="0" borderId="41" xfId="15" applyNumberFormat="1" applyFont="1" applyBorder="1" applyAlignment="1">
      <alignment horizontal="center" vertical="center"/>
    </xf>
    <xf numFmtId="180" fontId="13" fillId="0" borderId="42" xfId="15" applyNumberFormat="1" applyFont="1" applyBorder="1" applyAlignment="1">
      <alignment horizontal="center" vertical="center"/>
    </xf>
    <xf numFmtId="0" fontId="10" fillId="0" borderId="42" xfId="15" applyFont="1" applyBorder="1" applyAlignment="1">
      <alignment horizontal="center" vertical="center"/>
    </xf>
    <xf numFmtId="0" fontId="10" fillId="0" borderId="85" xfId="15" applyFont="1" applyBorder="1" applyAlignment="1">
      <alignment horizontal="center" vertical="center"/>
    </xf>
    <xf numFmtId="180" fontId="13" fillId="0" borderId="24" xfId="15" applyNumberFormat="1" applyFont="1" applyBorder="1" applyAlignment="1">
      <alignment horizontal="center" vertical="center"/>
    </xf>
    <xf numFmtId="180" fontId="13" fillId="0" borderId="50" xfId="15" applyNumberFormat="1" applyFont="1" applyBorder="1" applyAlignment="1">
      <alignment horizontal="center" vertical="center"/>
    </xf>
    <xf numFmtId="0" fontId="10" fillId="0" borderId="50" xfId="15" applyFont="1" applyBorder="1" applyAlignment="1">
      <alignment horizontal="center" vertical="center"/>
    </xf>
    <xf numFmtId="0" fontId="10" fillId="0" borderId="66" xfId="15" applyFont="1" applyBorder="1" applyAlignment="1">
      <alignment horizontal="center" vertical="center"/>
    </xf>
    <xf numFmtId="0" fontId="10" fillId="0" borderId="172" xfId="15" applyFont="1" applyBorder="1" applyAlignment="1">
      <alignment horizontal="center" vertical="center" textRotation="255" wrapText="1"/>
    </xf>
    <xf numFmtId="0" fontId="10" fillId="0" borderId="174" xfId="15" applyFont="1" applyBorder="1" applyAlignment="1">
      <alignment horizontal="center" vertical="center" textRotation="255" wrapText="1"/>
    </xf>
    <xf numFmtId="0" fontId="10" fillId="0" borderId="174" xfId="15" applyFont="1" applyBorder="1">
      <alignment vertical="center"/>
    </xf>
    <xf numFmtId="0" fontId="21" fillId="0" borderId="169" xfId="15" applyFont="1" applyBorder="1" applyAlignment="1">
      <alignment horizontal="center" vertical="center" textRotation="255" wrapText="1" shrinkToFit="1"/>
    </xf>
    <xf numFmtId="0" fontId="21" fillId="0" borderId="171" xfId="15" applyFont="1" applyBorder="1" applyAlignment="1">
      <alignment horizontal="center" vertical="center" textRotation="255" wrapText="1" shrinkToFit="1"/>
    </xf>
    <xf numFmtId="0" fontId="21" fillId="0" borderId="175" xfId="15" applyFont="1" applyBorder="1" applyAlignment="1">
      <alignment horizontal="center" vertical="center" textRotation="255" wrapText="1" shrinkToFit="1"/>
    </xf>
    <xf numFmtId="0" fontId="21" fillId="0" borderId="44" xfId="15" applyFont="1" applyBorder="1" applyAlignment="1">
      <alignment horizontal="center" vertical="center" textRotation="255" wrapText="1" shrinkToFit="1"/>
    </xf>
    <xf numFmtId="0" fontId="10" fillId="0" borderId="44" xfId="15" applyFont="1" applyBorder="1" applyAlignment="1">
      <alignment horizontal="center" vertical="center"/>
    </xf>
    <xf numFmtId="0" fontId="11" fillId="0" borderId="170" xfId="15" applyFont="1" applyBorder="1" applyAlignment="1">
      <alignment horizontal="left" vertical="center" wrapText="1"/>
    </xf>
    <xf numFmtId="0" fontId="21" fillId="0" borderId="67" xfId="15" applyFont="1" applyFill="1" applyBorder="1" applyAlignment="1">
      <alignment horizontal="center" vertical="center" wrapText="1"/>
    </xf>
    <xf numFmtId="0" fontId="21" fillId="0" borderId="25" xfId="15" applyFont="1" applyFill="1" applyBorder="1" applyAlignment="1">
      <alignment horizontal="center" vertical="center" wrapText="1"/>
    </xf>
    <xf numFmtId="0" fontId="21" fillId="0" borderId="69" xfId="15" applyFont="1" applyFill="1" applyBorder="1" applyAlignment="1">
      <alignment horizontal="center" vertical="center" wrapText="1"/>
    </xf>
    <xf numFmtId="0" fontId="21" fillId="0" borderId="68" xfId="15" applyFont="1" applyFill="1" applyBorder="1" applyAlignment="1">
      <alignment horizontal="center" vertical="center" wrapText="1"/>
    </xf>
    <xf numFmtId="0" fontId="21" fillId="0" borderId="0" xfId="15" applyFont="1" applyFill="1" applyAlignment="1">
      <alignment horizontal="center" vertical="center" wrapText="1"/>
    </xf>
    <xf numFmtId="0" fontId="21" fillId="0" borderId="45" xfId="15" applyFont="1" applyFill="1" applyBorder="1" applyAlignment="1">
      <alignment horizontal="center" vertical="center" wrapText="1"/>
    </xf>
    <xf numFmtId="0" fontId="21" fillId="0" borderId="56" xfId="15" applyFont="1" applyFill="1" applyBorder="1" applyAlignment="1">
      <alignment horizontal="center" vertical="center" wrapText="1"/>
    </xf>
    <xf numFmtId="0" fontId="21" fillId="0" borderId="55" xfId="15" applyFont="1" applyFill="1" applyBorder="1" applyAlignment="1">
      <alignment horizontal="center" vertical="center" wrapText="1"/>
    </xf>
    <xf numFmtId="0" fontId="21" fillId="0" borderId="54" xfId="15" applyFont="1" applyFill="1" applyBorder="1" applyAlignment="1">
      <alignment horizontal="center" vertical="center" wrapText="1"/>
    </xf>
  </cellXfs>
  <cellStyles count="16">
    <cellStyle name="パーセント 2" xfId="4" xr:uid="{CB6C4BEE-9991-4161-B707-992C0E4A28A8}"/>
    <cellStyle name="パーセント 2 2" xfId="13" xr:uid="{17A6DEF5-CCB3-4B93-B194-2ECB0886FBBB}"/>
    <cellStyle name="桁区切り 2 2" xfId="5" xr:uid="{31BAD110-AEE8-484D-88D7-EBE801690316}"/>
    <cellStyle name="標準" xfId="0" builtinId="0"/>
    <cellStyle name="標準 10 2 2" xfId="12" xr:uid="{4D439804-CF44-45BF-AF63-C497081EFECF}"/>
    <cellStyle name="標準 11 2" xfId="11" xr:uid="{DFF01B45-8CD6-411A-8AB0-07A896956DDF}"/>
    <cellStyle name="標準 2" xfId="6" xr:uid="{BB89BA06-8ABF-4DBA-A20C-E3DB456EEA7B}"/>
    <cellStyle name="標準 2 2" xfId="10" xr:uid="{CBB2BFB6-E6BA-4E18-B95A-BD741CA4D05C}"/>
    <cellStyle name="標準 2 2 2" xfId="9" xr:uid="{30795F4A-6C75-4414-A02A-5182035F399C}"/>
    <cellStyle name="標準 2 2 3" xfId="14" xr:uid="{B0D48F45-B367-43AC-A61D-13FEEDB012C7}"/>
    <cellStyle name="標準 2 2 4" xfId="15" xr:uid="{69C0AA5B-5DBD-4139-B9B2-3AA69714CE2B}"/>
    <cellStyle name="標準 2 3" xfId="3" xr:uid="{2D4AE786-E236-43A3-894A-5348BEA24E25}"/>
    <cellStyle name="標準 3 2" xfId="2" xr:uid="{E9317703-9812-43A5-8420-39F047B44395}"/>
    <cellStyle name="標準 4 2" xfId="7" xr:uid="{68F91F55-3E57-4682-AB62-FFA4483D49AC}"/>
    <cellStyle name="標準 4 2 2" xfId="8" xr:uid="{B6879731-A6C9-48E9-A23C-A23B8C68BA59}"/>
    <cellStyle name="標準_③-２加算様式（就労）" xfId="1" xr:uid="{A2434A3C-3B56-4951-8B82-8DBA105469E7}"/>
  </cellStyles>
  <dxfs count="109">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19</xdr:col>
      <xdr:colOff>142875</xdr:colOff>
      <xdr:row>9</xdr:row>
      <xdr:rowOff>31749</xdr:rowOff>
    </xdr:from>
    <xdr:to>
      <xdr:col>23</xdr:col>
      <xdr:colOff>460374</xdr:colOff>
      <xdr:row>12</xdr:row>
      <xdr:rowOff>206375</xdr:rowOff>
    </xdr:to>
    <xdr:sp macro="" textlink="">
      <xdr:nvSpPr>
        <xdr:cNvPr id="2" name="正方形/長方形 1">
          <a:extLst>
            <a:ext uri="{FF2B5EF4-FFF2-40B4-BE49-F238E27FC236}">
              <a16:creationId xmlns:a16="http://schemas.microsoft.com/office/drawing/2014/main" id="{D47A54F7-9316-4FF4-8ECF-92FB3E60FF50}"/>
            </a:ext>
          </a:extLst>
        </xdr:cNvPr>
        <xdr:cNvSpPr/>
      </xdr:nvSpPr>
      <xdr:spPr>
        <a:xfrm>
          <a:off x="16868775" y="2031999"/>
          <a:ext cx="3146424" cy="136525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注意</a:t>
          </a:r>
          <a:r>
            <a:rPr kumimoji="1" lang="en-US" altLang="ja-JP" sz="1200">
              <a:latin typeface="BIZ UDゴシック" panose="020B0400000000000000" pitchFamily="49" charset="-128"/>
              <a:ea typeface="BIZ UDゴシック" panose="020B0400000000000000" pitchFamily="49" charset="-128"/>
            </a:rPr>
            <a:t>】</a:t>
          </a:r>
        </a:p>
        <a:p>
          <a:pPr algn="l"/>
          <a:r>
            <a:rPr kumimoji="1" lang="ja-JP" altLang="en-US" sz="1200">
              <a:latin typeface="BIZ UDゴシック" panose="020B0400000000000000" pitchFamily="49" charset="-128"/>
              <a:ea typeface="BIZ UDゴシック" panose="020B0400000000000000" pitchFamily="49" charset="-128"/>
            </a:rPr>
            <a:t>喀痰吸引等を必要とする障がい者の方は、区分１～６に計上せず、「喀痰吸引等を必要とする者」に計上してください。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285750</xdr:colOff>
      <xdr:row>9</xdr:row>
      <xdr:rowOff>0</xdr:rowOff>
    </xdr:from>
    <xdr:to>
      <xdr:col>23</xdr:col>
      <xdr:colOff>603249</xdr:colOff>
      <xdr:row>12</xdr:row>
      <xdr:rowOff>222251</xdr:rowOff>
    </xdr:to>
    <xdr:sp macro="" textlink="">
      <xdr:nvSpPr>
        <xdr:cNvPr id="2" name="正方形/長方形 1">
          <a:extLst>
            <a:ext uri="{FF2B5EF4-FFF2-40B4-BE49-F238E27FC236}">
              <a16:creationId xmlns:a16="http://schemas.microsoft.com/office/drawing/2014/main" id="{BE26B197-1567-4A51-911E-63EE87F3CB70}"/>
            </a:ext>
          </a:extLst>
        </xdr:cNvPr>
        <xdr:cNvSpPr/>
      </xdr:nvSpPr>
      <xdr:spPr>
        <a:xfrm>
          <a:off x="15297150" y="2028825"/>
          <a:ext cx="3146424" cy="136525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注意</a:t>
          </a:r>
          <a:r>
            <a:rPr kumimoji="1" lang="en-US" altLang="ja-JP" sz="1200">
              <a:latin typeface="BIZ UDゴシック" panose="020B0400000000000000" pitchFamily="49" charset="-128"/>
              <a:ea typeface="BIZ UDゴシック" panose="020B0400000000000000" pitchFamily="49" charset="-128"/>
            </a:rPr>
            <a:t>】</a:t>
          </a:r>
        </a:p>
        <a:p>
          <a:pPr algn="l"/>
          <a:r>
            <a:rPr kumimoji="1" lang="ja-JP" altLang="en-US" sz="1200">
              <a:latin typeface="BIZ UDゴシック" panose="020B0400000000000000" pitchFamily="49" charset="-128"/>
              <a:ea typeface="BIZ UDゴシック" panose="020B0400000000000000" pitchFamily="49" charset="-128"/>
            </a:rPr>
            <a:t>喀痰吸引等を必要とする障がい者の方は、区分１～６に計上せず、「喀痰吸引等を必要とする者」に計上してください。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222250</xdr:colOff>
      <xdr:row>9</xdr:row>
      <xdr:rowOff>15875</xdr:rowOff>
    </xdr:from>
    <xdr:to>
      <xdr:col>23</xdr:col>
      <xdr:colOff>539749</xdr:colOff>
      <xdr:row>12</xdr:row>
      <xdr:rowOff>238126</xdr:rowOff>
    </xdr:to>
    <xdr:sp macro="" textlink="">
      <xdr:nvSpPr>
        <xdr:cNvPr id="2" name="正方形/長方形 1">
          <a:extLst>
            <a:ext uri="{FF2B5EF4-FFF2-40B4-BE49-F238E27FC236}">
              <a16:creationId xmlns:a16="http://schemas.microsoft.com/office/drawing/2014/main" id="{39B4F914-2ACE-45C7-9474-D9D7C0BDC753}"/>
            </a:ext>
          </a:extLst>
        </xdr:cNvPr>
        <xdr:cNvSpPr/>
      </xdr:nvSpPr>
      <xdr:spPr>
        <a:xfrm>
          <a:off x="15252700" y="2035175"/>
          <a:ext cx="3146424" cy="136525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注意</a:t>
          </a:r>
          <a:r>
            <a:rPr kumimoji="1" lang="en-US" altLang="ja-JP" sz="1200">
              <a:latin typeface="BIZ UDゴシック" panose="020B0400000000000000" pitchFamily="49" charset="-128"/>
              <a:ea typeface="BIZ UDゴシック" panose="020B0400000000000000" pitchFamily="49" charset="-128"/>
            </a:rPr>
            <a:t>】</a:t>
          </a:r>
        </a:p>
        <a:p>
          <a:pPr algn="l"/>
          <a:r>
            <a:rPr kumimoji="1" lang="ja-JP" altLang="en-US" sz="1200">
              <a:latin typeface="BIZ UDゴシック" panose="020B0400000000000000" pitchFamily="49" charset="-128"/>
              <a:ea typeface="BIZ UDゴシック" panose="020B0400000000000000" pitchFamily="49" charset="-128"/>
            </a:rPr>
            <a:t>喀痰吸引等を必要とする障がい者の方は、区分１～６に計上せず、「喀痰吸引等を必要とする者」に計上してください。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79375</xdr:colOff>
      <xdr:row>9</xdr:row>
      <xdr:rowOff>15876</xdr:rowOff>
    </xdr:from>
    <xdr:to>
      <xdr:col>24</xdr:col>
      <xdr:colOff>635000</xdr:colOff>
      <xdr:row>15</xdr:row>
      <xdr:rowOff>47626</xdr:rowOff>
    </xdr:to>
    <xdr:sp macro="" textlink="">
      <xdr:nvSpPr>
        <xdr:cNvPr id="2" name="正方形/長方形 1">
          <a:extLst>
            <a:ext uri="{FF2B5EF4-FFF2-40B4-BE49-F238E27FC236}">
              <a16:creationId xmlns:a16="http://schemas.microsoft.com/office/drawing/2014/main" id="{82AAB94C-C6C2-4A04-A12D-129E42EE784F}"/>
            </a:ext>
          </a:extLst>
        </xdr:cNvPr>
        <xdr:cNvSpPr/>
      </xdr:nvSpPr>
      <xdr:spPr>
        <a:xfrm>
          <a:off x="16471900" y="2044701"/>
          <a:ext cx="4070350" cy="23177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注意</a:t>
          </a:r>
          <a:r>
            <a:rPr kumimoji="1" lang="en-US" altLang="ja-JP" sz="1200">
              <a:latin typeface="BIZ UDゴシック" panose="020B0400000000000000" pitchFamily="49" charset="-128"/>
              <a:ea typeface="BIZ UDゴシック" panose="020B0400000000000000" pitchFamily="49" charset="-128"/>
            </a:rPr>
            <a:t>】</a:t>
          </a:r>
        </a:p>
        <a:p>
          <a:pPr algn="l"/>
          <a:r>
            <a:rPr kumimoji="1" lang="ja-JP" altLang="en-US" sz="1200">
              <a:latin typeface="BIZ UDゴシック" panose="020B0400000000000000" pitchFamily="49" charset="-128"/>
              <a:ea typeface="BIZ UDゴシック" panose="020B0400000000000000" pitchFamily="49" charset="-128"/>
            </a:rPr>
            <a:t>・喀痰吸引等を必要とする障がい者の方は、区分１～６に計上せず、「喀痰吸引等を必要とする者」に計上してください。</a:t>
          </a:r>
          <a:endParaRPr kumimoji="1" lang="en-US" altLang="ja-JP" sz="1200">
            <a:latin typeface="BIZ UDゴシック" panose="020B0400000000000000" pitchFamily="49" charset="-128"/>
            <a:ea typeface="BIZ UDゴシック" panose="020B0400000000000000" pitchFamily="49" charset="-128"/>
          </a:endParaRPr>
        </a:p>
        <a:p>
          <a:pPr algn="l"/>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・行動関連項目合計点数が</a:t>
          </a:r>
          <a:r>
            <a:rPr kumimoji="1" lang="en-US" altLang="ja-JP" sz="1200">
              <a:latin typeface="BIZ UDゴシック" panose="020B0400000000000000" pitchFamily="49" charset="-128"/>
              <a:ea typeface="BIZ UDゴシック" panose="020B0400000000000000" pitchFamily="49" charset="-128"/>
            </a:rPr>
            <a:t>18</a:t>
          </a:r>
          <a:r>
            <a:rPr kumimoji="1" lang="ja-JP" altLang="en-US" sz="1200">
              <a:latin typeface="BIZ UDゴシック" panose="020B0400000000000000" pitchFamily="49" charset="-128"/>
              <a:ea typeface="BIZ UDゴシック" panose="020B0400000000000000" pitchFamily="49" charset="-128"/>
            </a:rPr>
            <a:t>点以上である障がい者の方は、区分１～６に計上せず、「</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行動関連項目合計点数が</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18</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点以上であ</a:t>
          </a:r>
          <a:r>
            <a:rPr kumimoji="1" lang="ja-JP" altLang="en-US" sz="1200">
              <a:latin typeface="BIZ UDゴシック" panose="020B0400000000000000" pitchFamily="49" charset="-128"/>
              <a:ea typeface="BIZ UDゴシック" panose="020B0400000000000000" pitchFamily="49" charset="-128"/>
            </a:rPr>
            <a:t>る者」に計上してください。</a:t>
          </a:r>
        </a:p>
        <a:p>
          <a:pPr algn="l"/>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114300</xdr:colOff>
      <xdr:row>0</xdr:row>
      <xdr:rowOff>95250</xdr:rowOff>
    </xdr:from>
    <xdr:to>
      <xdr:col>30</xdr:col>
      <xdr:colOff>293257</xdr:colOff>
      <xdr:row>1</xdr:row>
      <xdr:rowOff>92528</xdr:rowOff>
    </xdr:to>
    <xdr:sp macro="" textlink="">
      <xdr:nvSpPr>
        <xdr:cNvPr id="2" name="正方形/長方形 1">
          <a:extLst>
            <a:ext uri="{FF2B5EF4-FFF2-40B4-BE49-F238E27FC236}">
              <a16:creationId xmlns:a16="http://schemas.microsoft.com/office/drawing/2014/main" id="{613EDF0B-7AB5-4ED6-B4CB-2863FB72C2AE}"/>
            </a:ext>
          </a:extLst>
        </xdr:cNvPr>
        <xdr:cNvSpPr/>
      </xdr:nvSpPr>
      <xdr:spPr>
        <a:xfrm>
          <a:off x="3133725" y="95250"/>
          <a:ext cx="2960257" cy="23540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133350</xdr:colOff>
      <xdr:row>9</xdr:row>
      <xdr:rowOff>922511</xdr:rowOff>
    </xdr:from>
    <xdr:to>
      <xdr:col>5</xdr:col>
      <xdr:colOff>676312</xdr:colOff>
      <xdr:row>9</xdr:row>
      <xdr:rowOff>1407728</xdr:rowOff>
    </xdr:to>
    <xdr:sp macro="" textlink="" fLocksText="0">
      <xdr:nvSpPr>
        <xdr:cNvPr id="2" name="大かっこ 1">
          <a:extLst>
            <a:ext uri="{FF2B5EF4-FFF2-40B4-BE49-F238E27FC236}">
              <a16:creationId xmlns:a16="http://schemas.microsoft.com/office/drawing/2014/main" id="{A074F1A0-23E8-4C30-9783-321322866413}"/>
            </a:ext>
          </a:extLst>
        </xdr:cNvPr>
        <xdr:cNvSpPr/>
      </xdr:nvSpPr>
      <xdr:spPr>
        <a:xfrm>
          <a:off x="1504950" y="2379836"/>
          <a:ext cx="2600362" cy="0"/>
        </a:xfrm>
        <a:prstGeom prst="bracketPair">
          <a:avLst>
            <a:gd name="adj" fmla="val 10953"/>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pPr algn="ctr"/>
          <a:endParaRPr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75355</xdr:colOff>
      <xdr:row>2</xdr:row>
      <xdr:rowOff>72026</xdr:rowOff>
    </xdr:from>
    <xdr:to>
      <xdr:col>43</xdr:col>
      <xdr:colOff>74221</xdr:colOff>
      <xdr:row>4</xdr:row>
      <xdr:rowOff>33520</xdr:rowOff>
    </xdr:to>
    <xdr:sp macro="" textlink="">
      <xdr:nvSpPr>
        <xdr:cNvPr id="2" name="角丸四角形 1">
          <a:extLst>
            <a:ext uri="{FF2B5EF4-FFF2-40B4-BE49-F238E27FC236}">
              <a16:creationId xmlns:a16="http://schemas.microsoft.com/office/drawing/2014/main" id="{D91FA3AF-D4D4-4832-A9AE-B21F948E4B28}"/>
            </a:ext>
          </a:extLst>
        </xdr:cNvPr>
        <xdr:cNvSpPr/>
      </xdr:nvSpPr>
      <xdr:spPr>
        <a:xfrm>
          <a:off x="8190655" y="548276"/>
          <a:ext cx="20963391" cy="43774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移行支援住居におけるサービス管理責任者　配置数算定票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56</xdr:col>
      <xdr:colOff>76200</xdr:colOff>
      <xdr:row>0</xdr:row>
      <xdr:rowOff>46891</xdr:rowOff>
    </xdr:from>
    <xdr:to>
      <xdr:col>60</xdr:col>
      <xdr:colOff>46893</xdr:colOff>
      <xdr:row>3</xdr:row>
      <xdr:rowOff>82060</xdr:rowOff>
    </xdr:to>
    <xdr:sp macro="" textlink="">
      <xdr:nvSpPr>
        <xdr:cNvPr id="3" name="角丸四角形 2">
          <a:extLst>
            <a:ext uri="{FF2B5EF4-FFF2-40B4-BE49-F238E27FC236}">
              <a16:creationId xmlns:a16="http://schemas.microsoft.com/office/drawing/2014/main" id="{D2A3B53D-5F3E-41CA-BA2E-A9DFCD4BB533}"/>
            </a:ext>
          </a:extLst>
        </xdr:cNvPr>
        <xdr:cNvSpPr/>
      </xdr:nvSpPr>
      <xdr:spPr>
        <a:xfrm>
          <a:off x="37947600" y="46891"/>
          <a:ext cx="2675793" cy="7495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37</xdr:col>
      <xdr:colOff>61979</xdr:colOff>
      <xdr:row>46</xdr:row>
      <xdr:rowOff>49609</xdr:rowOff>
    </xdr:from>
    <xdr:to>
      <xdr:col>42</xdr:col>
      <xdr:colOff>99090</xdr:colOff>
      <xdr:row>48</xdr:row>
      <xdr:rowOff>19456</xdr:rowOff>
    </xdr:to>
    <xdr:sp macro="" textlink="">
      <xdr:nvSpPr>
        <xdr:cNvPr id="4" name="矢印: 上向き折線 3">
          <a:extLst>
            <a:ext uri="{FF2B5EF4-FFF2-40B4-BE49-F238E27FC236}">
              <a16:creationId xmlns:a16="http://schemas.microsoft.com/office/drawing/2014/main" id="{C65B16DB-270E-4B1C-8485-4E5912BF99C3}"/>
            </a:ext>
          </a:extLst>
        </xdr:cNvPr>
        <xdr:cNvSpPr/>
      </xdr:nvSpPr>
      <xdr:spPr>
        <a:xfrm flipV="1">
          <a:off x="25084154" y="11003359"/>
          <a:ext cx="3418486" cy="446097"/>
        </a:xfrm>
        <a:prstGeom prst="bentUpArrow">
          <a:avLst>
            <a:gd name="adj1" fmla="val 25000"/>
            <a:gd name="adj2" fmla="val 26219"/>
            <a:gd name="adj3" fmla="val 413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D5FC5789-2501-4F21-9CD6-C001BE7A2E36}"/>
            </a:ext>
          </a:extLst>
        </xdr:cNvPr>
        <xdr:cNvSpPr>
          <a:spLocks noChangeArrowheads="1"/>
        </xdr:cNvSpPr>
      </xdr:nvSpPr>
      <xdr:spPr bwMode="auto">
        <a:xfrm>
          <a:off x="2781832" y="86965"/>
          <a:ext cx="21415727" cy="42131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4C5FD5E3-5184-49C5-A9DC-488552F5E533}"/>
            </a:ext>
          </a:extLst>
        </xdr:cNvPr>
        <xdr:cNvSpPr/>
      </xdr:nvSpPr>
      <xdr:spPr>
        <a:xfrm>
          <a:off x="716971" y="18296724"/>
          <a:ext cx="44675716" cy="23662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999BBCAC-4DA8-4AC1-9332-1389B9AE19C6}"/>
            </a:ext>
          </a:extLst>
        </xdr:cNvPr>
        <xdr:cNvSpPr/>
      </xdr:nvSpPr>
      <xdr:spPr>
        <a:xfrm>
          <a:off x="26068733" y="2203014"/>
          <a:ext cx="768430" cy="3405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7B3F176-F862-4B66-866F-5EDCB3717D6A}"/>
            </a:ext>
          </a:extLst>
        </xdr:cNvPr>
        <xdr:cNvSpPr/>
      </xdr:nvSpPr>
      <xdr:spPr>
        <a:xfrm rot="5400000">
          <a:off x="5477772" y="6476931"/>
          <a:ext cx="3761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E040D93-63EB-491D-B167-B2095150FAC3}"/>
            </a:ext>
          </a:extLst>
        </xdr:cNvPr>
        <xdr:cNvSpPr/>
      </xdr:nvSpPr>
      <xdr:spPr>
        <a:xfrm rot="5400000">
          <a:off x="16464928" y="6477485"/>
          <a:ext cx="3761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9C5DB9AB-0366-4D5F-A5A7-A02FD474C871}"/>
            </a:ext>
          </a:extLst>
        </xdr:cNvPr>
        <xdr:cNvSpPr/>
      </xdr:nvSpPr>
      <xdr:spPr>
        <a:xfrm rot="5400000">
          <a:off x="27438282" y="6478039"/>
          <a:ext cx="3761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1AE816E7-35C1-4285-A394-A85E3FDB7754}"/>
            </a:ext>
          </a:extLst>
        </xdr:cNvPr>
        <xdr:cNvSpPr/>
      </xdr:nvSpPr>
      <xdr:spPr>
        <a:xfrm rot="5400000">
          <a:off x="38411634" y="6492398"/>
          <a:ext cx="376169" cy="13992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A2C055B9-4A11-4589-943F-4A7CA63B2BF7}"/>
            </a:ext>
          </a:extLst>
        </xdr:cNvPr>
        <xdr:cNvSpPr/>
      </xdr:nvSpPr>
      <xdr:spPr>
        <a:xfrm>
          <a:off x="49615725" y="206375"/>
          <a:ext cx="6072067" cy="4860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A2861608-C4A5-4870-88B8-C25E941C2AB8}"/>
            </a:ext>
          </a:extLst>
        </xdr:cNvPr>
        <xdr:cNvSpPr/>
      </xdr:nvSpPr>
      <xdr:spPr>
        <a:xfrm>
          <a:off x="50111025" y="1158874"/>
          <a:ext cx="7445375" cy="984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D38B51ED-3418-4DD1-8787-C957F168AA8E}"/>
            </a:ext>
          </a:extLst>
        </xdr:cNvPr>
        <xdr:cNvSpPr/>
      </xdr:nvSpPr>
      <xdr:spPr>
        <a:xfrm>
          <a:off x="57094" y="11906250"/>
          <a:ext cx="7496147" cy="75254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E41DD017-70D5-4AE2-BF44-7DFEC4D9D135}"/>
            </a:ext>
          </a:extLst>
        </xdr:cNvPr>
        <xdr:cNvSpPr/>
      </xdr:nvSpPr>
      <xdr:spPr>
        <a:xfrm rot="5400000">
          <a:off x="13344473" y="3457757"/>
          <a:ext cx="1019473" cy="2077396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1B95E14A-6491-46C5-B388-7605CE4A9B9D}"/>
            </a:ext>
          </a:extLst>
        </xdr:cNvPr>
        <xdr:cNvSpPr/>
      </xdr:nvSpPr>
      <xdr:spPr>
        <a:xfrm>
          <a:off x="5648251" y="14287500"/>
          <a:ext cx="16469119" cy="9525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A4A0BCFB-B497-4C8C-8C62-DF8B63592645}"/>
            </a:ext>
          </a:extLst>
        </xdr:cNvPr>
        <xdr:cNvSpPr/>
      </xdr:nvSpPr>
      <xdr:spPr>
        <a:xfrm rot="5400000">
          <a:off x="13325270" y="6791456"/>
          <a:ext cx="1019473" cy="2077406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C7DD900A-98A9-479B-B70F-5FFE0AE9A6D6}"/>
            </a:ext>
          </a:extLst>
        </xdr:cNvPr>
        <xdr:cNvSpPr/>
      </xdr:nvSpPr>
      <xdr:spPr>
        <a:xfrm>
          <a:off x="5619657" y="17621250"/>
          <a:ext cx="16469119" cy="1190625"/>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196F4DC2-6B57-4030-A9B3-C8C63856AD6F}"/>
            </a:ext>
          </a:extLst>
        </xdr:cNvPr>
        <xdr:cNvSpPr/>
      </xdr:nvSpPr>
      <xdr:spPr>
        <a:xfrm>
          <a:off x="181283" y="19326299"/>
          <a:ext cx="8791307" cy="227669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L-01%20&#25351;&#23450;&#38306;&#20418;\01%20&#25351;&#23450;&#38306;&#20418;\03&#35201;&#32177;&#12539;&#25351;&#23450;&#25163;&#24341;&#12365;&#12539;&#27096;&#24335;&#38306;&#20418;\&#12304;R08&#24180;&#24230;6&#26376;&#22577;&#37228;&#25913;&#23450;&#12305;&#22577;&#37228;&#38306;&#20418;&#23626;&#20986;&#20381;&#38972;\02&#23626;&#20986;&#26360;&#27096;&#24335;&#12304;&#23601;&#21172;&#32153;&#32154;&#25903;&#25588;&#65314;&#22411;&#12305;.xlsx" TargetMode="External"/><Relationship Id="rId1" Type="http://schemas.openxmlformats.org/officeDocument/2006/relationships/externalLinkPath" Target="/L-01%20&#25351;&#23450;&#38306;&#20418;/01%20&#25351;&#23450;&#38306;&#20418;/03&#35201;&#32177;&#12539;&#25351;&#23450;&#25163;&#24341;&#12365;&#12539;&#27096;&#24335;&#38306;&#20418;/&#12304;R08&#24180;&#24230;6&#26376;&#22577;&#37228;&#25913;&#23450;&#12305;&#22577;&#37228;&#38306;&#20418;&#23626;&#20986;&#20381;&#38972;/02&#23626;&#20986;&#26360;&#27096;&#24335;&#12304;&#23601;&#21172;&#32153;&#32154;&#25903;&#25588;&#65314;&#22411;&#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L-01%20&#25351;&#23450;&#38306;&#20418;/01%20&#25351;&#23450;&#38306;&#20418;/03&#35201;&#32177;&#12539;&#25351;&#23450;&#25163;&#24341;&#12365;&#12539;&#27096;&#24335;&#38306;&#20418;/&#12304;R07&#24180;&#24230;&#12305;&#22577;&#37228;&#38306;&#20418;&#23626;&#20986;&#20381;&#38972;/&#20107;&#26989;&#25152;&#12408;&#12398;&#20381;&#38972;/&#9733;&#21152;&#31639;(&#20840;&#12469;&#12540;&#12499;&#12473;)/02%20&#23626;&#20986;&#27096;&#24335;&#31561;/R060920_betten2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届出書"/>
      <sheetName val="体制状況一覧表"/>
      <sheetName val="就労継続支援Ｂ型・基本報酬算定区分 (令和８年６月以降分)　"/>
      <sheetName val="記入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別添29】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別添29-２】勤務体制・形態一覧表（夜間あり）"/>
      <sheetName val="【別添29-３】平均障害支援区分算定表（生活介護）"/>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！申請するサービス類型を選択してください</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B5C0-CC74-43B5-B329-580C2FC2061F}">
  <sheetPr>
    <pageSetUpPr fitToPage="1"/>
  </sheetPr>
  <dimension ref="A1:S90"/>
  <sheetViews>
    <sheetView view="pageBreakPreview" topLeftCell="A80" zoomScaleNormal="100" zoomScaleSheetLayoutView="100" workbookViewId="0">
      <selection activeCell="Q88" sqref="Q88"/>
    </sheetView>
  </sheetViews>
  <sheetFormatPr defaultColWidth="9" defaultRowHeight="13.5"/>
  <cols>
    <col min="1" max="1" width="13.375" style="308" customWidth="1"/>
    <col min="2" max="10" width="8.625" style="308" customWidth="1"/>
    <col min="11" max="11" width="0.75" style="308" customWidth="1"/>
    <col min="12" max="13" width="4.25" style="308" customWidth="1"/>
    <col min="14" max="17" width="9" style="308" customWidth="1"/>
    <col min="18" max="16384" width="9" style="308"/>
  </cols>
  <sheetData>
    <row r="1" spans="1:18" ht="12" customHeight="1">
      <c r="A1" s="307" t="s">
        <v>450</v>
      </c>
    </row>
    <row r="2" spans="1:18" ht="19.5" customHeight="1">
      <c r="A2" s="490" t="s">
        <v>451</v>
      </c>
      <c r="B2" s="490"/>
      <c r="C2" s="490"/>
      <c r="D2" s="490"/>
      <c r="E2" s="490"/>
      <c r="F2" s="490"/>
      <c r="G2" s="490"/>
      <c r="H2" s="490"/>
      <c r="I2" s="490"/>
      <c r="J2" s="490"/>
      <c r="K2" s="490"/>
      <c r="L2" s="490"/>
      <c r="M2" s="490"/>
      <c r="N2" s="490"/>
      <c r="O2" s="490"/>
      <c r="P2" s="490"/>
      <c r="Q2" s="490"/>
    </row>
    <row r="3" spans="1:18" ht="2.25" customHeight="1">
      <c r="A3" s="309"/>
      <c r="B3" s="309"/>
      <c r="C3" s="309"/>
      <c r="D3" s="309"/>
      <c r="E3" s="309"/>
      <c r="F3" s="309"/>
      <c r="G3" s="309"/>
      <c r="H3" s="309"/>
      <c r="I3" s="309"/>
      <c r="J3" s="309"/>
      <c r="K3" s="309"/>
      <c r="L3" s="309"/>
      <c r="M3" s="309"/>
      <c r="N3" s="309"/>
      <c r="O3" s="309"/>
      <c r="P3" s="309"/>
      <c r="Q3" s="309"/>
    </row>
    <row r="4" spans="1:18" ht="19.5" customHeight="1">
      <c r="A4" s="310"/>
      <c r="B4" s="311"/>
      <c r="C4" s="311"/>
      <c r="D4" s="311"/>
      <c r="E4" s="311"/>
      <c r="F4" s="311"/>
      <c r="G4" s="311"/>
      <c r="H4" s="309"/>
      <c r="L4" s="501" t="s">
        <v>452</v>
      </c>
      <c r="M4" s="502"/>
      <c r="N4" s="503"/>
      <c r="O4" s="503"/>
      <c r="P4" s="503"/>
      <c r="Q4" s="503"/>
    </row>
    <row r="5" spans="1:18" ht="19.5" customHeight="1">
      <c r="A5" s="312"/>
      <c r="C5" s="311"/>
      <c r="D5" s="311"/>
      <c r="E5" s="311"/>
      <c r="F5" s="311"/>
      <c r="G5" s="311"/>
      <c r="H5" s="313"/>
      <c r="J5" s="313"/>
      <c r="L5" s="501" t="s">
        <v>453</v>
      </c>
      <c r="M5" s="502"/>
      <c r="N5" s="504"/>
      <c r="O5" s="504"/>
      <c r="P5" s="504"/>
      <c r="Q5" s="504"/>
    </row>
    <row r="6" spans="1:18" ht="2.25" customHeight="1">
      <c r="A6" s="312"/>
      <c r="B6" s="313"/>
      <c r="C6" s="313"/>
      <c r="D6" s="313"/>
      <c r="E6" s="313"/>
      <c r="F6" s="313"/>
      <c r="G6" s="313"/>
      <c r="H6" s="313"/>
      <c r="I6" s="313"/>
      <c r="J6" s="313"/>
      <c r="K6" s="313"/>
      <c r="L6" s="313"/>
      <c r="M6" s="313"/>
      <c r="N6" s="313"/>
      <c r="O6" s="313"/>
      <c r="P6" s="313"/>
      <c r="Q6" s="313"/>
    </row>
    <row r="7" spans="1:18" ht="33.75" customHeight="1">
      <c r="A7" s="505" t="s">
        <v>454</v>
      </c>
      <c r="B7" s="505"/>
      <c r="C7" s="505"/>
      <c r="D7" s="505"/>
      <c r="E7" s="505"/>
      <c r="F7" s="505"/>
      <c r="G7" s="505"/>
      <c r="H7" s="505"/>
      <c r="I7" s="505"/>
      <c r="J7" s="505"/>
      <c r="K7" s="505"/>
      <c r="L7" s="505"/>
      <c r="M7" s="505"/>
      <c r="N7" s="505"/>
      <c r="O7" s="505"/>
      <c r="P7" s="505"/>
      <c r="Q7" s="505"/>
      <c r="R7" s="314"/>
    </row>
    <row r="8" spans="1:18" ht="2.25" customHeight="1">
      <c r="A8" s="315"/>
      <c r="B8" s="313"/>
      <c r="C8" s="313"/>
      <c r="D8" s="313"/>
      <c r="E8" s="313"/>
      <c r="F8" s="313"/>
      <c r="G8" s="313"/>
      <c r="H8" s="313"/>
      <c r="I8" s="313"/>
      <c r="J8" s="313"/>
      <c r="K8" s="313"/>
      <c r="L8" s="313"/>
      <c r="M8" s="313"/>
      <c r="N8" s="313"/>
      <c r="O8" s="313"/>
      <c r="P8" s="313"/>
      <c r="Q8" s="313"/>
    </row>
    <row r="9" spans="1:18" ht="19.5" customHeight="1">
      <c r="A9" s="316" t="s">
        <v>455</v>
      </c>
      <c r="B9" s="313"/>
      <c r="C9" s="313"/>
      <c r="D9" s="313"/>
      <c r="E9" s="313"/>
      <c r="F9" s="313"/>
      <c r="G9" s="313"/>
      <c r="H9" s="313"/>
      <c r="I9" s="313"/>
      <c r="J9" s="313"/>
      <c r="K9" s="313"/>
      <c r="L9" s="313"/>
      <c r="M9" s="313"/>
      <c r="N9" s="313"/>
      <c r="O9" s="313"/>
      <c r="P9" s="313"/>
      <c r="Q9" s="313"/>
    </row>
    <row r="10" spans="1:18" ht="19.5" customHeight="1">
      <c r="A10" s="317" t="s">
        <v>456</v>
      </c>
      <c r="B10" s="495" t="s">
        <v>457</v>
      </c>
      <c r="C10" s="495"/>
      <c r="D10" s="495"/>
      <c r="E10" s="495"/>
      <c r="F10" s="495"/>
      <c r="G10" s="495"/>
      <c r="H10" s="495"/>
      <c r="I10" s="495"/>
      <c r="J10" s="495"/>
      <c r="K10" s="495"/>
      <c r="L10" s="495"/>
      <c r="M10" s="495"/>
      <c r="N10" s="495"/>
      <c r="O10" s="495"/>
      <c r="P10" s="495"/>
      <c r="Q10" s="495"/>
    </row>
    <row r="11" spans="1:18" ht="33.75" customHeight="1">
      <c r="A11" s="318" t="s">
        <v>458</v>
      </c>
      <c r="B11" s="497" t="s">
        <v>459</v>
      </c>
      <c r="C11" s="497"/>
      <c r="D11" s="497"/>
      <c r="E11" s="497"/>
      <c r="F11" s="497"/>
      <c r="G11" s="497"/>
      <c r="H11" s="497"/>
      <c r="I11" s="497"/>
      <c r="J11" s="497"/>
      <c r="K11" s="497"/>
      <c r="L11" s="497"/>
      <c r="M11" s="497"/>
      <c r="N11" s="497"/>
      <c r="O11" s="497"/>
      <c r="P11" s="497"/>
      <c r="Q11" s="497"/>
    </row>
    <row r="12" spans="1:18" ht="33.75" customHeight="1">
      <c r="A12" s="318" t="s">
        <v>460</v>
      </c>
      <c r="B12" s="497" t="s">
        <v>461</v>
      </c>
      <c r="C12" s="497"/>
      <c r="D12" s="497"/>
      <c r="E12" s="497"/>
      <c r="F12" s="497"/>
      <c r="G12" s="497"/>
      <c r="H12" s="497"/>
      <c r="I12" s="497"/>
      <c r="J12" s="497"/>
      <c r="K12" s="497"/>
      <c r="L12" s="497"/>
      <c r="M12" s="497"/>
      <c r="N12" s="497"/>
      <c r="O12" s="497"/>
      <c r="P12" s="497"/>
      <c r="Q12" s="497"/>
    </row>
    <row r="13" spans="1:18" ht="49.5" customHeight="1">
      <c r="A13" s="318" t="s">
        <v>462</v>
      </c>
      <c r="B13" s="497" t="s">
        <v>463</v>
      </c>
      <c r="C13" s="497"/>
      <c r="D13" s="497"/>
      <c r="E13" s="497"/>
      <c r="F13" s="497"/>
      <c r="G13" s="497"/>
      <c r="H13" s="497"/>
      <c r="I13" s="497"/>
      <c r="J13" s="497"/>
      <c r="K13" s="497"/>
      <c r="L13" s="497"/>
      <c r="M13" s="497"/>
      <c r="N13" s="497"/>
      <c r="O13" s="497"/>
      <c r="P13" s="497"/>
      <c r="Q13" s="497"/>
    </row>
    <row r="14" spans="1:18" ht="49.5" customHeight="1">
      <c r="A14" s="318" t="s">
        <v>464</v>
      </c>
      <c r="B14" s="497" t="s">
        <v>465</v>
      </c>
      <c r="C14" s="497"/>
      <c r="D14" s="497"/>
      <c r="E14" s="497"/>
      <c r="F14" s="497"/>
      <c r="G14" s="497"/>
      <c r="H14" s="497"/>
      <c r="I14" s="497"/>
      <c r="J14" s="497"/>
      <c r="K14" s="497"/>
      <c r="L14" s="497"/>
      <c r="M14" s="497"/>
      <c r="N14" s="497"/>
      <c r="O14" s="497"/>
      <c r="P14" s="497"/>
      <c r="Q14" s="497"/>
    </row>
    <row r="15" spans="1:18" ht="2.25" customHeight="1">
      <c r="A15" s="319"/>
      <c r="B15" s="319"/>
      <c r="C15" s="319"/>
      <c r="D15" s="319"/>
      <c r="E15" s="319"/>
      <c r="F15" s="319"/>
      <c r="G15" s="319"/>
      <c r="H15" s="319"/>
      <c r="I15" s="319"/>
      <c r="J15" s="319"/>
      <c r="K15" s="319"/>
      <c r="L15" s="319"/>
      <c r="M15" s="319"/>
      <c r="N15" s="319"/>
      <c r="O15" s="319"/>
      <c r="P15" s="319"/>
      <c r="Q15" s="319"/>
    </row>
    <row r="16" spans="1:18" ht="19.5" customHeight="1">
      <c r="A16" s="320" t="s">
        <v>466</v>
      </c>
      <c r="B16" s="319"/>
      <c r="C16" s="319"/>
      <c r="D16" s="319"/>
      <c r="E16" s="319"/>
      <c r="F16" s="319"/>
      <c r="G16" s="319"/>
      <c r="H16" s="319"/>
      <c r="I16" s="319"/>
      <c r="J16" s="319"/>
      <c r="K16" s="319"/>
      <c r="L16" s="319"/>
      <c r="M16" s="319"/>
      <c r="N16" s="319"/>
      <c r="O16" s="319"/>
      <c r="P16" s="319"/>
      <c r="Q16" s="319"/>
    </row>
    <row r="17" spans="1:19" ht="19.5" customHeight="1">
      <c r="A17" s="498" t="s">
        <v>467</v>
      </c>
      <c r="B17" s="495" t="s">
        <v>468</v>
      </c>
      <c r="C17" s="495"/>
      <c r="D17" s="495"/>
      <c r="E17" s="495" t="s">
        <v>469</v>
      </c>
      <c r="F17" s="495"/>
      <c r="G17" s="495"/>
      <c r="H17" s="495"/>
      <c r="I17" s="500" t="s">
        <v>470</v>
      </c>
      <c r="J17" s="500"/>
      <c r="K17" s="321"/>
      <c r="L17" s="321"/>
      <c r="M17" s="319"/>
      <c r="N17" s="319"/>
      <c r="O17" s="319"/>
      <c r="P17" s="319"/>
      <c r="Q17" s="319"/>
    </row>
    <row r="18" spans="1:19" ht="19.5" customHeight="1">
      <c r="A18" s="499"/>
      <c r="B18" s="322" t="s">
        <v>471</v>
      </c>
      <c r="C18" s="322" t="s">
        <v>472</v>
      </c>
      <c r="D18" s="322" t="s">
        <v>473</v>
      </c>
      <c r="E18" s="322" t="s">
        <v>474</v>
      </c>
      <c r="F18" s="322" t="s">
        <v>475</v>
      </c>
      <c r="G18" s="322" t="s">
        <v>476</v>
      </c>
      <c r="H18" s="322" t="s">
        <v>477</v>
      </c>
      <c r="I18" s="322" t="s">
        <v>474</v>
      </c>
      <c r="J18" s="322" t="s">
        <v>478</v>
      </c>
      <c r="K18" s="321"/>
      <c r="L18" s="321"/>
      <c r="M18" s="319"/>
      <c r="N18" s="319"/>
      <c r="O18" s="319"/>
      <c r="P18" s="319"/>
      <c r="Q18" s="319"/>
    </row>
    <row r="19" spans="1:19" ht="19.5" customHeight="1">
      <c r="A19" s="317" t="s">
        <v>414</v>
      </c>
      <c r="B19" s="323" t="s">
        <v>336</v>
      </c>
      <c r="C19" s="324"/>
      <c r="D19" s="323" t="s">
        <v>336</v>
      </c>
      <c r="E19" s="323" t="s">
        <v>336</v>
      </c>
      <c r="F19" s="323" t="s">
        <v>336</v>
      </c>
      <c r="G19" s="323" t="s">
        <v>336</v>
      </c>
      <c r="H19" s="324"/>
      <c r="I19" s="323" t="s">
        <v>336</v>
      </c>
      <c r="J19" s="324"/>
      <c r="K19" s="321"/>
      <c r="L19" s="321"/>
      <c r="M19" s="319"/>
      <c r="N19" s="319"/>
      <c r="O19" s="319"/>
      <c r="P19" s="319"/>
      <c r="Q19" s="319"/>
    </row>
    <row r="20" spans="1:19" ht="19.5" customHeight="1">
      <c r="A20" s="495" t="s">
        <v>415</v>
      </c>
      <c r="B20" s="323" t="s">
        <v>336</v>
      </c>
      <c r="C20" s="324"/>
      <c r="D20" s="323" t="s">
        <v>336</v>
      </c>
      <c r="E20" s="323" t="s">
        <v>336</v>
      </c>
      <c r="F20" s="324"/>
      <c r="G20" s="324"/>
      <c r="H20" s="324"/>
      <c r="I20" s="324"/>
      <c r="J20" s="324"/>
      <c r="K20" s="321"/>
      <c r="L20" s="321"/>
      <c r="M20" s="319"/>
      <c r="N20" s="319"/>
      <c r="O20" s="319"/>
      <c r="P20" s="319"/>
      <c r="Q20" s="319"/>
    </row>
    <row r="21" spans="1:19" ht="19.5" customHeight="1">
      <c r="A21" s="495"/>
      <c r="B21" s="323" t="s">
        <v>336</v>
      </c>
      <c r="C21" s="324"/>
      <c r="D21" s="323" t="s">
        <v>336</v>
      </c>
      <c r="E21" s="324"/>
      <c r="F21" s="323" t="s">
        <v>336</v>
      </c>
      <c r="G21" s="323" t="s">
        <v>336</v>
      </c>
      <c r="H21" s="324"/>
      <c r="I21" s="324"/>
      <c r="J21" s="324"/>
      <c r="K21" s="321"/>
      <c r="L21" s="321"/>
      <c r="M21" s="319"/>
      <c r="N21" s="319"/>
      <c r="O21" s="319"/>
      <c r="P21" s="319"/>
      <c r="Q21" s="319"/>
    </row>
    <row r="22" spans="1:19" ht="19.5" customHeight="1">
      <c r="A22" s="317" t="s">
        <v>479</v>
      </c>
      <c r="B22" s="323" t="s">
        <v>336</v>
      </c>
      <c r="C22" s="324"/>
      <c r="D22" s="323" t="s">
        <v>336</v>
      </c>
      <c r="E22" s="324"/>
      <c r="F22" s="324"/>
      <c r="G22" s="324"/>
      <c r="H22" s="324"/>
      <c r="I22" s="323" t="s">
        <v>336</v>
      </c>
      <c r="J22" s="324"/>
      <c r="K22" s="321"/>
      <c r="L22" s="321"/>
      <c r="M22" s="319"/>
      <c r="N22" s="319"/>
      <c r="O22" s="319"/>
      <c r="P22" s="319"/>
      <c r="Q22" s="319"/>
    </row>
    <row r="23" spans="1:19" ht="19.5" customHeight="1">
      <c r="A23" s="317" t="s">
        <v>480</v>
      </c>
      <c r="B23" s="324"/>
      <c r="C23" s="323" t="s">
        <v>336</v>
      </c>
      <c r="D23" s="323" t="s">
        <v>336</v>
      </c>
      <c r="E23" s="324"/>
      <c r="F23" s="324"/>
      <c r="G23" s="324"/>
      <c r="H23" s="323" t="s">
        <v>336</v>
      </c>
      <c r="I23" s="324"/>
      <c r="J23" s="323" t="s">
        <v>336</v>
      </c>
      <c r="K23" s="321"/>
      <c r="L23" s="321"/>
      <c r="M23" s="325"/>
      <c r="N23" s="325"/>
      <c r="O23" s="325"/>
      <c r="P23" s="325"/>
      <c r="Q23" s="325"/>
    </row>
    <row r="24" spans="1:19" ht="2.25" customHeight="1">
      <c r="A24" s="325"/>
      <c r="B24" s="325"/>
      <c r="C24" s="325"/>
      <c r="D24" s="325"/>
      <c r="E24" s="325"/>
      <c r="F24" s="325"/>
      <c r="G24" s="325"/>
      <c r="H24" s="325"/>
      <c r="I24" s="325"/>
      <c r="J24" s="325"/>
      <c r="K24" s="325"/>
      <c r="L24" s="325"/>
      <c r="M24" s="325"/>
      <c r="N24" s="325"/>
      <c r="O24" s="325"/>
      <c r="P24" s="325"/>
      <c r="Q24" s="325"/>
    </row>
    <row r="25" spans="1:19" ht="19.5" customHeight="1" thickBot="1">
      <c r="A25" s="316" t="s">
        <v>481</v>
      </c>
      <c r="B25" s="319"/>
      <c r="C25" s="319"/>
      <c r="D25" s="319"/>
      <c r="E25" s="319"/>
      <c r="F25" s="319"/>
      <c r="G25" s="319"/>
      <c r="H25" s="319"/>
      <c r="I25" s="319"/>
      <c r="J25" s="319"/>
      <c r="K25" s="319"/>
      <c r="L25" s="319"/>
      <c r="M25" s="319"/>
      <c r="N25" s="319"/>
      <c r="O25" s="319"/>
      <c r="P25" s="319"/>
      <c r="Q25" s="326" t="s">
        <v>482</v>
      </c>
    </row>
    <row r="26" spans="1:19" ht="66" customHeight="1" thickTop="1" thickBot="1">
      <c r="A26" s="327" t="s">
        <v>483</v>
      </c>
      <c r="B26" s="493" t="s">
        <v>484</v>
      </c>
      <c r="C26" s="493"/>
      <c r="D26" s="493"/>
      <c r="E26" s="493"/>
      <c r="F26" s="493"/>
      <c r="G26" s="493"/>
      <c r="H26" s="493"/>
      <c r="I26" s="493"/>
      <c r="J26" s="493"/>
      <c r="K26" s="493"/>
      <c r="L26" s="493"/>
      <c r="M26" s="493"/>
      <c r="N26" s="493"/>
      <c r="O26" s="493"/>
      <c r="P26" s="496"/>
      <c r="Q26" s="328"/>
    </row>
    <row r="27" spans="1:19" ht="66" customHeight="1" thickTop="1">
      <c r="A27" s="329" t="s">
        <v>485</v>
      </c>
      <c r="B27" s="494" t="s">
        <v>486</v>
      </c>
      <c r="C27" s="494"/>
      <c r="D27" s="494"/>
      <c r="E27" s="494"/>
      <c r="F27" s="494"/>
      <c r="G27" s="494"/>
      <c r="H27" s="494"/>
      <c r="I27" s="494"/>
      <c r="J27" s="494"/>
      <c r="K27" s="494"/>
      <c r="L27" s="494"/>
      <c r="M27" s="494"/>
      <c r="N27" s="494"/>
      <c r="O27" s="494"/>
      <c r="P27" s="494"/>
      <c r="Q27" s="494"/>
      <c r="S27" s="330"/>
    </row>
    <row r="28" spans="1:19" ht="195" customHeight="1">
      <c r="A28" s="492" t="s">
        <v>487</v>
      </c>
      <c r="B28" s="492"/>
      <c r="C28" s="492"/>
      <c r="D28" s="492"/>
      <c r="E28" s="492"/>
      <c r="F28" s="492"/>
      <c r="G28" s="492"/>
      <c r="H28" s="492"/>
      <c r="I28" s="492"/>
      <c r="J28" s="492"/>
      <c r="K28" s="492"/>
      <c r="L28" s="492"/>
      <c r="M28" s="492"/>
      <c r="N28" s="492"/>
      <c r="O28" s="492"/>
      <c r="P28" s="492"/>
      <c r="Q28" s="492"/>
    </row>
    <row r="29" spans="1:19" ht="2.25" customHeight="1">
      <c r="A29" s="319"/>
      <c r="B29" s="319"/>
      <c r="C29" s="319"/>
      <c r="D29" s="319"/>
      <c r="E29" s="319"/>
      <c r="F29" s="319"/>
      <c r="G29" s="319"/>
      <c r="H29" s="319"/>
      <c r="I29" s="319"/>
      <c r="J29" s="319"/>
      <c r="K29" s="319"/>
      <c r="L29" s="319"/>
      <c r="M29" s="319"/>
      <c r="N29" s="319"/>
      <c r="O29" s="319"/>
      <c r="P29" s="319"/>
      <c r="Q29" s="319"/>
    </row>
    <row r="30" spans="1:19" ht="20.25" customHeight="1" thickBot="1">
      <c r="A30" s="316" t="s">
        <v>488</v>
      </c>
      <c r="B30" s="331"/>
      <c r="C30" s="331"/>
      <c r="D30" s="331"/>
      <c r="E30" s="331"/>
      <c r="F30" s="331"/>
      <c r="G30" s="331"/>
      <c r="H30" s="331"/>
      <c r="I30" s="331"/>
      <c r="J30" s="331"/>
      <c r="K30" s="331"/>
      <c r="L30" s="331"/>
      <c r="M30" s="331"/>
      <c r="N30" s="331"/>
      <c r="O30" s="331"/>
      <c r="P30" s="331"/>
      <c r="Q30" s="331"/>
    </row>
    <row r="31" spans="1:19" ht="33.75" customHeight="1" thickTop="1" thickBot="1">
      <c r="A31" s="327" t="s">
        <v>471</v>
      </c>
      <c r="B31" s="493" t="s">
        <v>489</v>
      </c>
      <c r="C31" s="493"/>
      <c r="D31" s="493"/>
      <c r="E31" s="493"/>
      <c r="F31" s="493"/>
      <c r="G31" s="493"/>
      <c r="H31" s="493"/>
      <c r="I31" s="493"/>
      <c r="J31" s="493"/>
      <c r="K31" s="493"/>
      <c r="L31" s="493"/>
      <c r="M31" s="493"/>
      <c r="N31" s="493"/>
      <c r="O31" s="493"/>
      <c r="P31" s="496"/>
      <c r="Q31" s="328"/>
    </row>
    <row r="32" spans="1:19" ht="19.5" customHeight="1" thickTop="1">
      <c r="A32" s="329" t="s">
        <v>485</v>
      </c>
      <c r="B32" s="494" t="s">
        <v>490</v>
      </c>
      <c r="C32" s="494"/>
      <c r="D32" s="494"/>
      <c r="E32" s="494"/>
      <c r="F32" s="494"/>
      <c r="G32" s="494"/>
      <c r="H32" s="494"/>
      <c r="I32" s="494"/>
      <c r="J32" s="494"/>
      <c r="K32" s="494"/>
      <c r="L32" s="494"/>
      <c r="M32" s="494"/>
      <c r="N32" s="494"/>
      <c r="O32" s="494"/>
      <c r="P32" s="494"/>
      <c r="Q32" s="494"/>
      <c r="S32" s="330"/>
    </row>
    <row r="33" spans="1:19" ht="19.5" customHeight="1">
      <c r="A33" s="332" t="s">
        <v>491</v>
      </c>
      <c r="B33" s="491" t="s">
        <v>492</v>
      </c>
      <c r="C33" s="491"/>
      <c r="D33" s="491"/>
      <c r="E33" s="491"/>
      <c r="F33" s="491"/>
      <c r="G33" s="491"/>
      <c r="H33" s="491"/>
      <c r="I33" s="491"/>
      <c r="J33" s="491"/>
      <c r="K33" s="491"/>
      <c r="L33" s="491"/>
      <c r="M33" s="491"/>
      <c r="N33" s="491"/>
      <c r="O33" s="491"/>
      <c r="P33" s="491"/>
      <c r="Q33" s="491"/>
      <c r="S33" s="330"/>
    </row>
    <row r="34" spans="1:19" ht="123.75" customHeight="1">
      <c r="A34" s="492" t="s">
        <v>493</v>
      </c>
      <c r="B34" s="492"/>
      <c r="C34" s="492"/>
      <c r="D34" s="492"/>
      <c r="E34" s="492"/>
      <c r="F34" s="492"/>
      <c r="G34" s="492"/>
      <c r="H34" s="492"/>
      <c r="I34" s="492"/>
      <c r="J34" s="492"/>
      <c r="K34" s="492"/>
      <c r="L34" s="492"/>
      <c r="M34" s="492"/>
      <c r="N34" s="492"/>
      <c r="O34" s="492"/>
      <c r="P34" s="492"/>
      <c r="Q34" s="492"/>
    </row>
    <row r="35" spans="1:19" ht="2.25" customHeight="1" thickBot="1">
      <c r="A35" s="333"/>
      <c r="B35" s="333"/>
      <c r="C35" s="333"/>
      <c r="D35" s="333"/>
      <c r="E35" s="333"/>
      <c r="F35" s="333"/>
      <c r="G35" s="333"/>
      <c r="H35" s="333"/>
      <c r="I35" s="333"/>
      <c r="J35" s="333"/>
      <c r="K35" s="333"/>
      <c r="L35" s="333"/>
      <c r="M35" s="333"/>
      <c r="N35" s="333"/>
      <c r="O35" s="333"/>
      <c r="P35" s="333"/>
      <c r="Q35" s="333"/>
      <c r="S35" s="330"/>
    </row>
    <row r="36" spans="1:19" ht="33.75" customHeight="1" thickTop="1" thickBot="1">
      <c r="A36" s="327" t="s">
        <v>472</v>
      </c>
      <c r="B36" s="493" t="s">
        <v>494</v>
      </c>
      <c r="C36" s="493"/>
      <c r="D36" s="493"/>
      <c r="E36" s="493"/>
      <c r="F36" s="493"/>
      <c r="G36" s="493"/>
      <c r="H36" s="493"/>
      <c r="I36" s="493"/>
      <c r="J36" s="493"/>
      <c r="K36" s="493"/>
      <c r="L36" s="493"/>
      <c r="M36" s="493"/>
      <c r="N36" s="493"/>
      <c r="O36" s="493"/>
      <c r="P36" s="493"/>
      <c r="Q36" s="334"/>
    </row>
    <row r="37" spans="1:19" ht="19.5" customHeight="1" thickTop="1">
      <c r="A37" s="329" t="s">
        <v>495</v>
      </c>
      <c r="B37" s="494" t="s">
        <v>490</v>
      </c>
      <c r="C37" s="494"/>
      <c r="D37" s="494"/>
      <c r="E37" s="494"/>
      <c r="F37" s="494"/>
      <c r="G37" s="494"/>
      <c r="H37" s="494"/>
      <c r="I37" s="494"/>
      <c r="J37" s="494"/>
      <c r="K37" s="494"/>
      <c r="L37" s="494"/>
      <c r="M37" s="494"/>
      <c r="N37" s="494"/>
      <c r="O37" s="494"/>
      <c r="P37" s="494"/>
      <c r="Q37" s="494"/>
      <c r="S37" s="330"/>
    </row>
    <row r="38" spans="1:19" ht="19.5" customHeight="1">
      <c r="A38" s="332" t="s">
        <v>491</v>
      </c>
      <c r="B38" s="491" t="s">
        <v>496</v>
      </c>
      <c r="C38" s="491"/>
      <c r="D38" s="491"/>
      <c r="E38" s="491"/>
      <c r="F38" s="491"/>
      <c r="G38" s="491"/>
      <c r="H38" s="491"/>
      <c r="I38" s="491"/>
      <c r="J38" s="491"/>
      <c r="K38" s="491"/>
      <c r="L38" s="491"/>
      <c r="M38" s="491"/>
      <c r="N38" s="491"/>
      <c r="O38" s="491"/>
      <c r="P38" s="491"/>
      <c r="Q38" s="491"/>
      <c r="S38" s="330"/>
    </row>
    <row r="39" spans="1:19" ht="138.75" customHeight="1">
      <c r="A39" s="492" t="s">
        <v>497</v>
      </c>
      <c r="B39" s="492"/>
      <c r="C39" s="492"/>
      <c r="D39" s="492"/>
      <c r="E39" s="492"/>
      <c r="F39" s="492"/>
      <c r="G39" s="492"/>
      <c r="H39" s="492"/>
      <c r="I39" s="492"/>
      <c r="J39" s="492"/>
      <c r="K39" s="492"/>
      <c r="L39" s="492"/>
      <c r="M39" s="492"/>
      <c r="N39" s="492"/>
      <c r="O39" s="492"/>
      <c r="P39" s="492"/>
      <c r="Q39" s="492"/>
    </row>
    <row r="40" spans="1:19" ht="2.25" customHeight="1">
      <c r="A40" s="333"/>
      <c r="B40" s="335"/>
      <c r="C40" s="335"/>
      <c r="D40" s="335"/>
      <c r="E40" s="335"/>
      <c r="F40" s="335"/>
      <c r="G40" s="335"/>
      <c r="H40" s="335"/>
      <c r="I40" s="335"/>
      <c r="J40" s="335"/>
      <c r="K40" s="335"/>
      <c r="L40" s="335"/>
      <c r="M40" s="335"/>
      <c r="N40" s="335"/>
      <c r="O40" s="335"/>
      <c r="P40" s="335"/>
      <c r="Q40" s="335"/>
      <c r="S40" s="330"/>
    </row>
    <row r="41" spans="1:19" ht="30" customHeight="1" thickBot="1">
      <c r="A41" s="333"/>
      <c r="B41" s="333"/>
      <c r="C41" s="333"/>
      <c r="D41" s="333"/>
      <c r="E41" s="333"/>
      <c r="F41" s="333"/>
      <c r="G41" s="333"/>
      <c r="H41" s="333"/>
      <c r="I41" s="333"/>
      <c r="J41" s="333"/>
      <c r="K41" s="333"/>
      <c r="L41" s="333"/>
      <c r="M41" s="333"/>
      <c r="N41" s="333"/>
      <c r="O41" s="333"/>
      <c r="P41" s="333"/>
      <c r="Q41" s="333"/>
      <c r="S41" s="330"/>
    </row>
    <row r="42" spans="1:19" ht="33.75" customHeight="1" thickTop="1" thickBot="1">
      <c r="A42" s="336" t="s">
        <v>478</v>
      </c>
      <c r="B42" s="488" t="s">
        <v>498</v>
      </c>
      <c r="C42" s="488"/>
      <c r="D42" s="488"/>
      <c r="E42" s="488"/>
      <c r="F42" s="488"/>
      <c r="G42" s="488"/>
      <c r="H42" s="488"/>
      <c r="I42" s="488"/>
      <c r="J42" s="488"/>
      <c r="K42" s="488"/>
      <c r="L42" s="488"/>
      <c r="M42" s="488"/>
      <c r="N42" s="488"/>
      <c r="O42" s="488"/>
      <c r="P42" s="488"/>
      <c r="Q42" s="337"/>
    </row>
    <row r="43" spans="1:19" ht="49.5" customHeight="1" thickTop="1">
      <c r="A43" s="338" t="s">
        <v>495</v>
      </c>
      <c r="B43" s="479" t="s">
        <v>499</v>
      </c>
      <c r="C43" s="479"/>
      <c r="D43" s="479"/>
      <c r="E43" s="479"/>
      <c r="F43" s="479"/>
      <c r="G43" s="479"/>
      <c r="H43" s="479"/>
      <c r="I43" s="479"/>
      <c r="J43" s="479"/>
      <c r="K43" s="479"/>
      <c r="L43" s="479"/>
      <c r="M43" s="479"/>
      <c r="N43" s="479"/>
      <c r="O43" s="479"/>
      <c r="P43" s="479"/>
      <c r="Q43" s="479"/>
      <c r="S43" s="330"/>
    </row>
    <row r="44" spans="1:19" ht="146.25" customHeight="1">
      <c r="A44" s="480" t="s">
        <v>500</v>
      </c>
      <c r="B44" s="480"/>
      <c r="C44" s="480"/>
      <c r="D44" s="480"/>
      <c r="E44" s="480"/>
      <c r="F44" s="480"/>
      <c r="G44" s="480"/>
      <c r="H44" s="480"/>
      <c r="I44" s="480"/>
      <c r="J44" s="480"/>
      <c r="K44" s="480"/>
      <c r="L44" s="480"/>
      <c r="M44" s="480"/>
      <c r="N44" s="480"/>
      <c r="O44" s="480"/>
      <c r="P44" s="480"/>
      <c r="Q44" s="480"/>
    </row>
    <row r="45" spans="1:19" ht="3.75" customHeight="1" thickBot="1">
      <c r="A45" s="490"/>
      <c r="B45" s="490"/>
      <c r="C45" s="490"/>
      <c r="D45" s="490"/>
      <c r="E45" s="490"/>
      <c r="F45" s="490"/>
      <c r="G45" s="490"/>
      <c r="H45" s="490"/>
      <c r="I45" s="490"/>
      <c r="J45" s="490"/>
      <c r="K45" s="490"/>
      <c r="L45" s="490"/>
      <c r="M45" s="490"/>
      <c r="N45" s="490"/>
      <c r="O45" s="490"/>
      <c r="P45" s="490"/>
      <c r="Q45" s="490"/>
    </row>
    <row r="46" spans="1:19" ht="49.5" customHeight="1" thickTop="1" thickBot="1">
      <c r="A46" s="339" t="s">
        <v>501</v>
      </c>
      <c r="B46" s="481" t="s">
        <v>502</v>
      </c>
      <c r="C46" s="481"/>
      <c r="D46" s="481"/>
      <c r="E46" s="481"/>
      <c r="F46" s="481"/>
      <c r="G46" s="481"/>
      <c r="H46" s="481"/>
      <c r="I46" s="481"/>
      <c r="J46" s="481"/>
      <c r="K46" s="481"/>
      <c r="L46" s="481"/>
      <c r="M46" s="481"/>
      <c r="N46" s="481"/>
      <c r="O46" s="481"/>
      <c r="P46" s="481"/>
      <c r="Q46" s="337"/>
    </row>
    <row r="47" spans="1:19" ht="33.75" customHeight="1" thickTop="1">
      <c r="A47" s="338" t="s">
        <v>495</v>
      </c>
      <c r="B47" s="479" t="s">
        <v>503</v>
      </c>
      <c r="C47" s="479"/>
      <c r="D47" s="479"/>
      <c r="E47" s="479"/>
      <c r="F47" s="479"/>
      <c r="G47" s="479"/>
      <c r="H47" s="479"/>
      <c r="I47" s="479"/>
      <c r="J47" s="479"/>
      <c r="K47" s="479"/>
      <c r="L47" s="479"/>
      <c r="M47" s="479"/>
      <c r="N47" s="479"/>
      <c r="O47" s="479"/>
      <c r="P47" s="479"/>
      <c r="Q47" s="479"/>
      <c r="S47" s="330"/>
    </row>
    <row r="48" spans="1:19" ht="266.25" customHeight="1">
      <c r="A48" s="480" t="s">
        <v>504</v>
      </c>
      <c r="B48" s="480"/>
      <c r="C48" s="480"/>
      <c r="D48" s="480"/>
      <c r="E48" s="480"/>
      <c r="F48" s="480"/>
      <c r="G48" s="480"/>
      <c r="H48" s="480"/>
      <c r="I48" s="480"/>
      <c r="J48" s="480"/>
      <c r="K48" s="480"/>
      <c r="L48" s="480"/>
      <c r="M48" s="480"/>
      <c r="N48" s="480"/>
      <c r="O48" s="480"/>
      <c r="P48" s="480"/>
      <c r="Q48" s="480"/>
    </row>
    <row r="49" spans="1:19" ht="3.75" customHeight="1" thickBot="1">
      <c r="A49" s="333"/>
    </row>
    <row r="50" spans="1:19" ht="33.75" customHeight="1" thickTop="1" thickBot="1">
      <c r="A50" s="340" t="s">
        <v>505</v>
      </c>
      <c r="B50" s="488" t="s">
        <v>506</v>
      </c>
      <c r="C50" s="488"/>
      <c r="D50" s="488"/>
      <c r="E50" s="488"/>
      <c r="F50" s="488"/>
      <c r="G50" s="488"/>
      <c r="H50" s="488"/>
      <c r="I50" s="488"/>
      <c r="J50" s="488"/>
      <c r="K50" s="488"/>
      <c r="L50" s="488"/>
      <c r="M50" s="488"/>
      <c r="N50" s="488"/>
      <c r="O50" s="488"/>
      <c r="P50" s="488"/>
      <c r="Q50" s="337"/>
      <c r="R50" s="341"/>
    </row>
    <row r="51" spans="1:19" ht="19.5" customHeight="1" thickTop="1">
      <c r="A51" s="338" t="s">
        <v>495</v>
      </c>
      <c r="B51" s="479" t="s">
        <v>507</v>
      </c>
      <c r="C51" s="479"/>
      <c r="D51" s="479"/>
      <c r="E51" s="479"/>
      <c r="F51" s="479"/>
      <c r="G51" s="479"/>
      <c r="H51" s="479"/>
      <c r="I51" s="479"/>
      <c r="J51" s="479"/>
      <c r="K51" s="479"/>
      <c r="L51" s="479"/>
      <c r="M51" s="479"/>
      <c r="N51" s="479"/>
      <c r="O51" s="479"/>
      <c r="P51" s="479"/>
      <c r="Q51" s="479"/>
      <c r="S51" s="330"/>
    </row>
    <row r="52" spans="1:19" ht="135" customHeight="1">
      <c r="A52" s="480" t="s">
        <v>508</v>
      </c>
      <c r="B52" s="480"/>
      <c r="C52" s="480"/>
      <c r="D52" s="480"/>
      <c r="E52" s="480"/>
      <c r="F52" s="480"/>
      <c r="G52" s="480"/>
      <c r="H52" s="480"/>
      <c r="I52" s="480"/>
      <c r="J52" s="480"/>
      <c r="K52" s="480"/>
      <c r="L52" s="480"/>
      <c r="M52" s="480"/>
      <c r="N52" s="480"/>
      <c r="O52" s="480"/>
      <c r="P52" s="480"/>
      <c r="Q52" s="480"/>
    </row>
    <row r="53" spans="1:19" ht="3.75" customHeight="1" thickBot="1"/>
    <row r="54" spans="1:19" ht="33.75" customHeight="1" thickTop="1" thickBot="1">
      <c r="A54" s="336" t="s">
        <v>509</v>
      </c>
      <c r="B54" s="481" t="s">
        <v>510</v>
      </c>
      <c r="C54" s="481"/>
      <c r="D54" s="481"/>
      <c r="E54" s="481"/>
      <c r="F54" s="481"/>
      <c r="G54" s="481"/>
      <c r="H54" s="481"/>
      <c r="I54" s="481"/>
      <c r="J54" s="481"/>
      <c r="K54" s="481"/>
      <c r="L54" s="481"/>
      <c r="M54" s="481"/>
      <c r="N54" s="481"/>
      <c r="O54" s="481"/>
      <c r="P54" s="481"/>
      <c r="Q54" s="337"/>
    </row>
    <row r="55" spans="1:19" ht="19.5" customHeight="1" thickTop="1">
      <c r="A55" s="338" t="s">
        <v>495</v>
      </c>
      <c r="B55" s="479" t="s">
        <v>511</v>
      </c>
      <c r="C55" s="479"/>
      <c r="D55" s="479"/>
      <c r="E55" s="479"/>
      <c r="F55" s="479"/>
      <c r="G55" s="479"/>
      <c r="H55" s="479"/>
      <c r="I55" s="479"/>
      <c r="J55" s="479"/>
      <c r="K55" s="479"/>
      <c r="L55" s="479"/>
      <c r="M55" s="479"/>
      <c r="N55" s="479"/>
      <c r="O55" s="479"/>
      <c r="P55" s="479"/>
      <c r="Q55" s="479"/>
      <c r="S55" s="330"/>
    </row>
    <row r="56" spans="1:19" ht="52.5" customHeight="1">
      <c r="A56" s="480" t="s">
        <v>512</v>
      </c>
      <c r="B56" s="480"/>
      <c r="C56" s="480"/>
      <c r="D56" s="480"/>
      <c r="E56" s="480"/>
      <c r="F56" s="480"/>
      <c r="G56" s="480"/>
      <c r="H56" s="480"/>
      <c r="I56" s="480"/>
      <c r="J56" s="480"/>
      <c r="K56" s="480"/>
      <c r="L56" s="480"/>
      <c r="M56" s="480"/>
      <c r="N56" s="480"/>
      <c r="O56" s="480"/>
      <c r="P56" s="480"/>
      <c r="Q56" s="480"/>
    </row>
    <row r="57" spans="1:19" ht="3.75" customHeight="1" thickBot="1"/>
    <row r="58" spans="1:19" ht="33.75" customHeight="1" thickTop="1" thickBot="1">
      <c r="A58" s="342" t="s">
        <v>513</v>
      </c>
      <c r="B58" s="487" t="s">
        <v>514</v>
      </c>
      <c r="C58" s="487"/>
      <c r="D58" s="487"/>
      <c r="E58" s="487"/>
      <c r="F58" s="487"/>
      <c r="G58" s="487"/>
      <c r="H58" s="487"/>
      <c r="I58" s="487"/>
      <c r="J58" s="487"/>
      <c r="K58" s="487"/>
      <c r="L58" s="487"/>
      <c r="M58" s="487"/>
      <c r="N58" s="487"/>
      <c r="O58" s="487"/>
      <c r="P58" s="482"/>
      <c r="Q58" s="337"/>
    </row>
    <row r="59" spans="1:19" ht="33.75" customHeight="1" thickTop="1">
      <c r="A59" s="338" t="s">
        <v>495</v>
      </c>
      <c r="B59" s="479" t="s">
        <v>515</v>
      </c>
      <c r="C59" s="479"/>
      <c r="D59" s="479"/>
      <c r="E59" s="479"/>
      <c r="F59" s="479"/>
      <c r="G59" s="479"/>
      <c r="H59" s="479"/>
      <c r="I59" s="479"/>
      <c r="J59" s="479"/>
      <c r="K59" s="479"/>
      <c r="L59" s="479"/>
      <c r="M59" s="479"/>
      <c r="N59" s="479"/>
      <c r="O59" s="479"/>
      <c r="P59" s="479"/>
      <c r="Q59" s="479"/>
      <c r="S59" s="330"/>
    </row>
    <row r="60" spans="1:19" ht="157.5" customHeight="1">
      <c r="A60" s="480" t="s">
        <v>516</v>
      </c>
      <c r="B60" s="480"/>
      <c r="C60" s="480"/>
      <c r="D60" s="480"/>
      <c r="E60" s="480"/>
      <c r="F60" s="480"/>
      <c r="G60" s="480"/>
      <c r="H60" s="480"/>
      <c r="I60" s="480"/>
      <c r="J60" s="480"/>
      <c r="K60" s="480"/>
      <c r="L60" s="480"/>
      <c r="M60" s="480"/>
      <c r="N60" s="480"/>
      <c r="O60" s="480"/>
      <c r="P60" s="480"/>
      <c r="Q60" s="480"/>
    </row>
    <row r="61" spans="1:19" ht="3.75" customHeight="1"/>
    <row r="62" spans="1:19" ht="30" customHeight="1"/>
    <row r="63" spans="1:19" ht="19.5" customHeight="1" thickBot="1">
      <c r="A63" s="320" t="s">
        <v>517</v>
      </c>
    </row>
    <row r="64" spans="1:19" ht="97.5" customHeight="1" thickTop="1" thickBot="1">
      <c r="A64" s="340" t="s">
        <v>474</v>
      </c>
      <c r="B64" s="488" t="s">
        <v>518</v>
      </c>
      <c r="C64" s="488"/>
      <c r="D64" s="488"/>
      <c r="E64" s="488"/>
      <c r="F64" s="488"/>
      <c r="G64" s="488"/>
      <c r="H64" s="488"/>
      <c r="I64" s="488"/>
      <c r="J64" s="488"/>
      <c r="K64" s="488"/>
      <c r="L64" s="488"/>
      <c r="M64" s="488"/>
      <c r="N64" s="488"/>
      <c r="O64" s="488"/>
      <c r="P64" s="488"/>
      <c r="Q64" s="337"/>
      <c r="R64" s="341"/>
    </row>
    <row r="65" spans="1:19" ht="75" customHeight="1" thickTop="1">
      <c r="A65" s="343" t="s">
        <v>495</v>
      </c>
      <c r="B65" s="489" t="s">
        <v>519</v>
      </c>
      <c r="C65" s="489"/>
      <c r="D65" s="489"/>
      <c r="E65" s="489"/>
      <c r="F65" s="489"/>
      <c r="G65" s="489"/>
      <c r="H65" s="489"/>
      <c r="I65" s="489"/>
      <c r="J65" s="489"/>
      <c r="K65" s="489"/>
      <c r="L65" s="489"/>
      <c r="M65" s="489"/>
      <c r="N65" s="489"/>
      <c r="O65" s="489"/>
      <c r="P65" s="489"/>
      <c r="Q65" s="489"/>
      <c r="S65" s="330"/>
    </row>
    <row r="66" spans="1:19" ht="135" customHeight="1">
      <c r="A66" s="344" t="s">
        <v>491</v>
      </c>
      <c r="B66" s="483" t="s">
        <v>520</v>
      </c>
      <c r="C66" s="484"/>
      <c r="D66" s="484"/>
      <c r="E66" s="484"/>
      <c r="F66" s="484"/>
      <c r="G66" s="484"/>
      <c r="H66" s="484"/>
      <c r="I66" s="484"/>
      <c r="J66" s="484"/>
      <c r="K66" s="484"/>
      <c r="L66" s="484"/>
      <c r="M66" s="484"/>
      <c r="N66" s="484"/>
      <c r="O66" s="484"/>
      <c r="P66" s="484"/>
      <c r="Q66" s="485"/>
      <c r="S66" s="330"/>
    </row>
    <row r="67" spans="1:19" ht="401.25" customHeight="1">
      <c r="A67" s="480" t="s">
        <v>521</v>
      </c>
      <c r="B67" s="480"/>
      <c r="C67" s="480"/>
      <c r="D67" s="480"/>
      <c r="E67" s="480"/>
      <c r="F67" s="480"/>
      <c r="G67" s="480"/>
      <c r="H67" s="480"/>
      <c r="I67" s="480"/>
      <c r="J67" s="480"/>
      <c r="K67" s="480"/>
      <c r="L67" s="480"/>
      <c r="M67" s="480"/>
      <c r="N67" s="480"/>
      <c r="O67" s="480"/>
      <c r="P67" s="480"/>
      <c r="Q67" s="480"/>
    </row>
    <row r="68" spans="1:19" ht="3.75" customHeight="1" thickBot="1">
      <c r="A68" s="333"/>
    </row>
    <row r="69" spans="1:19" ht="33.75" customHeight="1" thickTop="1" thickBot="1">
      <c r="A69" s="345" t="s">
        <v>475</v>
      </c>
      <c r="B69" s="481" t="s">
        <v>522</v>
      </c>
      <c r="C69" s="481"/>
      <c r="D69" s="481"/>
      <c r="E69" s="481"/>
      <c r="F69" s="481"/>
      <c r="G69" s="481"/>
      <c r="H69" s="481"/>
      <c r="I69" s="481"/>
      <c r="J69" s="481"/>
      <c r="K69" s="481"/>
      <c r="L69" s="481"/>
      <c r="M69" s="481"/>
      <c r="N69" s="481"/>
      <c r="O69" s="481"/>
      <c r="P69" s="481"/>
      <c r="Q69" s="337"/>
    </row>
    <row r="70" spans="1:19" ht="101.25" customHeight="1" thickTop="1">
      <c r="A70" s="338" t="s">
        <v>495</v>
      </c>
      <c r="B70" s="479" t="s">
        <v>523</v>
      </c>
      <c r="C70" s="479"/>
      <c r="D70" s="479"/>
      <c r="E70" s="479"/>
      <c r="F70" s="479"/>
      <c r="G70" s="479"/>
      <c r="H70" s="479"/>
      <c r="I70" s="479"/>
      <c r="J70" s="479"/>
      <c r="K70" s="479"/>
      <c r="L70" s="479"/>
      <c r="M70" s="479"/>
      <c r="N70" s="479"/>
      <c r="O70" s="479"/>
      <c r="P70" s="479"/>
      <c r="Q70" s="479"/>
      <c r="S70" s="330"/>
    </row>
    <row r="71" spans="1:19" ht="82.5" customHeight="1">
      <c r="A71" s="346" t="s">
        <v>491</v>
      </c>
      <c r="B71" s="486" t="s">
        <v>524</v>
      </c>
      <c r="C71" s="486"/>
      <c r="D71" s="486"/>
      <c r="E71" s="486"/>
      <c r="F71" s="486"/>
      <c r="G71" s="486"/>
      <c r="H71" s="486"/>
      <c r="I71" s="486"/>
      <c r="J71" s="486"/>
      <c r="K71" s="486"/>
      <c r="L71" s="486"/>
      <c r="M71" s="486"/>
      <c r="N71" s="486"/>
      <c r="O71" s="486"/>
      <c r="P71" s="486"/>
      <c r="Q71" s="486"/>
      <c r="S71" s="330"/>
    </row>
    <row r="72" spans="1:19" ht="93.75" customHeight="1">
      <c r="A72" s="480" t="s">
        <v>525</v>
      </c>
      <c r="B72" s="480"/>
      <c r="C72" s="480"/>
      <c r="D72" s="480"/>
      <c r="E72" s="480"/>
      <c r="F72" s="480"/>
      <c r="G72" s="480"/>
      <c r="H72" s="480"/>
      <c r="I72" s="480"/>
      <c r="J72" s="480"/>
      <c r="K72" s="480"/>
      <c r="L72" s="480"/>
      <c r="M72" s="480"/>
      <c r="N72" s="480"/>
      <c r="O72" s="480"/>
      <c r="P72" s="480"/>
      <c r="Q72" s="480"/>
    </row>
    <row r="73" spans="1:19" ht="3.75" customHeight="1" thickBot="1"/>
    <row r="74" spans="1:19" ht="33.75" customHeight="1" thickTop="1" thickBot="1">
      <c r="A74" s="340" t="s">
        <v>476</v>
      </c>
      <c r="B74" s="481" t="s">
        <v>526</v>
      </c>
      <c r="C74" s="481"/>
      <c r="D74" s="481"/>
      <c r="E74" s="481"/>
      <c r="F74" s="481"/>
      <c r="G74" s="481"/>
      <c r="H74" s="481"/>
      <c r="I74" s="481"/>
      <c r="J74" s="481"/>
      <c r="K74" s="481"/>
      <c r="L74" s="481"/>
      <c r="M74" s="481"/>
      <c r="N74" s="481"/>
      <c r="O74" s="481"/>
      <c r="P74" s="481"/>
      <c r="Q74" s="337"/>
      <c r="R74" s="341"/>
    </row>
    <row r="75" spans="1:19" ht="49.5" customHeight="1" thickTop="1">
      <c r="A75" s="338" t="s">
        <v>527</v>
      </c>
      <c r="B75" s="479" t="s">
        <v>528</v>
      </c>
      <c r="C75" s="479"/>
      <c r="D75" s="479"/>
      <c r="E75" s="479"/>
      <c r="F75" s="479"/>
      <c r="G75" s="479"/>
      <c r="H75" s="479"/>
      <c r="I75" s="479"/>
      <c r="J75" s="479"/>
      <c r="K75" s="479"/>
      <c r="L75" s="479"/>
      <c r="M75" s="479"/>
      <c r="N75" s="479"/>
      <c r="O75" s="479"/>
      <c r="P75" s="479"/>
      <c r="Q75" s="479"/>
      <c r="S75" s="330"/>
    </row>
    <row r="76" spans="1:19" ht="67.5" customHeight="1">
      <c r="A76" s="480" t="s">
        <v>529</v>
      </c>
      <c r="B76" s="480"/>
      <c r="C76" s="480"/>
      <c r="D76" s="480"/>
      <c r="E76" s="480"/>
      <c r="F76" s="480"/>
      <c r="G76" s="480"/>
      <c r="H76" s="480"/>
      <c r="I76" s="480"/>
      <c r="J76" s="480"/>
      <c r="K76" s="480"/>
      <c r="L76" s="480"/>
      <c r="M76" s="480"/>
      <c r="N76" s="480"/>
      <c r="O76" s="480"/>
      <c r="P76" s="480"/>
      <c r="Q76" s="480"/>
    </row>
    <row r="77" spans="1:19" ht="3.75" customHeight="1"/>
    <row r="78" spans="1:19" ht="30" customHeight="1" thickBot="1"/>
    <row r="79" spans="1:19" ht="49.5" customHeight="1" thickTop="1" thickBot="1">
      <c r="A79" s="342" t="s">
        <v>477</v>
      </c>
      <c r="B79" s="482" t="s">
        <v>530</v>
      </c>
      <c r="C79" s="482"/>
      <c r="D79" s="482"/>
      <c r="E79" s="482"/>
      <c r="F79" s="482"/>
      <c r="G79" s="482"/>
      <c r="H79" s="482"/>
      <c r="I79" s="482"/>
      <c r="J79" s="482"/>
      <c r="K79" s="482"/>
      <c r="L79" s="482"/>
      <c r="M79" s="482"/>
      <c r="N79" s="482"/>
      <c r="O79" s="482"/>
      <c r="P79" s="482"/>
      <c r="Q79" s="337"/>
    </row>
    <row r="80" spans="1:19" ht="49.5" customHeight="1" thickTop="1">
      <c r="A80" s="338" t="s">
        <v>495</v>
      </c>
      <c r="B80" s="479" t="s">
        <v>531</v>
      </c>
      <c r="C80" s="479"/>
      <c r="D80" s="479"/>
      <c r="E80" s="479"/>
      <c r="F80" s="479"/>
      <c r="G80" s="479"/>
      <c r="H80" s="479"/>
      <c r="I80" s="479"/>
      <c r="J80" s="479"/>
      <c r="K80" s="479"/>
      <c r="L80" s="479"/>
      <c r="M80" s="479"/>
      <c r="N80" s="479"/>
      <c r="O80" s="479"/>
      <c r="P80" s="479"/>
      <c r="Q80" s="479"/>
      <c r="S80" s="330"/>
    </row>
    <row r="81" spans="1:19" ht="67.5" customHeight="1">
      <c r="A81" s="480" t="s">
        <v>532</v>
      </c>
      <c r="B81" s="480"/>
      <c r="C81" s="480"/>
      <c r="D81" s="480"/>
      <c r="E81" s="480"/>
      <c r="F81" s="480"/>
      <c r="G81" s="480"/>
      <c r="H81" s="480"/>
      <c r="I81" s="480"/>
      <c r="J81" s="480"/>
      <c r="K81" s="480"/>
      <c r="L81" s="480"/>
      <c r="M81" s="480"/>
      <c r="N81" s="480"/>
      <c r="O81" s="480"/>
      <c r="P81" s="480"/>
      <c r="Q81" s="480"/>
      <c r="R81" s="347"/>
    </row>
    <row r="82" spans="1:19" ht="3.75" customHeight="1"/>
    <row r="83" spans="1:19" ht="19.5" customHeight="1" thickBot="1">
      <c r="A83" s="348" t="s">
        <v>533</v>
      </c>
      <c r="B83" s="349"/>
      <c r="C83" s="349"/>
      <c r="D83" s="349"/>
      <c r="E83" s="349"/>
      <c r="F83" s="349"/>
      <c r="G83" s="349"/>
      <c r="H83" s="349"/>
      <c r="I83" s="349"/>
      <c r="J83" s="349"/>
      <c r="K83" s="349"/>
      <c r="L83" s="349"/>
      <c r="M83" s="349"/>
      <c r="N83" s="349"/>
      <c r="O83" s="349"/>
      <c r="P83" s="349"/>
      <c r="Q83" s="349"/>
    </row>
    <row r="84" spans="1:19" ht="33.75" customHeight="1" thickTop="1" thickBot="1">
      <c r="A84" s="340" t="s">
        <v>474</v>
      </c>
      <c r="B84" s="478" t="s">
        <v>534</v>
      </c>
      <c r="C84" s="478"/>
      <c r="D84" s="478"/>
      <c r="E84" s="478"/>
      <c r="F84" s="478"/>
      <c r="G84" s="478"/>
      <c r="H84" s="478"/>
      <c r="I84" s="478"/>
      <c r="J84" s="478"/>
      <c r="K84" s="478"/>
      <c r="L84" s="478"/>
      <c r="M84" s="478"/>
      <c r="N84" s="478"/>
      <c r="O84" s="478"/>
      <c r="P84" s="478"/>
      <c r="Q84" s="337"/>
      <c r="R84" s="341"/>
    </row>
    <row r="85" spans="1:19" ht="19.5" customHeight="1" thickTop="1">
      <c r="A85" s="338" t="s">
        <v>495</v>
      </c>
      <c r="B85" s="479" t="s">
        <v>535</v>
      </c>
      <c r="C85" s="479"/>
      <c r="D85" s="479"/>
      <c r="E85" s="479"/>
      <c r="F85" s="479"/>
      <c r="G85" s="479"/>
      <c r="H85" s="479"/>
      <c r="I85" s="479"/>
      <c r="J85" s="479"/>
      <c r="K85" s="479"/>
      <c r="L85" s="479"/>
      <c r="M85" s="479"/>
      <c r="N85" s="479"/>
      <c r="O85" s="479"/>
      <c r="P85" s="479"/>
      <c r="Q85" s="479"/>
      <c r="S85" s="330"/>
    </row>
    <row r="86" spans="1:19" ht="247.5" customHeight="1">
      <c r="A86" s="480" t="s">
        <v>536</v>
      </c>
      <c r="B86" s="480"/>
      <c r="C86" s="480"/>
      <c r="D86" s="480"/>
      <c r="E86" s="480"/>
      <c r="F86" s="480"/>
      <c r="G86" s="480"/>
      <c r="H86" s="480"/>
      <c r="I86" s="480"/>
      <c r="J86" s="480"/>
      <c r="K86" s="480"/>
      <c r="L86" s="480"/>
      <c r="M86" s="480"/>
      <c r="N86" s="480"/>
      <c r="O86" s="480"/>
      <c r="P86" s="480"/>
      <c r="Q86" s="480"/>
      <c r="R86" s="347"/>
    </row>
    <row r="87" spans="1:19" ht="3.75" customHeight="1" thickBot="1"/>
    <row r="88" spans="1:19" ht="33.75" customHeight="1" thickTop="1" thickBot="1">
      <c r="A88" s="336" t="s">
        <v>478</v>
      </c>
      <c r="B88" s="481" t="s">
        <v>537</v>
      </c>
      <c r="C88" s="481"/>
      <c r="D88" s="481"/>
      <c r="E88" s="481"/>
      <c r="F88" s="481"/>
      <c r="G88" s="481"/>
      <c r="H88" s="481"/>
      <c r="I88" s="481"/>
      <c r="J88" s="481"/>
      <c r="K88" s="481"/>
      <c r="L88" s="481"/>
      <c r="M88" s="481"/>
      <c r="N88" s="481"/>
      <c r="O88" s="481"/>
      <c r="P88" s="481"/>
      <c r="Q88" s="337"/>
      <c r="R88" s="341"/>
    </row>
    <row r="89" spans="1:19" ht="19.5" customHeight="1" thickTop="1">
      <c r="A89" s="338" t="s">
        <v>495</v>
      </c>
      <c r="B89" s="479" t="s">
        <v>538</v>
      </c>
      <c r="C89" s="479"/>
      <c r="D89" s="479"/>
      <c r="E89" s="479"/>
      <c r="F89" s="479"/>
      <c r="G89" s="479"/>
      <c r="H89" s="479"/>
      <c r="I89" s="479"/>
      <c r="J89" s="479"/>
      <c r="K89" s="479"/>
      <c r="L89" s="479"/>
      <c r="M89" s="479"/>
      <c r="N89" s="479"/>
      <c r="O89" s="479"/>
      <c r="P89" s="479"/>
      <c r="Q89" s="479"/>
      <c r="S89" s="330"/>
    </row>
    <row r="90" spans="1:19" ht="247.5" customHeight="1">
      <c r="A90" s="480" t="s">
        <v>539</v>
      </c>
      <c r="B90" s="480"/>
      <c r="C90" s="480"/>
      <c r="D90" s="480"/>
      <c r="E90" s="480"/>
      <c r="F90" s="480"/>
      <c r="G90" s="480"/>
      <c r="H90" s="480"/>
      <c r="I90" s="480"/>
      <c r="J90" s="480"/>
      <c r="K90" s="480"/>
      <c r="L90" s="480"/>
      <c r="M90" s="480"/>
      <c r="N90" s="480"/>
      <c r="O90" s="480"/>
      <c r="P90" s="480"/>
      <c r="Q90" s="480"/>
      <c r="R90" s="350"/>
    </row>
  </sheetData>
  <sheetProtection algorithmName="SHA-512" hashValue="eVZ9yYGzKrbcIQ/Qs+Ysh1GqYSJNxADZg7YIg1ue/LgNBmur67xYx72YOjhe4sIaSr9r5rsuKwYIYwZ0fzcJQQ==" saltValue="pwvQIM9VlQcuruJef8xLbw==" spinCount="100000" sheet="1" objects="1" scenarios="1" selectLockedCells="1"/>
  <mergeCells count="63">
    <mergeCell ref="A17:A18"/>
    <mergeCell ref="B17:D17"/>
    <mergeCell ref="E17:H17"/>
    <mergeCell ref="I17:J17"/>
    <mergeCell ref="A2:Q2"/>
    <mergeCell ref="L4:M4"/>
    <mergeCell ref="N4:Q4"/>
    <mergeCell ref="L5:M5"/>
    <mergeCell ref="N5:Q5"/>
    <mergeCell ref="A7:Q7"/>
    <mergeCell ref="B10:Q10"/>
    <mergeCell ref="B11:Q11"/>
    <mergeCell ref="B12:Q12"/>
    <mergeCell ref="B13:Q13"/>
    <mergeCell ref="B14:Q14"/>
    <mergeCell ref="A39:Q39"/>
    <mergeCell ref="A20:A21"/>
    <mergeCell ref="B26:P26"/>
    <mergeCell ref="B27:Q27"/>
    <mergeCell ref="A28:Q28"/>
    <mergeCell ref="B31:P31"/>
    <mergeCell ref="B32:Q32"/>
    <mergeCell ref="B33:Q33"/>
    <mergeCell ref="A34:Q34"/>
    <mergeCell ref="B36:P36"/>
    <mergeCell ref="B37:Q37"/>
    <mergeCell ref="B38:Q38"/>
    <mergeCell ref="B55:Q55"/>
    <mergeCell ref="B42:P42"/>
    <mergeCell ref="B43:Q43"/>
    <mergeCell ref="A44:Q44"/>
    <mergeCell ref="A45:Q45"/>
    <mergeCell ref="B46:P46"/>
    <mergeCell ref="B47:Q47"/>
    <mergeCell ref="A48:Q48"/>
    <mergeCell ref="B50:P50"/>
    <mergeCell ref="B51:Q51"/>
    <mergeCell ref="A52:Q52"/>
    <mergeCell ref="B54:P54"/>
    <mergeCell ref="A72:Q72"/>
    <mergeCell ref="A56:Q56"/>
    <mergeCell ref="B58:P58"/>
    <mergeCell ref="B59:Q59"/>
    <mergeCell ref="A60:Q60"/>
    <mergeCell ref="B64:P64"/>
    <mergeCell ref="B65:Q65"/>
    <mergeCell ref="B66:Q66"/>
    <mergeCell ref="A67:Q67"/>
    <mergeCell ref="B69:P69"/>
    <mergeCell ref="B70:Q70"/>
    <mergeCell ref="B71:Q71"/>
    <mergeCell ref="A90:Q90"/>
    <mergeCell ref="B74:P74"/>
    <mergeCell ref="B75:Q75"/>
    <mergeCell ref="A76:Q76"/>
    <mergeCell ref="B79:P79"/>
    <mergeCell ref="B80:Q80"/>
    <mergeCell ref="A81:Q81"/>
    <mergeCell ref="B84:P84"/>
    <mergeCell ref="B85:Q85"/>
    <mergeCell ref="A86:Q86"/>
    <mergeCell ref="B88:P88"/>
    <mergeCell ref="B89:Q89"/>
  </mergeCells>
  <phoneticPr fontId="2"/>
  <conditionalFormatting sqref="Q26">
    <cfRule type="containsBlanks" dxfId="108" priority="1">
      <formula>LEN(TRIM(Q26))=0</formula>
    </cfRule>
  </conditionalFormatting>
  <conditionalFormatting sqref="Q31">
    <cfRule type="containsBlanks" dxfId="107" priority="14">
      <formula>LEN(TRIM(Q31))=0</formula>
    </cfRule>
  </conditionalFormatting>
  <conditionalFormatting sqref="Q36">
    <cfRule type="containsBlanks" dxfId="106" priority="4">
      <formula>LEN(TRIM(Q36))=0</formula>
    </cfRule>
  </conditionalFormatting>
  <conditionalFormatting sqref="Q42">
    <cfRule type="containsBlanks" dxfId="105" priority="13">
      <formula>LEN(TRIM(Q42))=0</formula>
    </cfRule>
  </conditionalFormatting>
  <conditionalFormatting sqref="Q46">
    <cfRule type="containsBlanks" dxfId="104" priority="12">
      <formula>LEN(TRIM(Q46))=0</formula>
    </cfRule>
  </conditionalFormatting>
  <conditionalFormatting sqref="Q50">
    <cfRule type="containsBlanks" dxfId="103" priority="11">
      <formula>LEN(TRIM(Q50))=0</formula>
    </cfRule>
  </conditionalFormatting>
  <conditionalFormatting sqref="Q54">
    <cfRule type="containsBlanks" dxfId="102" priority="10">
      <formula>LEN(TRIM(Q54))=0</formula>
    </cfRule>
  </conditionalFormatting>
  <conditionalFormatting sqref="Q58">
    <cfRule type="containsBlanks" dxfId="101" priority="9">
      <formula>LEN(TRIM(Q58))=0</formula>
    </cfRule>
  </conditionalFormatting>
  <conditionalFormatting sqref="Q64">
    <cfRule type="containsBlanks" dxfId="100" priority="8">
      <formula>LEN(TRIM(Q64))=0</formula>
    </cfRule>
  </conditionalFormatting>
  <conditionalFormatting sqref="Q69">
    <cfRule type="containsBlanks" dxfId="99" priority="7">
      <formula>LEN(TRIM(Q69))=0</formula>
    </cfRule>
  </conditionalFormatting>
  <conditionalFormatting sqref="Q74">
    <cfRule type="containsBlanks" dxfId="98" priority="6">
      <formula>LEN(TRIM(Q74))=0</formula>
    </cfRule>
  </conditionalFormatting>
  <conditionalFormatting sqref="Q79">
    <cfRule type="containsBlanks" dxfId="97" priority="3">
      <formula>LEN(TRIM(Q79))=0</formula>
    </cfRule>
  </conditionalFormatting>
  <conditionalFormatting sqref="Q84">
    <cfRule type="containsBlanks" dxfId="96" priority="5">
      <formula>LEN(TRIM(Q84))=0</formula>
    </cfRule>
  </conditionalFormatting>
  <conditionalFormatting sqref="Q88">
    <cfRule type="containsBlanks" dxfId="95" priority="2">
      <formula>LEN(TRIM(Q88))=0</formula>
    </cfRule>
  </conditionalFormatting>
  <dataValidations count="2">
    <dataValidation type="list" allowBlank="1" showInputMessage="1" showErrorMessage="1" sqref="Q42 Q36 Q31 Q46 Q50 Q54 Q58 Q64 Q74 Q26 Q69 Q79 Q84 Q88" xr:uid="{ABB78BA7-DA75-4588-9A47-F69750212AD8}">
      <formula1>"✔"</formula1>
    </dataValidation>
    <dataValidation type="list" allowBlank="1" showInputMessage="1" showErrorMessage="1" sqref="B5 N5" xr:uid="{9700D33A-5894-4F3A-BBEB-D3D624D3516F}">
      <formula1>"特定事業所加算（Ⅰ）,特定事業所加算（Ⅱ）,特定事業所加算（Ⅲ）,特定事業所加算（Ⅳ）"</formula1>
    </dataValidation>
  </dataValidations>
  <printOptions horizontalCentered="1"/>
  <pageMargins left="0.39370078740157483" right="0.39370078740157483" top="0.19685039370078741" bottom="0.19685039370078741" header="0.11811023622047245" footer="0.11811023622047245"/>
  <pageSetup paperSize="9" scale="63" firstPageNumber="0" fitToHeight="0" orientation="portrait" horizontalDpi="300" verticalDpi="300" r:id="rId1"/>
  <headerFooter alignWithMargins="0">
    <oddFooter>&amp;C&amp;"HG丸ｺﾞｼｯｸM-PRO,標準"&amp;P</oddFooter>
  </headerFooter>
  <rowBreaks count="3" manualBreakCount="3">
    <brk id="40" max="16" man="1"/>
    <brk id="61" max="16" man="1"/>
    <brk id="77"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18B7-CAF4-49DD-95B2-866BBAC0892D}">
  <sheetPr>
    <pageSetUpPr fitToPage="1"/>
  </sheetPr>
  <dimension ref="A1:R34"/>
  <sheetViews>
    <sheetView view="pageBreakPreview" zoomScale="55" zoomScaleNormal="55" zoomScaleSheetLayoutView="55" workbookViewId="0">
      <selection activeCell="Q88" sqref="Q88"/>
    </sheetView>
  </sheetViews>
  <sheetFormatPr defaultRowHeight="13.5"/>
  <cols>
    <col min="1" max="1" width="1.625" style="411" customWidth="1"/>
    <col min="2" max="2" width="3.125" style="411" customWidth="1"/>
    <col min="3" max="3" width="19.75" style="411" customWidth="1"/>
    <col min="4" max="9" width="13.75" style="411" customWidth="1"/>
    <col min="10" max="10" width="1.25" style="411" customWidth="1"/>
    <col min="11" max="11" width="3.125" style="411" customWidth="1"/>
    <col min="12" max="12" width="19.75" style="411" customWidth="1"/>
    <col min="13" max="18" width="13.75" style="411" customWidth="1"/>
    <col min="19" max="19" width="1.5" style="411" customWidth="1"/>
    <col min="20" max="20" width="9" style="411"/>
    <col min="21" max="21" width="10.125" style="411" customWidth="1"/>
    <col min="22" max="16384" width="9" style="411"/>
  </cols>
  <sheetData>
    <row r="1" spans="1:18" s="353" customFormat="1" ht="20.25" customHeight="1">
      <c r="Q1" s="352"/>
      <c r="R1" s="408" t="s">
        <v>647</v>
      </c>
    </row>
    <row r="2" spans="1:18" s="353" customFormat="1" ht="5.25" customHeight="1">
      <c r="A2" s="352"/>
      <c r="Q2" s="352"/>
    </row>
    <row r="3" spans="1:18" ht="29.25" customHeight="1">
      <c r="A3" s="579" t="s">
        <v>638</v>
      </c>
      <c r="B3" s="579"/>
      <c r="C3" s="579"/>
      <c r="D3" s="579"/>
      <c r="E3" s="579"/>
      <c r="F3" s="579"/>
      <c r="G3" s="579"/>
      <c r="H3" s="579"/>
      <c r="I3" s="579"/>
      <c r="J3" s="470"/>
    </row>
    <row r="4" spans="1:18" ht="7.5" customHeight="1"/>
    <row r="5" spans="1:18" ht="24.95" customHeight="1">
      <c r="B5" s="567" t="s">
        <v>96</v>
      </c>
      <c r="C5" s="568"/>
      <c r="D5" s="569"/>
      <c r="E5" s="570"/>
      <c r="F5" s="570"/>
      <c r="G5" s="571"/>
    </row>
    <row r="6" spans="1:18" ht="24.95" customHeight="1">
      <c r="B6" s="567" t="s">
        <v>578</v>
      </c>
      <c r="C6" s="568"/>
      <c r="D6" s="572" t="s">
        <v>648</v>
      </c>
      <c r="E6" s="573"/>
      <c r="F6" s="573"/>
      <c r="G6" s="574"/>
    </row>
    <row r="7" spans="1:18" ht="7.5" customHeight="1"/>
    <row r="8" spans="1:18" ht="20.25" customHeight="1">
      <c r="A8" s="415"/>
      <c r="B8" s="414" t="s">
        <v>624</v>
      </c>
      <c r="C8" s="415"/>
      <c r="D8" s="415"/>
      <c r="E8" s="415"/>
      <c r="F8" s="415"/>
      <c r="G8" s="415"/>
      <c r="H8" s="415"/>
      <c r="I8" s="415"/>
      <c r="J8" s="415"/>
    </row>
    <row r="9" spans="1:18" ht="20.25" customHeight="1">
      <c r="A9" s="415"/>
      <c r="B9" s="416" t="s">
        <v>640</v>
      </c>
      <c r="C9" s="416"/>
      <c r="D9" s="415"/>
      <c r="E9" s="415"/>
      <c r="F9" s="415"/>
      <c r="G9" s="415"/>
      <c r="H9" s="415"/>
      <c r="I9" s="415"/>
      <c r="J9" s="415"/>
      <c r="K9" s="417" t="s">
        <v>635</v>
      </c>
      <c r="M9" s="417"/>
      <c r="N9" s="417"/>
      <c r="O9" s="417"/>
      <c r="P9" s="417"/>
      <c r="Q9" s="417"/>
      <c r="R9" s="417"/>
    </row>
    <row r="10" spans="1:18" ht="30" customHeight="1">
      <c r="B10" s="575" t="s">
        <v>426</v>
      </c>
      <c r="C10" s="575"/>
      <c r="D10" s="418" t="s">
        <v>427</v>
      </c>
      <c r="E10" s="418" t="s">
        <v>428</v>
      </c>
      <c r="F10" s="418" t="s">
        <v>429</v>
      </c>
      <c r="G10" s="419" t="s">
        <v>104</v>
      </c>
      <c r="H10" s="554" t="s">
        <v>649</v>
      </c>
      <c r="I10" s="557" t="s">
        <v>650</v>
      </c>
      <c r="J10" s="444"/>
      <c r="K10" s="575" t="s">
        <v>426</v>
      </c>
      <c r="L10" s="575"/>
      <c r="M10" s="418" t="s">
        <v>427</v>
      </c>
      <c r="N10" s="418" t="s">
        <v>428</v>
      </c>
      <c r="O10" s="418" t="s">
        <v>429</v>
      </c>
      <c r="P10" s="419" t="s">
        <v>104</v>
      </c>
      <c r="Q10" s="554" t="s">
        <v>649</v>
      </c>
      <c r="R10" s="557" t="s">
        <v>650</v>
      </c>
    </row>
    <row r="11" spans="1:18" ht="30" customHeight="1">
      <c r="B11" s="561" t="s">
        <v>629</v>
      </c>
      <c r="C11" s="420" t="s">
        <v>430</v>
      </c>
      <c r="D11" s="421"/>
      <c r="E11" s="421"/>
      <c r="F11" s="421"/>
      <c r="G11" s="422">
        <f t="shared" ref="G11:G16" si="0">SUM(D11:F11)</f>
        <v>0</v>
      </c>
      <c r="H11" s="555"/>
      <c r="I11" s="557"/>
      <c r="J11" s="444"/>
      <c r="K11" s="560" t="s">
        <v>629</v>
      </c>
      <c r="L11" s="420" t="s">
        <v>430</v>
      </c>
      <c r="M11" s="421"/>
      <c r="N11" s="421"/>
      <c r="O11" s="421"/>
      <c r="P11" s="422">
        <f t="shared" ref="P11:P16" si="1">SUM(M11:O11)</f>
        <v>0</v>
      </c>
      <c r="Q11" s="555"/>
      <c r="R11" s="557"/>
    </row>
    <row r="12" spans="1:18" ht="30" customHeight="1">
      <c r="B12" s="582"/>
      <c r="C12" s="423" t="s">
        <v>330</v>
      </c>
      <c r="D12" s="424"/>
      <c r="E12" s="424"/>
      <c r="F12" s="424"/>
      <c r="G12" s="425">
        <f t="shared" si="0"/>
        <v>0</v>
      </c>
      <c r="H12" s="555"/>
      <c r="I12" s="557"/>
      <c r="J12" s="444"/>
      <c r="K12" s="560"/>
      <c r="L12" s="423" t="s">
        <v>330</v>
      </c>
      <c r="M12" s="424"/>
      <c r="N12" s="424"/>
      <c r="O12" s="424"/>
      <c r="P12" s="425">
        <f t="shared" si="1"/>
        <v>0</v>
      </c>
      <c r="Q12" s="555"/>
      <c r="R12" s="557"/>
    </row>
    <row r="13" spans="1:18" ht="30" customHeight="1" thickBot="1">
      <c r="B13" s="582"/>
      <c r="C13" s="423" t="s">
        <v>329</v>
      </c>
      <c r="D13" s="424"/>
      <c r="E13" s="424"/>
      <c r="F13" s="424"/>
      <c r="G13" s="425">
        <f t="shared" si="0"/>
        <v>0</v>
      </c>
      <c r="H13" s="556"/>
      <c r="I13" s="557"/>
      <c r="J13" s="444"/>
      <c r="K13" s="560"/>
      <c r="L13" s="423" t="s">
        <v>329</v>
      </c>
      <c r="M13" s="424"/>
      <c r="N13" s="424"/>
      <c r="O13" s="424"/>
      <c r="P13" s="425">
        <f t="shared" si="1"/>
        <v>0</v>
      </c>
      <c r="Q13" s="556"/>
      <c r="R13" s="557"/>
    </row>
    <row r="14" spans="1:18" ht="30" customHeight="1" thickBot="1">
      <c r="B14" s="582"/>
      <c r="C14" s="423" t="s">
        <v>328</v>
      </c>
      <c r="D14" s="424"/>
      <c r="E14" s="424"/>
      <c r="F14" s="424"/>
      <c r="G14" s="426">
        <f t="shared" si="0"/>
        <v>0</v>
      </c>
      <c r="H14" s="562" t="str">
        <f>+IF(G19=0,"",+ROUNDDOWN((G14+G15+G16+G17+G18)/G19,3))</f>
        <v/>
      </c>
      <c r="I14" s="558"/>
      <c r="J14" s="444"/>
      <c r="K14" s="560"/>
      <c r="L14" s="423" t="s">
        <v>328</v>
      </c>
      <c r="M14" s="424"/>
      <c r="N14" s="424"/>
      <c r="O14" s="424"/>
      <c r="P14" s="426">
        <f t="shared" si="1"/>
        <v>0</v>
      </c>
      <c r="Q14" s="562" t="str">
        <f>+IF(P19=0,"",+ROUNDDOWN((P14+P15+P16+P17+P18)/P19,3))</f>
        <v/>
      </c>
      <c r="R14" s="558"/>
    </row>
    <row r="15" spans="1:18" ht="30" customHeight="1">
      <c r="B15" s="582"/>
      <c r="C15" s="423" t="s">
        <v>327</v>
      </c>
      <c r="D15" s="427"/>
      <c r="E15" s="427"/>
      <c r="F15" s="427"/>
      <c r="G15" s="426">
        <f t="shared" si="0"/>
        <v>0</v>
      </c>
      <c r="H15" s="563"/>
      <c r="I15" s="562" t="str">
        <f>+IF(G19=0,"",+ROUNDDOWN((G15+G16+G17+G18)/G19,3))</f>
        <v/>
      </c>
      <c r="J15" s="453"/>
      <c r="K15" s="560"/>
      <c r="L15" s="423" t="s">
        <v>327</v>
      </c>
      <c r="M15" s="427"/>
      <c r="N15" s="427"/>
      <c r="O15" s="427"/>
      <c r="P15" s="426">
        <f t="shared" si="1"/>
        <v>0</v>
      </c>
      <c r="Q15" s="563"/>
      <c r="R15" s="562" t="str">
        <f>+IF(P19=0,"",+ROUNDDOWN((P15+P16+P17+P18)/P19,3))</f>
        <v/>
      </c>
    </row>
    <row r="16" spans="1:18" ht="30" customHeight="1">
      <c r="B16" s="582"/>
      <c r="C16" s="423" t="s">
        <v>326</v>
      </c>
      <c r="D16" s="427"/>
      <c r="E16" s="427"/>
      <c r="F16" s="427"/>
      <c r="G16" s="426">
        <f t="shared" si="0"/>
        <v>0</v>
      </c>
      <c r="H16" s="563"/>
      <c r="I16" s="563"/>
      <c r="J16" s="453"/>
      <c r="K16" s="560"/>
      <c r="L16" s="423" t="s">
        <v>326</v>
      </c>
      <c r="M16" s="427"/>
      <c r="N16" s="427"/>
      <c r="O16" s="427"/>
      <c r="P16" s="426">
        <f t="shared" si="1"/>
        <v>0</v>
      </c>
      <c r="Q16" s="563"/>
      <c r="R16" s="563"/>
    </row>
    <row r="17" spans="1:18" ht="30" customHeight="1">
      <c r="B17" s="582"/>
      <c r="C17" s="471" t="s">
        <v>431</v>
      </c>
      <c r="D17" s="427"/>
      <c r="E17" s="424"/>
      <c r="F17" s="424"/>
      <c r="G17" s="426">
        <f>SUM(D17:F17)</f>
        <v>0</v>
      </c>
      <c r="H17" s="563"/>
      <c r="I17" s="563"/>
      <c r="J17" s="453"/>
      <c r="K17" s="560"/>
      <c r="L17" s="471" t="s">
        <v>431</v>
      </c>
      <c r="M17" s="424"/>
      <c r="N17" s="427"/>
      <c r="O17" s="427"/>
      <c r="P17" s="426">
        <f>SUM(M17:O17)</f>
        <v>0</v>
      </c>
      <c r="Q17" s="563"/>
      <c r="R17" s="563"/>
    </row>
    <row r="18" spans="1:18" ht="30" customHeight="1" thickBot="1">
      <c r="B18" s="559"/>
      <c r="C18" s="472" t="s">
        <v>433</v>
      </c>
      <c r="D18" s="473"/>
      <c r="E18" s="458"/>
      <c r="F18" s="473"/>
      <c r="G18" s="459">
        <f>SUM(D18:F18)</f>
        <v>0</v>
      </c>
      <c r="H18" s="564"/>
      <c r="I18" s="564"/>
      <c r="J18" s="453"/>
      <c r="K18" s="560"/>
      <c r="L18" s="472" t="s">
        <v>433</v>
      </c>
      <c r="M18" s="473"/>
      <c r="N18" s="473"/>
      <c r="O18" s="473"/>
      <c r="P18" s="474">
        <f>SUM(M18:O18)</f>
        <v>0</v>
      </c>
      <c r="Q18" s="564"/>
      <c r="R18" s="564"/>
    </row>
    <row r="19" spans="1:18" ht="32.25" customHeight="1">
      <c r="C19" s="419" t="s">
        <v>104</v>
      </c>
      <c r="D19" s="443">
        <f>SUM(D11:D18)</f>
        <v>0</v>
      </c>
      <c r="E19" s="443">
        <f>SUM(E11:E18)</f>
        <v>0</v>
      </c>
      <c r="F19" s="443">
        <f>SUM(F11:F18)</f>
        <v>0</v>
      </c>
      <c r="G19" s="443">
        <f>SUM(G11:G18)</f>
        <v>0</v>
      </c>
      <c r="H19" s="438"/>
      <c r="I19" s="437"/>
      <c r="J19" s="464"/>
      <c r="L19" s="419" t="s">
        <v>104</v>
      </c>
      <c r="M19" s="443">
        <f>SUM(M11:M18)</f>
        <v>0</v>
      </c>
      <c r="N19" s="443">
        <f>SUM(N11:N18)</f>
        <v>0</v>
      </c>
      <c r="O19" s="443">
        <f>SUM(O11:O18)</f>
        <v>0</v>
      </c>
      <c r="P19" s="443">
        <f>SUM(P11:P18)</f>
        <v>0</v>
      </c>
      <c r="Q19" s="438"/>
      <c r="R19" s="437"/>
    </row>
    <row r="20" spans="1:18" ht="10.5" customHeight="1">
      <c r="H20" s="444"/>
      <c r="I20" s="444"/>
      <c r="J20" s="444"/>
      <c r="Q20" s="444"/>
      <c r="R20" s="444"/>
    </row>
    <row r="21" spans="1:18" ht="21.2" customHeight="1">
      <c r="A21" s="415"/>
      <c r="B21" s="414" t="s">
        <v>633</v>
      </c>
      <c r="C21" s="415"/>
      <c r="D21" s="415"/>
      <c r="E21" s="415"/>
      <c r="F21" s="415"/>
      <c r="G21" s="415"/>
      <c r="H21" s="415"/>
      <c r="I21" s="415"/>
      <c r="J21" s="415"/>
    </row>
    <row r="22" spans="1:18" ht="20.25" customHeight="1">
      <c r="A22" s="415"/>
      <c r="B22" s="416" t="s">
        <v>640</v>
      </c>
      <c r="C22" s="416"/>
      <c r="D22" s="415"/>
      <c r="E22" s="415"/>
      <c r="F22" s="415"/>
      <c r="G22" s="415"/>
      <c r="H22" s="415"/>
      <c r="I22" s="415"/>
      <c r="J22" s="415"/>
      <c r="K22" s="417" t="s">
        <v>635</v>
      </c>
      <c r="L22" s="416"/>
      <c r="M22" s="416"/>
      <c r="N22" s="416"/>
      <c r="O22" s="416"/>
      <c r="P22" s="416"/>
      <c r="Q22" s="416"/>
      <c r="R22" s="416"/>
    </row>
    <row r="23" spans="1:18" ht="30" customHeight="1">
      <c r="B23" s="575" t="s">
        <v>426</v>
      </c>
      <c r="C23" s="575"/>
      <c r="D23" s="419" t="s">
        <v>432</v>
      </c>
      <c r="E23" s="554" t="s">
        <v>649</v>
      </c>
      <c r="F23" s="557" t="s">
        <v>650</v>
      </c>
      <c r="K23" s="575" t="s">
        <v>426</v>
      </c>
      <c r="L23" s="575"/>
      <c r="M23" s="419" t="s">
        <v>432</v>
      </c>
      <c r="N23" s="554" t="s">
        <v>649</v>
      </c>
      <c r="O23" s="557" t="s">
        <v>650</v>
      </c>
    </row>
    <row r="24" spans="1:18" ht="30" customHeight="1">
      <c r="B24" s="560" t="s">
        <v>629</v>
      </c>
      <c r="C24" s="420" t="s">
        <v>430</v>
      </c>
      <c r="D24" s="421"/>
      <c r="E24" s="555"/>
      <c r="F24" s="557"/>
      <c r="K24" s="560" t="s">
        <v>629</v>
      </c>
      <c r="L24" s="420" t="s">
        <v>430</v>
      </c>
      <c r="M24" s="421"/>
      <c r="N24" s="555"/>
      <c r="O24" s="557"/>
    </row>
    <row r="25" spans="1:18" ht="30" customHeight="1">
      <c r="B25" s="560"/>
      <c r="C25" s="423" t="s">
        <v>330</v>
      </c>
      <c r="D25" s="424"/>
      <c r="E25" s="555"/>
      <c r="F25" s="557"/>
      <c r="K25" s="560"/>
      <c r="L25" s="423" t="s">
        <v>330</v>
      </c>
      <c r="M25" s="424"/>
      <c r="N25" s="555"/>
      <c r="O25" s="557"/>
    </row>
    <row r="26" spans="1:18" ht="30" customHeight="1" thickBot="1">
      <c r="B26" s="560"/>
      <c r="C26" s="423" t="s">
        <v>329</v>
      </c>
      <c r="D26" s="424"/>
      <c r="E26" s="556"/>
      <c r="F26" s="557"/>
      <c r="K26" s="560"/>
      <c r="L26" s="423" t="s">
        <v>329</v>
      </c>
      <c r="M26" s="424"/>
      <c r="N26" s="556"/>
      <c r="O26" s="557"/>
    </row>
    <row r="27" spans="1:18" ht="30" customHeight="1" thickBot="1">
      <c r="B27" s="560"/>
      <c r="C27" s="423" t="s">
        <v>328</v>
      </c>
      <c r="D27" s="427"/>
      <c r="E27" s="562" t="str">
        <f>+IF(D32=0,"",+ROUNDDOWN((D27+D28+D29+D30+D31)/D32,3))</f>
        <v/>
      </c>
      <c r="F27" s="558"/>
      <c r="K27" s="560"/>
      <c r="L27" s="423" t="s">
        <v>328</v>
      </c>
      <c r="M27" s="427"/>
      <c r="N27" s="562" t="str">
        <f>+IF(M32=0,"",+ROUNDDOWN((M27+M28+M29+M30+M31)/M32,3))</f>
        <v/>
      </c>
      <c r="O27" s="558"/>
    </row>
    <row r="28" spans="1:18" ht="30" customHeight="1">
      <c r="B28" s="560"/>
      <c r="C28" s="423" t="s">
        <v>327</v>
      </c>
      <c r="D28" s="427"/>
      <c r="E28" s="563"/>
      <c r="F28" s="562" t="str">
        <f>+IF(D32=0,"",+ROUNDDOWN((D28+D29+D30+D31)/D32,3))</f>
        <v/>
      </c>
      <c r="K28" s="560"/>
      <c r="L28" s="423" t="s">
        <v>327</v>
      </c>
      <c r="M28" s="427"/>
      <c r="N28" s="563"/>
      <c r="O28" s="562" t="str">
        <f>+IF(M32=0,"",+ROUNDDOWN((M28+M29+M30+M31)/M32,3))</f>
        <v/>
      </c>
    </row>
    <row r="29" spans="1:18" ht="30" customHeight="1">
      <c r="B29" s="560"/>
      <c r="C29" s="423" t="s">
        <v>326</v>
      </c>
      <c r="D29" s="427"/>
      <c r="E29" s="563"/>
      <c r="F29" s="563"/>
      <c r="K29" s="560"/>
      <c r="L29" s="423" t="s">
        <v>326</v>
      </c>
      <c r="M29" s="427"/>
      <c r="N29" s="563"/>
      <c r="O29" s="563"/>
    </row>
    <row r="30" spans="1:18" ht="30" customHeight="1">
      <c r="B30" s="560"/>
      <c r="C30" s="471" t="s">
        <v>431</v>
      </c>
      <c r="D30" s="475"/>
      <c r="E30" s="563"/>
      <c r="F30" s="563"/>
      <c r="K30" s="560"/>
      <c r="L30" s="471" t="s">
        <v>431</v>
      </c>
      <c r="M30" s="427"/>
      <c r="N30" s="563"/>
      <c r="O30" s="563"/>
    </row>
    <row r="31" spans="1:18" ht="31.5" customHeight="1" thickBot="1">
      <c r="B31" s="560"/>
      <c r="C31" s="472" t="s">
        <v>434</v>
      </c>
      <c r="D31" s="458"/>
      <c r="E31" s="564"/>
      <c r="F31" s="564"/>
      <c r="K31" s="560"/>
      <c r="L31" s="472" t="s">
        <v>433</v>
      </c>
      <c r="M31" s="476"/>
      <c r="N31" s="564"/>
      <c r="O31" s="564"/>
    </row>
    <row r="32" spans="1:18" ht="32.25" customHeight="1">
      <c r="C32" s="419" t="s">
        <v>104</v>
      </c>
      <c r="D32" s="443">
        <f>SUM(D24:D31)</f>
        <v>0</v>
      </c>
      <c r="E32" s="438"/>
      <c r="F32" s="437"/>
      <c r="L32" s="419" t="s">
        <v>104</v>
      </c>
      <c r="M32" s="443">
        <f>SUM(M24:M31)</f>
        <v>0</v>
      </c>
      <c r="N32" s="438"/>
      <c r="O32" s="477"/>
    </row>
    <row r="33" spans="1:9" ht="7.5" customHeight="1">
      <c r="A33" s="581"/>
      <c r="B33" s="581"/>
      <c r="C33" s="581"/>
      <c r="D33" s="581"/>
      <c r="E33" s="581"/>
      <c r="F33" s="581"/>
      <c r="G33" s="581"/>
      <c r="H33" s="581"/>
      <c r="I33" s="581"/>
    </row>
    <row r="34" spans="1:9" ht="33.75" customHeight="1">
      <c r="B34" s="413" t="s">
        <v>646</v>
      </c>
    </row>
  </sheetData>
  <mergeCells count="30">
    <mergeCell ref="A3:I3"/>
    <mergeCell ref="B5:C5"/>
    <mergeCell ref="D5:G5"/>
    <mergeCell ref="B6:C6"/>
    <mergeCell ref="D6:G6"/>
    <mergeCell ref="K10:L10"/>
    <mergeCell ref="Q10:Q13"/>
    <mergeCell ref="R10:R14"/>
    <mergeCell ref="B11:B18"/>
    <mergeCell ref="K11:K18"/>
    <mergeCell ref="H14:H18"/>
    <mergeCell ref="Q14:Q18"/>
    <mergeCell ref="I15:I18"/>
    <mergeCell ref="R15:R18"/>
    <mergeCell ref="B10:C10"/>
    <mergeCell ref="H10:H13"/>
    <mergeCell ref="I10:I14"/>
    <mergeCell ref="F28:F31"/>
    <mergeCell ref="O28:O31"/>
    <mergeCell ref="A33:I33"/>
    <mergeCell ref="B23:C23"/>
    <mergeCell ref="E23:E26"/>
    <mergeCell ref="F23:F27"/>
    <mergeCell ref="K23:L23"/>
    <mergeCell ref="N23:N26"/>
    <mergeCell ref="O23:O27"/>
    <mergeCell ref="B24:B31"/>
    <mergeCell ref="K24:K31"/>
    <mergeCell ref="E27:E31"/>
    <mergeCell ref="N27:N31"/>
  </mergeCells>
  <phoneticPr fontId="2"/>
  <printOptions horizontalCentered="1"/>
  <pageMargins left="0.19685039370078741" right="0.19685039370078741" top="0.78740157480314965" bottom="0.19685039370078741" header="0.31496062992125984" footer="0.31496062992125984"/>
  <pageSetup paperSize="9" scale="6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743AF-A9BC-404F-9835-41505B417045}">
  <dimension ref="A1:AK33"/>
  <sheetViews>
    <sheetView showGridLines="0" view="pageBreakPreview" zoomScaleNormal="75" zoomScaleSheetLayoutView="100" workbookViewId="0">
      <selection activeCell="B6" sqref="B6:K6"/>
    </sheetView>
  </sheetViews>
  <sheetFormatPr defaultRowHeight="21.4" customHeight="1"/>
  <cols>
    <col min="1" max="1" width="3.625" style="1" customWidth="1"/>
    <col min="2" max="41" width="2.625" style="1" customWidth="1"/>
    <col min="42" max="256" width="9" style="1"/>
    <col min="257" max="257" width="3.625" style="1" customWidth="1"/>
    <col min="258" max="297" width="2.625" style="1" customWidth="1"/>
    <col min="298" max="512" width="9" style="1"/>
    <col min="513" max="513" width="3.625" style="1" customWidth="1"/>
    <col min="514" max="553" width="2.625" style="1" customWidth="1"/>
    <col min="554" max="768" width="9" style="1"/>
    <col min="769" max="769" width="3.625" style="1" customWidth="1"/>
    <col min="770" max="809" width="2.625" style="1" customWidth="1"/>
    <col min="810" max="1024" width="9" style="1"/>
    <col min="1025" max="1025" width="3.625" style="1" customWidth="1"/>
    <col min="1026" max="1065" width="2.625" style="1" customWidth="1"/>
    <col min="1066" max="1280" width="9" style="1"/>
    <col min="1281" max="1281" width="3.625" style="1" customWidth="1"/>
    <col min="1282" max="1321" width="2.625" style="1" customWidth="1"/>
    <col min="1322" max="1536" width="9" style="1"/>
    <col min="1537" max="1537" width="3.625" style="1" customWidth="1"/>
    <col min="1538" max="1577" width="2.625" style="1" customWidth="1"/>
    <col min="1578" max="1792" width="9" style="1"/>
    <col min="1793" max="1793" width="3.625" style="1" customWidth="1"/>
    <col min="1794" max="1833" width="2.625" style="1" customWidth="1"/>
    <col min="1834" max="2048" width="9" style="1"/>
    <col min="2049" max="2049" width="3.625" style="1" customWidth="1"/>
    <col min="2050" max="2089" width="2.625" style="1" customWidth="1"/>
    <col min="2090" max="2304" width="9" style="1"/>
    <col min="2305" max="2305" width="3.625" style="1" customWidth="1"/>
    <col min="2306" max="2345" width="2.625" style="1" customWidth="1"/>
    <col min="2346" max="2560" width="9" style="1"/>
    <col min="2561" max="2561" width="3.625" style="1" customWidth="1"/>
    <col min="2562" max="2601" width="2.625" style="1" customWidth="1"/>
    <col min="2602" max="2816" width="9" style="1"/>
    <col min="2817" max="2817" width="3.625" style="1" customWidth="1"/>
    <col min="2818" max="2857" width="2.625" style="1" customWidth="1"/>
    <col min="2858" max="3072" width="9" style="1"/>
    <col min="3073" max="3073" width="3.625" style="1" customWidth="1"/>
    <col min="3074" max="3113" width="2.625" style="1" customWidth="1"/>
    <col min="3114" max="3328" width="9" style="1"/>
    <col min="3329" max="3329" width="3.625" style="1" customWidth="1"/>
    <col min="3330" max="3369" width="2.625" style="1" customWidth="1"/>
    <col min="3370" max="3584" width="9" style="1"/>
    <col min="3585" max="3585" width="3.625" style="1" customWidth="1"/>
    <col min="3586" max="3625" width="2.625" style="1" customWidth="1"/>
    <col min="3626" max="3840" width="9" style="1"/>
    <col min="3841" max="3841" width="3.625" style="1" customWidth="1"/>
    <col min="3842" max="3881" width="2.625" style="1" customWidth="1"/>
    <col min="3882" max="4096" width="9" style="1"/>
    <col min="4097" max="4097" width="3.625" style="1" customWidth="1"/>
    <col min="4098" max="4137" width="2.625" style="1" customWidth="1"/>
    <col min="4138" max="4352" width="9" style="1"/>
    <col min="4353" max="4353" width="3.625" style="1" customWidth="1"/>
    <col min="4354" max="4393" width="2.625" style="1" customWidth="1"/>
    <col min="4394" max="4608" width="9" style="1"/>
    <col min="4609" max="4609" width="3.625" style="1" customWidth="1"/>
    <col min="4610" max="4649" width="2.625" style="1" customWidth="1"/>
    <col min="4650" max="4864" width="9" style="1"/>
    <col min="4865" max="4865" width="3.625" style="1" customWidth="1"/>
    <col min="4866" max="4905" width="2.625" style="1" customWidth="1"/>
    <col min="4906" max="5120" width="9" style="1"/>
    <col min="5121" max="5121" width="3.625" style="1" customWidth="1"/>
    <col min="5122" max="5161" width="2.625" style="1" customWidth="1"/>
    <col min="5162" max="5376" width="9" style="1"/>
    <col min="5377" max="5377" width="3.625" style="1" customWidth="1"/>
    <col min="5378" max="5417" width="2.625" style="1" customWidth="1"/>
    <col min="5418" max="5632" width="9" style="1"/>
    <col min="5633" max="5633" width="3.625" style="1" customWidth="1"/>
    <col min="5634" max="5673" width="2.625" style="1" customWidth="1"/>
    <col min="5674" max="5888" width="9" style="1"/>
    <col min="5889" max="5889" width="3.625" style="1" customWidth="1"/>
    <col min="5890" max="5929" width="2.625" style="1" customWidth="1"/>
    <col min="5930" max="6144" width="9" style="1"/>
    <col min="6145" max="6145" width="3.625" style="1" customWidth="1"/>
    <col min="6146" max="6185" width="2.625" style="1" customWidth="1"/>
    <col min="6186" max="6400" width="9" style="1"/>
    <col min="6401" max="6401" width="3.625" style="1" customWidth="1"/>
    <col min="6402" max="6441" width="2.625" style="1" customWidth="1"/>
    <col min="6442" max="6656" width="9" style="1"/>
    <col min="6657" max="6657" width="3.625" style="1" customWidth="1"/>
    <col min="6658" max="6697" width="2.625" style="1" customWidth="1"/>
    <col min="6698" max="6912" width="9" style="1"/>
    <col min="6913" max="6913" width="3.625" style="1" customWidth="1"/>
    <col min="6914" max="6953" width="2.625" style="1" customWidth="1"/>
    <col min="6954" max="7168" width="9" style="1"/>
    <col min="7169" max="7169" width="3.625" style="1" customWidth="1"/>
    <col min="7170" max="7209" width="2.625" style="1" customWidth="1"/>
    <col min="7210" max="7424" width="9" style="1"/>
    <col min="7425" max="7425" width="3.625" style="1" customWidth="1"/>
    <col min="7426" max="7465" width="2.625" style="1" customWidth="1"/>
    <col min="7466" max="7680" width="9" style="1"/>
    <col min="7681" max="7681" width="3.625" style="1" customWidth="1"/>
    <col min="7682" max="7721" width="2.625" style="1" customWidth="1"/>
    <col min="7722" max="7936" width="9" style="1"/>
    <col min="7937" max="7937" width="3.625" style="1" customWidth="1"/>
    <col min="7938" max="7977" width="2.625" style="1" customWidth="1"/>
    <col min="7978" max="8192" width="9" style="1"/>
    <col min="8193" max="8193" width="3.625" style="1" customWidth="1"/>
    <col min="8194" max="8233" width="2.625" style="1" customWidth="1"/>
    <col min="8234" max="8448" width="9" style="1"/>
    <col min="8449" max="8449" width="3.625" style="1" customWidth="1"/>
    <col min="8450" max="8489" width="2.625" style="1" customWidth="1"/>
    <col min="8490" max="8704" width="9" style="1"/>
    <col min="8705" max="8705" width="3.625" style="1" customWidth="1"/>
    <col min="8706" max="8745" width="2.625" style="1" customWidth="1"/>
    <col min="8746" max="8960" width="9" style="1"/>
    <col min="8961" max="8961" width="3.625" style="1" customWidth="1"/>
    <col min="8962" max="9001" width="2.625" style="1" customWidth="1"/>
    <col min="9002" max="9216" width="9" style="1"/>
    <col min="9217" max="9217" width="3.625" style="1" customWidth="1"/>
    <col min="9218" max="9257" width="2.625" style="1" customWidth="1"/>
    <col min="9258" max="9472" width="9" style="1"/>
    <col min="9473" max="9473" width="3.625" style="1" customWidth="1"/>
    <col min="9474" max="9513" width="2.625" style="1" customWidth="1"/>
    <col min="9514" max="9728" width="9" style="1"/>
    <col min="9729" max="9729" width="3.625" style="1" customWidth="1"/>
    <col min="9730" max="9769" width="2.625" style="1" customWidth="1"/>
    <col min="9770" max="9984" width="9" style="1"/>
    <col min="9985" max="9985" width="3.625" style="1" customWidth="1"/>
    <col min="9986" max="10025" width="2.625" style="1" customWidth="1"/>
    <col min="10026" max="10240" width="9" style="1"/>
    <col min="10241" max="10241" width="3.625" style="1" customWidth="1"/>
    <col min="10242" max="10281" width="2.625" style="1" customWidth="1"/>
    <col min="10282" max="10496" width="9" style="1"/>
    <col min="10497" max="10497" width="3.625" style="1" customWidth="1"/>
    <col min="10498" max="10537" width="2.625" style="1" customWidth="1"/>
    <col min="10538" max="10752" width="9" style="1"/>
    <col min="10753" max="10753" width="3.625" style="1" customWidth="1"/>
    <col min="10754" max="10793" width="2.625" style="1" customWidth="1"/>
    <col min="10794" max="11008" width="9" style="1"/>
    <col min="11009" max="11009" width="3.625" style="1" customWidth="1"/>
    <col min="11010" max="11049" width="2.625" style="1" customWidth="1"/>
    <col min="11050" max="11264" width="9" style="1"/>
    <col min="11265" max="11265" width="3.625" style="1" customWidth="1"/>
    <col min="11266" max="11305" width="2.625" style="1" customWidth="1"/>
    <col min="11306" max="11520" width="9" style="1"/>
    <col min="11521" max="11521" width="3.625" style="1" customWidth="1"/>
    <col min="11522" max="11561" width="2.625" style="1" customWidth="1"/>
    <col min="11562" max="11776" width="9" style="1"/>
    <col min="11777" max="11777" width="3.625" style="1" customWidth="1"/>
    <col min="11778" max="11817" width="2.625" style="1" customWidth="1"/>
    <col min="11818" max="12032" width="9" style="1"/>
    <col min="12033" max="12033" width="3.625" style="1" customWidth="1"/>
    <col min="12034" max="12073" width="2.625" style="1" customWidth="1"/>
    <col min="12074" max="12288" width="9" style="1"/>
    <col min="12289" max="12289" width="3.625" style="1" customWidth="1"/>
    <col min="12290" max="12329" width="2.625" style="1" customWidth="1"/>
    <col min="12330" max="12544" width="9" style="1"/>
    <col min="12545" max="12545" width="3.625" style="1" customWidth="1"/>
    <col min="12546" max="12585" width="2.625" style="1" customWidth="1"/>
    <col min="12586" max="12800" width="9" style="1"/>
    <col min="12801" max="12801" width="3.625" style="1" customWidth="1"/>
    <col min="12802" max="12841" width="2.625" style="1" customWidth="1"/>
    <col min="12842" max="13056" width="9" style="1"/>
    <col min="13057" max="13057" width="3.625" style="1" customWidth="1"/>
    <col min="13058" max="13097" width="2.625" style="1" customWidth="1"/>
    <col min="13098" max="13312" width="9" style="1"/>
    <col min="13313" max="13313" width="3.625" style="1" customWidth="1"/>
    <col min="13314" max="13353" width="2.625" style="1" customWidth="1"/>
    <col min="13354" max="13568" width="9" style="1"/>
    <col min="13569" max="13569" width="3.625" style="1" customWidth="1"/>
    <col min="13570" max="13609" width="2.625" style="1" customWidth="1"/>
    <col min="13610" max="13824" width="9" style="1"/>
    <col min="13825" max="13825" width="3.625" style="1" customWidth="1"/>
    <col min="13826" max="13865" width="2.625" style="1" customWidth="1"/>
    <col min="13866" max="14080" width="9" style="1"/>
    <col min="14081" max="14081" width="3.625" style="1" customWidth="1"/>
    <col min="14082" max="14121" width="2.625" style="1" customWidth="1"/>
    <col min="14122" max="14336" width="9" style="1"/>
    <col min="14337" max="14337" width="3.625" style="1" customWidth="1"/>
    <col min="14338" max="14377" width="2.625" style="1" customWidth="1"/>
    <col min="14378" max="14592" width="9" style="1"/>
    <col min="14593" max="14593" width="3.625" style="1" customWidth="1"/>
    <col min="14594" max="14633" width="2.625" style="1" customWidth="1"/>
    <col min="14634" max="14848" width="9" style="1"/>
    <col min="14849" max="14849" width="3.625" style="1" customWidth="1"/>
    <col min="14850" max="14889" width="2.625" style="1" customWidth="1"/>
    <col min="14890" max="15104" width="9" style="1"/>
    <col min="15105" max="15105" width="3.625" style="1" customWidth="1"/>
    <col min="15106" max="15145" width="2.625" style="1" customWidth="1"/>
    <col min="15146" max="15360" width="9" style="1"/>
    <col min="15361" max="15361" width="3.625" style="1" customWidth="1"/>
    <col min="15362" max="15401" width="2.625" style="1" customWidth="1"/>
    <col min="15402" max="15616" width="9" style="1"/>
    <col min="15617" max="15617" width="3.625" style="1" customWidth="1"/>
    <col min="15618" max="15657" width="2.625" style="1" customWidth="1"/>
    <col min="15658" max="15872" width="9" style="1"/>
    <col min="15873" max="15873" width="3.625" style="1" customWidth="1"/>
    <col min="15874" max="15913" width="2.625" style="1" customWidth="1"/>
    <col min="15914" max="16128" width="9" style="1"/>
    <col min="16129" max="16129" width="3.625" style="1" customWidth="1"/>
    <col min="16130" max="16169" width="2.625" style="1" customWidth="1"/>
    <col min="16170" max="16384" width="9" style="1"/>
  </cols>
  <sheetData>
    <row r="1" spans="1:37" ht="21.4" customHeight="1">
      <c r="A1" s="589" t="s">
        <v>26</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row>
    <row r="2" spans="1:37" ht="21.4" customHeight="1">
      <c r="A2" s="590" t="s">
        <v>0</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row>
    <row r="3" spans="1:37" ht="21.4" customHeight="1" thickBot="1">
      <c r="A3" s="590" t="s">
        <v>1</v>
      </c>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row>
    <row r="4" spans="1:37" ht="21.4" customHeight="1">
      <c r="A4" s="591" t="s">
        <v>2</v>
      </c>
      <c r="B4" s="592"/>
      <c r="C4" s="592"/>
      <c r="D4" s="592"/>
      <c r="E4" s="592"/>
      <c r="F4" s="592"/>
      <c r="G4" s="592"/>
      <c r="H4" s="592"/>
      <c r="I4" s="592"/>
      <c r="J4" s="592"/>
      <c r="K4" s="593"/>
      <c r="L4" s="594" t="s">
        <v>3</v>
      </c>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6"/>
    </row>
    <row r="5" spans="1:37" ht="21.4" customHeight="1">
      <c r="A5" s="597" t="s">
        <v>4</v>
      </c>
      <c r="B5" s="598"/>
      <c r="C5" s="598"/>
      <c r="D5" s="598"/>
      <c r="E5" s="598"/>
      <c r="F5" s="598"/>
      <c r="G5" s="598"/>
      <c r="H5" s="598"/>
      <c r="I5" s="598"/>
      <c r="J5" s="598"/>
      <c r="K5" s="599"/>
      <c r="L5" s="600"/>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2"/>
    </row>
    <row r="6" spans="1:37" ht="30.75" customHeight="1">
      <c r="A6" s="2"/>
      <c r="B6" s="603" t="s">
        <v>5</v>
      </c>
      <c r="C6" s="604"/>
      <c r="D6" s="604"/>
      <c r="E6" s="604"/>
      <c r="F6" s="604"/>
      <c r="G6" s="604"/>
      <c r="H6" s="604"/>
      <c r="I6" s="604"/>
      <c r="J6" s="604"/>
      <c r="K6" s="605"/>
      <c r="L6" s="3"/>
      <c r="M6" s="4"/>
      <c r="N6" s="4"/>
      <c r="O6" s="4"/>
      <c r="P6" s="4"/>
      <c r="Q6" s="4"/>
      <c r="R6" s="4"/>
      <c r="S6" s="4"/>
      <c r="T6" s="4"/>
      <c r="U6" s="4"/>
      <c r="V6" s="4"/>
      <c r="W6" s="4"/>
      <c r="X6" s="4"/>
      <c r="Y6" s="4"/>
      <c r="Z6" s="4"/>
      <c r="AA6" s="4"/>
      <c r="AB6" s="4"/>
      <c r="AC6" s="4"/>
      <c r="AD6" s="4"/>
      <c r="AE6" s="4"/>
      <c r="AF6" s="4"/>
      <c r="AG6" s="4"/>
      <c r="AH6" s="4"/>
      <c r="AI6" s="4"/>
      <c r="AJ6" s="4"/>
      <c r="AK6" s="5"/>
    </row>
    <row r="7" spans="1:37" ht="26.25" customHeight="1" thickBot="1">
      <c r="A7" s="606" t="s">
        <v>6</v>
      </c>
      <c r="B7" s="607"/>
      <c r="C7" s="607"/>
      <c r="D7" s="607"/>
      <c r="E7" s="607"/>
      <c r="F7" s="607"/>
      <c r="G7" s="607"/>
      <c r="H7" s="607"/>
      <c r="I7" s="607"/>
      <c r="J7" s="607"/>
      <c r="K7" s="607"/>
      <c r="L7" s="607"/>
      <c r="M7" s="607"/>
      <c r="N7" s="607"/>
      <c r="O7" s="607"/>
      <c r="P7" s="607"/>
      <c r="Q7" s="608"/>
      <c r="R7" s="609"/>
      <c r="S7" s="610"/>
      <c r="T7" s="610"/>
      <c r="U7" s="610"/>
      <c r="V7" s="610"/>
      <c r="W7" s="610"/>
      <c r="X7" s="610"/>
      <c r="Y7" s="610"/>
      <c r="Z7" s="610"/>
      <c r="AA7" s="610"/>
      <c r="AB7" s="610"/>
      <c r="AC7" s="610"/>
      <c r="AD7" s="610"/>
      <c r="AE7" s="610"/>
      <c r="AF7" s="610"/>
      <c r="AG7" s="610"/>
      <c r="AH7" s="610"/>
      <c r="AI7" s="610"/>
      <c r="AJ7" s="610"/>
      <c r="AK7" s="611"/>
    </row>
    <row r="8" spans="1:37" ht="39.4" customHeight="1" thickTop="1">
      <c r="A8" s="612" t="s">
        <v>7</v>
      </c>
      <c r="B8" s="613"/>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4"/>
    </row>
    <row r="9" spans="1:37" ht="21.4" customHeight="1">
      <c r="A9" s="6">
        <v>1</v>
      </c>
      <c r="B9" s="583"/>
      <c r="C9" s="584"/>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5"/>
    </row>
    <row r="10" spans="1:37" ht="21.4" customHeight="1">
      <c r="A10" s="6">
        <v>2</v>
      </c>
      <c r="B10" s="583"/>
      <c r="C10" s="584"/>
      <c r="D10" s="584"/>
      <c r="E10" s="584"/>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5"/>
    </row>
    <row r="11" spans="1:37" ht="21.4" customHeight="1">
      <c r="A11" s="6">
        <v>3</v>
      </c>
      <c r="B11" s="583"/>
      <c r="C11" s="584"/>
      <c r="D11" s="584"/>
      <c r="E11" s="584"/>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5"/>
    </row>
    <row r="12" spans="1:37" ht="21.4" customHeight="1">
      <c r="A12" s="6">
        <v>4</v>
      </c>
      <c r="B12" s="583"/>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5"/>
    </row>
    <row r="13" spans="1:37" ht="21.4" customHeight="1">
      <c r="A13" s="6">
        <v>5</v>
      </c>
      <c r="B13" s="583"/>
      <c r="C13" s="584"/>
      <c r="D13" s="584"/>
      <c r="E13" s="584"/>
      <c r="F13" s="584"/>
      <c r="G13" s="584"/>
      <c r="H13" s="584"/>
      <c r="I13" s="584"/>
      <c r="J13" s="584"/>
      <c r="K13" s="584"/>
      <c r="L13" s="584"/>
      <c r="M13" s="584"/>
      <c r="N13" s="584"/>
      <c r="O13" s="584"/>
      <c r="P13" s="584"/>
      <c r="Q13" s="584"/>
      <c r="R13" s="584"/>
      <c r="S13" s="584"/>
      <c r="T13" s="584"/>
      <c r="U13" s="584"/>
      <c r="V13" s="584"/>
      <c r="W13" s="584"/>
      <c r="X13" s="584"/>
      <c r="Y13" s="584"/>
      <c r="Z13" s="584"/>
      <c r="AA13" s="584"/>
      <c r="AB13" s="584"/>
      <c r="AC13" s="584"/>
      <c r="AD13" s="584"/>
      <c r="AE13" s="584"/>
      <c r="AF13" s="584"/>
      <c r="AG13" s="584"/>
      <c r="AH13" s="584"/>
      <c r="AI13" s="584"/>
      <c r="AJ13" s="584"/>
      <c r="AK13" s="585"/>
    </row>
    <row r="14" spans="1:37" ht="21.4" customHeight="1">
      <c r="A14" s="6">
        <v>6</v>
      </c>
      <c r="B14" s="583"/>
      <c r="C14" s="584"/>
      <c r="D14" s="584"/>
      <c r="E14" s="584"/>
      <c r="F14" s="584"/>
      <c r="G14" s="584"/>
      <c r="H14" s="584"/>
      <c r="I14" s="584"/>
      <c r="J14" s="584"/>
      <c r="K14" s="584"/>
      <c r="L14" s="584"/>
      <c r="M14" s="584"/>
      <c r="N14" s="584"/>
      <c r="O14" s="584"/>
      <c r="P14" s="584"/>
      <c r="Q14" s="584"/>
      <c r="R14" s="584"/>
      <c r="S14" s="584"/>
      <c r="T14" s="584"/>
      <c r="U14" s="584"/>
      <c r="V14" s="584"/>
      <c r="W14" s="584"/>
      <c r="X14" s="584"/>
      <c r="Y14" s="584"/>
      <c r="Z14" s="584"/>
      <c r="AA14" s="584"/>
      <c r="AB14" s="584"/>
      <c r="AC14" s="584"/>
      <c r="AD14" s="584"/>
      <c r="AE14" s="584"/>
      <c r="AF14" s="584"/>
      <c r="AG14" s="584"/>
      <c r="AH14" s="584"/>
      <c r="AI14" s="584"/>
      <c r="AJ14" s="584"/>
      <c r="AK14" s="585"/>
    </row>
    <row r="15" spans="1:37" ht="21.4" customHeight="1">
      <c r="A15" s="6">
        <v>7</v>
      </c>
      <c r="B15" s="583"/>
      <c r="C15" s="584"/>
      <c r="D15" s="584"/>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5"/>
    </row>
    <row r="16" spans="1:37" ht="21.4" customHeight="1">
      <c r="A16" s="6">
        <v>8</v>
      </c>
      <c r="B16" s="583"/>
      <c r="C16" s="584"/>
      <c r="D16" s="584"/>
      <c r="E16" s="584"/>
      <c r="F16" s="584"/>
      <c r="G16" s="584"/>
      <c r="H16" s="584"/>
      <c r="I16" s="584"/>
      <c r="J16" s="584"/>
      <c r="K16" s="584"/>
      <c r="L16" s="584"/>
      <c r="M16" s="584"/>
      <c r="N16" s="584"/>
      <c r="O16" s="584"/>
      <c r="P16" s="584"/>
      <c r="Q16" s="584"/>
      <c r="R16" s="584"/>
      <c r="S16" s="584"/>
      <c r="T16" s="584"/>
      <c r="U16" s="584"/>
      <c r="V16" s="584"/>
      <c r="W16" s="584"/>
      <c r="X16" s="584"/>
      <c r="Y16" s="584"/>
      <c r="Z16" s="584"/>
      <c r="AA16" s="584"/>
      <c r="AB16" s="584"/>
      <c r="AC16" s="584"/>
      <c r="AD16" s="584"/>
      <c r="AE16" s="584"/>
      <c r="AF16" s="584"/>
      <c r="AG16" s="584"/>
      <c r="AH16" s="584"/>
      <c r="AI16" s="584"/>
      <c r="AJ16" s="584"/>
      <c r="AK16" s="585"/>
    </row>
    <row r="17" spans="1:37" ht="21.4" customHeight="1">
      <c r="A17" s="6">
        <v>9</v>
      </c>
      <c r="B17" s="583"/>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5"/>
    </row>
    <row r="18" spans="1:37" ht="21.4" customHeight="1">
      <c r="A18" s="6">
        <v>10</v>
      </c>
      <c r="B18" s="583"/>
      <c r="C18" s="584"/>
      <c r="D18" s="584"/>
      <c r="E18" s="584"/>
      <c r="F18" s="584"/>
      <c r="G18" s="584"/>
      <c r="H18" s="584"/>
      <c r="I18" s="584"/>
      <c r="J18" s="584"/>
      <c r="K18" s="584"/>
      <c r="L18" s="584"/>
      <c r="M18" s="584"/>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5"/>
    </row>
    <row r="19" spans="1:37" ht="21.4" customHeight="1">
      <c r="A19" s="6">
        <v>11</v>
      </c>
      <c r="B19" s="583"/>
      <c r="C19" s="584"/>
      <c r="D19" s="584"/>
      <c r="E19" s="584"/>
      <c r="F19" s="584"/>
      <c r="G19" s="584"/>
      <c r="H19" s="584"/>
      <c r="I19" s="584"/>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5"/>
    </row>
    <row r="20" spans="1:37" ht="21.4" customHeight="1">
      <c r="A20" s="6">
        <v>12</v>
      </c>
      <c r="B20" s="583"/>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5"/>
    </row>
    <row r="21" spans="1:37" ht="21.4" customHeight="1">
      <c r="A21" s="6">
        <v>13</v>
      </c>
      <c r="B21" s="583"/>
      <c r="C21" s="584"/>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5"/>
    </row>
    <row r="22" spans="1:37" ht="21.4" customHeight="1">
      <c r="A22" s="6">
        <v>14</v>
      </c>
      <c r="B22" s="583"/>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5"/>
    </row>
    <row r="23" spans="1:37" ht="21.4" customHeight="1" thickBot="1">
      <c r="A23" s="7">
        <v>15</v>
      </c>
      <c r="B23" s="583"/>
      <c r="C23" s="584"/>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4"/>
      <c r="AC23" s="584"/>
      <c r="AD23" s="584"/>
      <c r="AE23" s="584"/>
      <c r="AF23" s="584"/>
      <c r="AG23" s="584"/>
      <c r="AH23" s="584"/>
      <c r="AI23" s="584"/>
      <c r="AJ23" s="584"/>
      <c r="AK23" s="585"/>
    </row>
    <row r="24" spans="1:37" ht="21.4" customHeight="1">
      <c r="A24" s="586" t="s">
        <v>8</v>
      </c>
      <c r="B24" s="586"/>
      <c r="C24" s="586"/>
      <c r="D24" s="586"/>
      <c r="E24" s="586"/>
      <c r="F24" s="586"/>
      <c r="G24" s="586"/>
      <c r="H24" s="586"/>
      <c r="I24" s="58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6"/>
      <c r="AH24" s="586"/>
      <c r="AI24" s="586"/>
      <c r="AJ24" s="586"/>
      <c r="AK24" s="586"/>
    </row>
    <row r="25" spans="1:37" ht="8.2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row>
    <row r="26" spans="1:37" ht="21.4" customHeight="1">
      <c r="A26" s="587" t="s">
        <v>9</v>
      </c>
      <c r="B26" s="587"/>
      <c r="C26" s="587"/>
      <c r="D26" s="587"/>
      <c r="E26" s="587"/>
      <c r="F26" s="587"/>
      <c r="G26" s="587"/>
      <c r="H26" s="587"/>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587"/>
      <c r="AJ26" s="587"/>
      <c r="AK26" s="587"/>
    </row>
    <row r="27" spans="1:37" ht="19.5" customHeight="1">
      <c r="A27" s="587"/>
      <c r="B27" s="587"/>
      <c r="C27" s="587"/>
      <c r="D27" s="587"/>
      <c r="E27" s="587"/>
      <c r="F27" s="587"/>
      <c r="G27" s="587"/>
      <c r="H27" s="587"/>
      <c r="I27" s="587"/>
      <c r="J27" s="587"/>
      <c r="K27" s="587"/>
      <c r="L27" s="587"/>
      <c r="M27" s="587"/>
      <c r="N27" s="587"/>
      <c r="O27" s="587"/>
      <c r="P27" s="587"/>
      <c r="Q27" s="587"/>
      <c r="R27" s="587"/>
      <c r="S27" s="587"/>
      <c r="T27" s="587"/>
      <c r="U27" s="587"/>
      <c r="V27" s="587"/>
      <c r="W27" s="587"/>
      <c r="X27" s="587"/>
      <c r="Y27" s="587"/>
      <c r="Z27" s="587"/>
      <c r="AA27" s="587"/>
      <c r="AB27" s="587"/>
      <c r="AC27" s="587"/>
      <c r="AD27" s="587"/>
      <c r="AE27" s="587"/>
      <c r="AF27" s="587"/>
      <c r="AG27" s="587"/>
      <c r="AH27" s="587"/>
      <c r="AI27" s="587"/>
      <c r="AJ27" s="587"/>
      <c r="AK27" s="587"/>
    </row>
    <row r="28" spans="1:37" ht="8.2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37" ht="19.5" customHeight="1">
      <c r="A29" s="588" t="s">
        <v>10</v>
      </c>
      <c r="B29" s="588"/>
      <c r="C29" s="588"/>
      <c r="D29" s="588"/>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8"/>
      <c r="AF29" s="588"/>
      <c r="AG29" s="588"/>
      <c r="AH29" s="588"/>
      <c r="AI29" s="588"/>
      <c r="AJ29" s="588"/>
      <c r="AK29" s="588"/>
    </row>
    <row r="30" spans="1:37" ht="9.4" customHeight="1">
      <c r="A30" s="588"/>
      <c r="B30" s="588"/>
      <c r="C30" s="588"/>
      <c r="D30" s="588"/>
      <c r="E30" s="588"/>
      <c r="F30" s="588"/>
      <c r="G30" s="588"/>
      <c r="H30" s="588"/>
      <c r="I30" s="588"/>
      <c r="J30" s="588"/>
      <c r="K30" s="588"/>
      <c r="L30" s="588"/>
      <c r="M30" s="588"/>
      <c r="N30" s="588"/>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588"/>
    </row>
    <row r="31" spans="1:37" ht="3.4" customHeight="1">
      <c r="A31" s="588"/>
      <c r="B31" s="588"/>
      <c r="C31" s="588"/>
      <c r="D31" s="588"/>
      <c r="E31" s="588"/>
      <c r="F31" s="588"/>
      <c r="G31" s="588"/>
      <c r="H31" s="588"/>
      <c r="I31" s="588"/>
      <c r="J31" s="588"/>
      <c r="K31" s="588"/>
      <c r="L31" s="588"/>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row>
    <row r="32" spans="1:37" ht="3.4"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row>
    <row r="33" spans="1:37" ht="21.4" customHeight="1">
      <c r="A33" s="587" t="s">
        <v>11</v>
      </c>
      <c r="B33" s="587"/>
      <c r="C33" s="587"/>
      <c r="D33" s="587"/>
      <c r="E33" s="587"/>
      <c r="F33" s="587"/>
      <c r="G33" s="587"/>
      <c r="H33" s="587"/>
      <c r="I33" s="587"/>
      <c r="J33" s="587"/>
      <c r="K33" s="587"/>
      <c r="L33" s="587"/>
      <c r="M33" s="587"/>
      <c r="N33" s="587"/>
      <c r="O33" s="587"/>
      <c r="P33" s="587"/>
      <c r="Q33" s="587"/>
      <c r="R33" s="587"/>
      <c r="S33" s="587"/>
      <c r="T33" s="587"/>
      <c r="U33" s="587"/>
      <c r="V33" s="587"/>
      <c r="W33" s="587"/>
      <c r="X33" s="587"/>
      <c r="Y33" s="587"/>
      <c r="Z33" s="587"/>
      <c r="AA33" s="587"/>
      <c r="AB33" s="587"/>
      <c r="AC33" s="587"/>
      <c r="AD33" s="587"/>
      <c r="AE33" s="587"/>
      <c r="AF33" s="587"/>
      <c r="AG33" s="587"/>
      <c r="AH33" s="587"/>
      <c r="AI33" s="587"/>
      <c r="AJ33" s="587"/>
      <c r="AK33" s="587"/>
    </row>
  </sheetData>
  <mergeCells count="30">
    <mergeCell ref="B10:AK10"/>
    <mergeCell ref="A1:AK1"/>
    <mergeCell ref="A2:AK2"/>
    <mergeCell ref="A3:AK3"/>
    <mergeCell ref="A4:K4"/>
    <mergeCell ref="L4:AK4"/>
    <mergeCell ref="A5:K5"/>
    <mergeCell ref="L5:AK5"/>
    <mergeCell ref="B6:K6"/>
    <mergeCell ref="A7:Q7"/>
    <mergeCell ref="R7:AK7"/>
    <mergeCell ref="A8:AK8"/>
    <mergeCell ref="B9:AK9"/>
    <mergeCell ref="B22:AK22"/>
    <mergeCell ref="B11:AK11"/>
    <mergeCell ref="B12:AK12"/>
    <mergeCell ref="B13:AK13"/>
    <mergeCell ref="B14:AK14"/>
    <mergeCell ref="B15:AK15"/>
    <mergeCell ref="B16:AK16"/>
    <mergeCell ref="B17:AK17"/>
    <mergeCell ref="B18:AK18"/>
    <mergeCell ref="B19:AK19"/>
    <mergeCell ref="B20:AK20"/>
    <mergeCell ref="B21:AK21"/>
    <mergeCell ref="B23:AK23"/>
    <mergeCell ref="A24:AK24"/>
    <mergeCell ref="A26:AK27"/>
    <mergeCell ref="A29:AK31"/>
    <mergeCell ref="A33:AK33"/>
  </mergeCells>
  <phoneticPr fontId="2"/>
  <printOptions horizontalCentered="1" verticalCentered="1"/>
  <pageMargins left="0.39370078740157483" right="0.39370078740157483" top="0.39370078740157483" bottom="0.35433070866141736" header="0.31496062992125984" footer="0.27559055118110237"/>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A58FC-168B-40F0-B0CB-242822DFB3C7}">
  <dimension ref="B1:AL43"/>
  <sheetViews>
    <sheetView showGridLines="0" view="pageBreakPreview" zoomScaleNormal="75" zoomScaleSheetLayoutView="100" workbookViewId="0">
      <selection sqref="A1:XFD1048576"/>
    </sheetView>
  </sheetViews>
  <sheetFormatPr defaultRowHeight="21.4" customHeight="1"/>
  <cols>
    <col min="1" max="1" width="9" style="1"/>
    <col min="2" max="2" width="3.625" style="1" customWidth="1"/>
    <col min="3" max="42" width="2.625" style="1" customWidth="1"/>
    <col min="43" max="257" width="9" style="1"/>
    <col min="258" max="258" width="3.625" style="1" customWidth="1"/>
    <col min="259" max="298" width="2.625" style="1" customWidth="1"/>
    <col min="299" max="513" width="9" style="1"/>
    <col min="514" max="514" width="3.625" style="1" customWidth="1"/>
    <col min="515" max="554" width="2.625" style="1" customWidth="1"/>
    <col min="555" max="769" width="9" style="1"/>
    <col min="770" max="770" width="3.625" style="1" customWidth="1"/>
    <col min="771" max="810" width="2.625" style="1" customWidth="1"/>
    <col min="811" max="1025" width="9" style="1"/>
    <col min="1026" max="1026" width="3.625" style="1" customWidth="1"/>
    <col min="1027" max="1066" width="2.625" style="1" customWidth="1"/>
    <col min="1067" max="1281" width="9" style="1"/>
    <col min="1282" max="1282" width="3.625" style="1" customWidth="1"/>
    <col min="1283" max="1322" width="2.625" style="1" customWidth="1"/>
    <col min="1323" max="1537" width="9" style="1"/>
    <col min="1538" max="1538" width="3.625" style="1" customWidth="1"/>
    <col min="1539" max="1578" width="2.625" style="1" customWidth="1"/>
    <col min="1579" max="1793" width="9" style="1"/>
    <col min="1794" max="1794" width="3.625" style="1" customWidth="1"/>
    <col min="1795" max="1834" width="2.625" style="1" customWidth="1"/>
    <col min="1835" max="2049" width="9" style="1"/>
    <col min="2050" max="2050" width="3.625" style="1" customWidth="1"/>
    <col min="2051" max="2090" width="2.625" style="1" customWidth="1"/>
    <col min="2091" max="2305" width="9" style="1"/>
    <col min="2306" max="2306" width="3.625" style="1" customWidth="1"/>
    <col min="2307" max="2346" width="2.625" style="1" customWidth="1"/>
    <col min="2347" max="2561" width="9" style="1"/>
    <col min="2562" max="2562" width="3.625" style="1" customWidth="1"/>
    <col min="2563" max="2602" width="2.625" style="1" customWidth="1"/>
    <col min="2603" max="2817" width="9" style="1"/>
    <col min="2818" max="2818" width="3.625" style="1" customWidth="1"/>
    <col min="2819" max="2858" width="2.625" style="1" customWidth="1"/>
    <col min="2859" max="3073" width="9" style="1"/>
    <col min="3074" max="3074" width="3.625" style="1" customWidth="1"/>
    <col min="3075" max="3114" width="2.625" style="1" customWidth="1"/>
    <col min="3115" max="3329" width="9" style="1"/>
    <col min="3330" max="3330" width="3.625" style="1" customWidth="1"/>
    <col min="3331" max="3370" width="2.625" style="1" customWidth="1"/>
    <col min="3371" max="3585" width="9" style="1"/>
    <col min="3586" max="3586" width="3.625" style="1" customWidth="1"/>
    <col min="3587" max="3626" width="2.625" style="1" customWidth="1"/>
    <col min="3627" max="3841" width="9" style="1"/>
    <col min="3842" max="3842" width="3.625" style="1" customWidth="1"/>
    <col min="3843" max="3882" width="2.625" style="1" customWidth="1"/>
    <col min="3883" max="4097" width="9" style="1"/>
    <col min="4098" max="4098" width="3.625" style="1" customWidth="1"/>
    <col min="4099" max="4138" width="2.625" style="1" customWidth="1"/>
    <col min="4139" max="4353" width="9" style="1"/>
    <col min="4354" max="4354" width="3.625" style="1" customWidth="1"/>
    <col min="4355" max="4394" width="2.625" style="1" customWidth="1"/>
    <col min="4395" max="4609" width="9" style="1"/>
    <col min="4610" max="4610" width="3.625" style="1" customWidth="1"/>
    <col min="4611" max="4650" width="2.625" style="1" customWidth="1"/>
    <col min="4651" max="4865" width="9" style="1"/>
    <col min="4866" max="4866" width="3.625" style="1" customWidth="1"/>
    <col min="4867" max="4906" width="2.625" style="1" customWidth="1"/>
    <col min="4907" max="5121" width="9" style="1"/>
    <col min="5122" max="5122" width="3.625" style="1" customWidth="1"/>
    <col min="5123" max="5162" width="2.625" style="1" customWidth="1"/>
    <col min="5163" max="5377" width="9" style="1"/>
    <col min="5378" max="5378" width="3.625" style="1" customWidth="1"/>
    <col min="5379" max="5418" width="2.625" style="1" customWidth="1"/>
    <col min="5419" max="5633" width="9" style="1"/>
    <col min="5634" max="5634" width="3.625" style="1" customWidth="1"/>
    <col min="5635" max="5674" width="2.625" style="1" customWidth="1"/>
    <col min="5675" max="5889" width="9" style="1"/>
    <col min="5890" max="5890" width="3.625" style="1" customWidth="1"/>
    <col min="5891" max="5930" width="2.625" style="1" customWidth="1"/>
    <col min="5931" max="6145" width="9" style="1"/>
    <col min="6146" max="6146" width="3.625" style="1" customWidth="1"/>
    <col min="6147" max="6186" width="2.625" style="1" customWidth="1"/>
    <col min="6187" max="6401" width="9" style="1"/>
    <col min="6402" max="6402" width="3.625" style="1" customWidth="1"/>
    <col min="6403" max="6442" width="2.625" style="1" customWidth="1"/>
    <col min="6443" max="6657" width="9" style="1"/>
    <col min="6658" max="6658" width="3.625" style="1" customWidth="1"/>
    <col min="6659" max="6698" width="2.625" style="1" customWidth="1"/>
    <col min="6699" max="6913" width="9" style="1"/>
    <col min="6914" max="6914" width="3.625" style="1" customWidth="1"/>
    <col min="6915" max="6954" width="2.625" style="1" customWidth="1"/>
    <col min="6955" max="7169" width="9" style="1"/>
    <col min="7170" max="7170" width="3.625" style="1" customWidth="1"/>
    <col min="7171" max="7210" width="2.625" style="1" customWidth="1"/>
    <col min="7211" max="7425" width="9" style="1"/>
    <col min="7426" max="7426" width="3.625" style="1" customWidth="1"/>
    <col min="7427" max="7466" width="2.625" style="1" customWidth="1"/>
    <col min="7467" max="7681" width="9" style="1"/>
    <col min="7682" max="7682" width="3.625" style="1" customWidth="1"/>
    <col min="7683" max="7722" width="2.625" style="1" customWidth="1"/>
    <col min="7723" max="7937" width="9" style="1"/>
    <col min="7938" max="7938" width="3.625" style="1" customWidth="1"/>
    <col min="7939" max="7978" width="2.625" style="1" customWidth="1"/>
    <col min="7979" max="8193" width="9" style="1"/>
    <col min="8194" max="8194" width="3.625" style="1" customWidth="1"/>
    <col min="8195" max="8234" width="2.625" style="1" customWidth="1"/>
    <col min="8235" max="8449" width="9" style="1"/>
    <col min="8450" max="8450" width="3.625" style="1" customWidth="1"/>
    <col min="8451" max="8490" width="2.625" style="1" customWidth="1"/>
    <col min="8491" max="8705" width="9" style="1"/>
    <col min="8706" max="8706" width="3.625" style="1" customWidth="1"/>
    <col min="8707" max="8746" width="2.625" style="1" customWidth="1"/>
    <col min="8747" max="8961" width="9" style="1"/>
    <col min="8962" max="8962" width="3.625" style="1" customWidth="1"/>
    <col min="8963" max="9002" width="2.625" style="1" customWidth="1"/>
    <col min="9003" max="9217" width="9" style="1"/>
    <col min="9218" max="9218" width="3.625" style="1" customWidth="1"/>
    <col min="9219" max="9258" width="2.625" style="1" customWidth="1"/>
    <col min="9259" max="9473" width="9" style="1"/>
    <col min="9474" max="9474" width="3.625" style="1" customWidth="1"/>
    <col min="9475" max="9514" width="2.625" style="1" customWidth="1"/>
    <col min="9515" max="9729" width="9" style="1"/>
    <col min="9730" max="9730" width="3.625" style="1" customWidth="1"/>
    <col min="9731" max="9770" width="2.625" style="1" customWidth="1"/>
    <col min="9771" max="9985" width="9" style="1"/>
    <col min="9986" max="9986" width="3.625" style="1" customWidth="1"/>
    <col min="9987" max="10026" width="2.625" style="1" customWidth="1"/>
    <col min="10027" max="10241" width="9" style="1"/>
    <col min="10242" max="10242" width="3.625" style="1" customWidth="1"/>
    <col min="10243" max="10282" width="2.625" style="1" customWidth="1"/>
    <col min="10283" max="10497" width="9" style="1"/>
    <col min="10498" max="10498" width="3.625" style="1" customWidth="1"/>
    <col min="10499" max="10538" width="2.625" style="1" customWidth="1"/>
    <col min="10539" max="10753" width="9" style="1"/>
    <col min="10754" max="10754" width="3.625" style="1" customWidth="1"/>
    <col min="10755" max="10794" width="2.625" style="1" customWidth="1"/>
    <col min="10795" max="11009" width="9" style="1"/>
    <col min="11010" max="11010" width="3.625" style="1" customWidth="1"/>
    <col min="11011" max="11050" width="2.625" style="1" customWidth="1"/>
    <col min="11051" max="11265" width="9" style="1"/>
    <col min="11266" max="11266" width="3.625" style="1" customWidth="1"/>
    <col min="11267" max="11306" width="2.625" style="1" customWidth="1"/>
    <col min="11307" max="11521" width="9" style="1"/>
    <col min="11522" max="11522" width="3.625" style="1" customWidth="1"/>
    <col min="11523" max="11562" width="2.625" style="1" customWidth="1"/>
    <col min="11563" max="11777" width="9" style="1"/>
    <col min="11778" max="11778" width="3.625" style="1" customWidth="1"/>
    <col min="11779" max="11818" width="2.625" style="1" customWidth="1"/>
    <col min="11819" max="12033" width="9" style="1"/>
    <col min="12034" max="12034" width="3.625" style="1" customWidth="1"/>
    <col min="12035" max="12074" width="2.625" style="1" customWidth="1"/>
    <col min="12075" max="12289" width="9" style="1"/>
    <col min="12290" max="12290" width="3.625" style="1" customWidth="1"/>
    <col min="12291" max="12330" width="2.625" style="1" customWidth="1"/>
    <col min="12331" max="12545" width="9" style="1"/>
    <col min="12546" max="12546" width="3.625" style="1" customWidth="1"/>
    <col min="12547" max="12586" width="2.625" style="1" customWidth="1"/>
    <col min="12587" max="12801" width="9" style="1"/>
    <col min="12802" max="12802" width="3.625" style="1" customWidth="1"/>
    <col min="12803" max="12842" width="2.625" style="1" customWidth="1"/>
    <col min="12843" max="13057" width="9" style="1"/>
    <col min="13058" max="13058" width="3.625" style="1" customWidth="1"/>
    <col min="13059" max="13098" width="2.625" style="1" customWidth="1"/>
    <col min="13099" max="13313" width="9" style="1"/>
    <col min="13314" max="13314" width="3.625" style="1" customWidth="1"/>
    <col min="13315" max="13354" width="2.625" style="1" customWidth="1"/>
    <col min="13355" max="13569" width="9" style="1"/>
    <col min="13570" max="13570" width="3.625" style="1" customWidth="1"/>
    <col min="13571" max="13610" width="2.625" style="1" customWidth="1"/>
    <col min="13611" max="13825" width="9" style="1"/>
    <col min="13826" max="13826" width="3.625" style="1" customWidth="1"/>
    <col min="13827" max="13866" width="2.625" style="1" customWidth="1"/>
    <col min="13867" max="14081" width="9" style="1"/>
    <col min="14082" max="14082" width="3.625" style="1" customWidth="1"/>
    <col min="14083" max="14122" width="2.625" style="1" customWidth="1"/>
    <col min="14123" max="14337" width="9" style="1"/>
    <col min="14338" max="14338" width="3.625" style="1" customWidth="1"/>
    <col min="14339" max="14378" width="2.625" style="1" customWidth="1"/>
    <col min="14379" max="14593" width="9" style="1"/>
    <col min="14594" max="14594" width="3.625" style="1" customWidth="1"/>
    <col min="14595" max="14634" width="2.625" style="1" customWidth="1"/>
    <col min="14635" max="14849" width="9" style="1"/>
    <col min="14850" max="14850" width="3.625" style="1" customWidth="1"/>
    <col min="14851" max="14890" width="2.625" style="1" customWidth="1"/>
    <col min="14891" max="15105" width="9" style="1"/>
    <col min="15106" max="15106" width="3.625" style="1" customWidth="1"/>
    <col min="15107" max="15146" width="2.625" style="1" customWidth="1"/>
    <col min="15147" max="15361" width="9" style="1"/>
    <col min="15362" max="15362" width="3.625" style="1" customWidth="1"/>
    <col min="15363" max="15402" width="2.625" style="1" customWidth="1"/>
    <col min="15403" max="15617" width="9" style="1"/>
    <col min="15618" max="15618" width="3.625" style="1" customWidth="1"/>
    <col min="15619" max="15658" width="2.625" style="1" customWidth="1"/>
    <col min="15659" max="15873" width="9" style="1"/>
    <col min="15874" max="15874" width="3.625" style="1" customWidth="1"/>
    <col min="15875" max="15914" width="2.625" style="1" customWidth="1"/>
    <col min="15915" max="16129" width="9" style="1"/>
    <col min="16130" max="16130" width="3.625" style="1" customWidth="1"/>
    <col min="16131" max="16170" width="2.625" style="1" customWidth="1"/>
    <col min="16171" max="16384" width="9" style="1"/>
  </cols>
  <sheetData>
    <row r="1" spans="2:38" ht="21.4" customHeight="1">
      <c r="B1" s="589" t="s">
        <v>448</v>
      </c>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row>
    <row r="2" spans="2:38" ht="21.4" customHeight="1">
      <c r="B2" s="590" t="s">
        <v>0</v>
      </c>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0"/>
      <c r="AF2" s="590"/>
      <c r="AG2" s="590"/>
      <c r="AH2" s="590"/>
      <c r="AI2" s="590"/>
      <c r="AJ2" s="590"/>
      <c r="AK2" s="590"/>
      <c r="AL2" s="590"/>
    </row>
    <row r="3" spans="2:38" ht="21.4" customHeight="1" thickBot="1">
      <c r="B3" s="590" t="s">
        <v>1</v>
      </c>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row>
    <row r="4" spans="2:38" ht="21.4" customHeight="1">
      <c r="B4" s="591" t="s">
        <v>2</v>
      </c>
      <c r="C4" s="592"/>
      <c r="D4" s="592"/>
      <c r="E4" s="592"/>
      <c r="F4" s="592"/>
      <c r="G4" s="592"/>
      <c r="H4" s="592"/>
      <c r="I4" s="592"/>
      <c r="J4" s="592"/>
      <c r="K4" s="592"/>
      <c r="L4" s="593"/>
      <c r="M4" s="594" t="s">
        <v>12</v>
      </c>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6"/>
    </row>
    <row r="5" spans="2:38" ht="21.4" customHeight="1">
      <c r="B5" s="597" t="s">
        <v>13</v>
      </c>
      <c r="C5" s="598"/>
      <c r="D5" s="598"/>
      <c r="E5" s="598"/>
      <c r="F5" s="598"/>
      <c r="G5" s="598"/>
      <c r="H5" s="598"/>
      <c r="I5" s="598"/>
      <c r="J5" s="598"/>
      <c r="K5" s="598"/>
      <c r="L5" s="599"/>
      <c r="M5" s="600"/>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2"/>
    </row>
    <row r="6" spans="2:38" ht="30.75" customHeight="1">
      <c r="B6" s="2"/>
      <c r="C6" s="603" t="s">
        <v>5</v>
      </c>
      <c r="D6" s="604"/>
      <c r="E6" s="604"/>
      <c r="F6" s="604"/>
      <c r="G6" s="604"/>
      <c r="H6" s="604"/>
      <c r="I6" s="604"/>
      <c r="J6" s="604"/>
      <c r="K6" s="604"/>
      <c r="L6" s="605"/>
      <c r="M6" s="3"/>
      <c r="N6" s="4"/>
      <c r="O6" s="4"/>
      <c r="P6" s="4"/>
      <c r="Q6" s="4"/>
      <c r="R6" s="4"/>
      <c r="S6" s="4"/>
      <c r="T6" s="4"/>
      <c r="U6" s="4"/>
      <c r="V6" s="4"/>
      <c r="W6" s="4"/>
      <c r="X6" s="4"/>
      <c r="Y6" s="4"/>
      <c r="Z6" s="4"/>
      <c r="AA6" s="4"/>
      <c r="AB6" s="4"/>
      <c r="AC6" s="4"/>
      <c r="AD6" s="4"/>
      <c r="AE6" s="4"/>
      <c r="AF6" s="4"/>
      <c r="AG6" s="4"/>
      <c r="AH6" s="4"/>
      <c r="AI6" s="4"/>
      <c r="AJ6" s="4"/>
      <c r="AK6" s="4"/>
      <c r="AL6" s="5"/>
    </row>
    <row r="7" spans="2:38" ht="21.4" customHeight="1" thickBot="1">
      <c r="B7" s="652" t="s">
        <v>14</v>
      </c>
      <c r="C7" s="653"/>
      <c r="D7" s="653"/>
      <c r="E7" s="653"/>
      <c r="F7" s="653"/>
      <c r="G7" s="653"/>
      <c r="H7" s="653"/>
      <c r="I7" s="653"/>
      <c r="J7" s="653"/>
      <c r="K7" s="653"/>
      <c r="L7" s="654"/>
      <c r="M7" s="655"/>
      <c r="N7" s="656"/>
      <c r="O7" s="656"/>
      <c r="P7" s="656"/>
      <c r="Q7" s="656"/>
      <c r="R7" s="656"/>
      <c r="S7" s="656"/>
      <c r="T7" s="656"/>
      <c r="U7" s="656"/>
      <c r="V7" s="656"/>
      <c r="W7" s="656"/>
      <c r="X7" s="656"/>
      <c r="Y7" s="656"/>
      <c r="Z7" s="656"/>
      <c r="AA7" s="656"/>
      <c r="AB7" s="656"/>
      <c r="AC7" s="656"/>
      <c r="AD7" s="656"/>
      <c r="AE7" s="656"/>
      <c r="AF7" s="656"/>
      <c r="AG7" s="656"/>
      <c r="AH7" s="656"/>
      <c r="AI7" s="656"/>
      <c r="AJ7" s="656"/>
      <c r="AK7" s="656"/>
      <c r="AL7" s="657"/>
    </row>
    <row r="8" spans="2:38" ht="40.5" customHeight="1" thickTop="1">
      <c r="B8" s="658" t="s">
        <v>15</v>
      </c>
      <c r="C8" s="659"/>
      <c r="D8" s="659"/>
      <c r="E8" s="659"/>
      <c r="F8" s="659"/>
      <c r="G8" s="659"/>
      <c r="H8" s="659"/>
      <c r="I8" s="659"/>
      <c r="J8" s="659"/>
      <c r="K8" s="659"/>
      <c r="L8" s="659"/>
      <c r="M8" s="659"/>
      <c r="N8" s="659"/>
      <c r="O8" s="659"/>
      <c r="P8" s="659"/>
      <c r="Q8" s="659"/>
      <c r="R8" s="660"/>
      <c r="S8" s="661"/>
      <c r="T8" s="661"/>
      <c r="U8" s="661"/>
      <c r="V8" s="661"/>
      <c r="W8" s="661"/>
      <c r="X8" s="661"/>
      <c r="Y8" s="661"/>
      <c r="Z8" s="661"/>
      <c r="AA8" s="661"/>
      <c r="AB8" s="661"/>
      <c r="AC8" s="661"/>
      <c r="AD8" s="661"/>
      <c r="AE8" s="661"/>
      <c r="AF8" s="661"/>
      <c r="AG8" s="661"/>
      <c r="AH8" s="661"/>
      <c r="AI8" s="661"/>
      <c r="AJ8" s="661"/>
      <c r="AK8" s="661"/>
      <c r="AL8" s="662"/>
    </row>
    <row r="9" spans="2:38" ht="21.4" customHeight="1">
      <c r="B9" s="10"/>
      <c r="C9" s="617" t="s">
        <v>16</v>
      </c>
      <c r="D9" s="617"/>
      <c r="E9" s="617"/>
      <c r="F9" s="617"/>
      <c r="G9" s="617"/>
      <c r="H9" s="617"/>
      <c r="I9" s="617"/>
      <c r="J9" s="617"/>
      <c r="K9" s="617"/>
      <c r="L9" s="617"/>
      <c r="M9" s="617"/>
      <c r="N9" s="617"/>
      <c r="O9" s="617"/>
      <c r="P9" s="617"/>
      <c r="Q9" s="617"/>
      <c r="R9" s="617"/>
      <c r="S9" s="650"/>
      <c r="T9" s="650"/>
      <c r="U9" s="650"/>
      <c r="V9" s="650"/>
      <c r="W9" s="650"/>
      <c r="X9" s="650"/>
      <c r="Y9" s="650"/>
      <c r="Z9" s="650"/>
      <c r="AA9" s="650"/>
      <c r="AB9" s="650"/>
      <c r="AC9" s="650"/>
      <c r="AD9" s="650"/>
      <c r="AE9" s="650"/>
      <c r="AF9" s="650"/>
      <c r="AG9" s="650"/>
      <c r="AH9" s="650"/>
      <c r="AI9" s="650"/>
      <c r="AJ9" s="650"/>
      <c r="AK9" s="650"/>
      <c r="AL9" s="651"/>
    </row>
    <row r="10" spans="2:38" ht="40.5" customHeight="1">
      <c r="B10" s="622" t="s">
        <v>17</v>
      </c>
      <c r="C10" s="623"/>
      <c r="D10" s="623"/>
      <c r="E10" s="623"/>
      <c r="F10" s="623"/>
      <c r="G10" s="623"/>
      <c r="H10" s="623"/>
      <c r="I10" s="623"/>
      <c r="J10" s="623"/>
      <c r="K10" s="623"/>
      <c r="L10" s="623"/>
      <c r="M10" s="623"/>
      <c r="N10" s="623"/>
      <c r="O10" s="623"/>
      <c r="P10" s="623"/>
      <c r="Q10" s="623"/>
      <c r="R10" s="624"/>
      <c r="S10" s="625"/>
      <c r="T10" s="625"/>
      <c r="U10" s="625"/>
      <c r="V10" s="625"/>
      <c r="W10" s="625"/>
      <c r="X10" s="625"/>
      <c r="Y10" s="625"/>
      <c r="Z10" s="625"/>
      <c r="AA10" s="625"/>
      <c r="AB10" s="625"/>
      <c r="AC10" s="625"/>
      <c r="AD10" s="625"/>
      <c r="AE10" s="625"/>
      <c r="AF10" s="625"/>
      <c r="AG10" s="625"/>
      <c r="AH10" s="625"/>
      <c r="AI10" s="625"/>
      <c r="AJ10" s="625"/>
      <c r="AK10" s="625"/>
      <c r="AL10" s="626"/>
    </row>
    <row r="11" spans="2:38" ht="26.25" customHeight="1">
      <c r="B11" s="627" t="s">
        <v>18</v>
      </c>
      <c r="C11" s="628"/>
      <c r="D11" s="628"/>
      <c r="E11" s="628"/>
      <c r="F11" s="628"/>
      <c r="G11" s="628"/>
      <c r="H11" s="628"/>
      <c r="I11" s="628"/>
      <c r="J11" s="628"/>
      <c r="K11" s="628"/>
      <c r="L11" s="628"/>
      <c r="M11" s="628"/>
      <c r="N11" s="628"/>
      <c r="O11" s="628"/>
      <c r="P11" s="628"/>
      <c r="Q11" s="628"/>
      <c r="R11" s="629"/>
      <c r="S11" s="583"/>
      <c r="T11" s="584"/>
      <c r="U11" s="584"/>
      <c r="V11" s="584"/>
      <c r="W11" s="584"/>
      <c r="X11" s="584"/>
      <c r="Y11" s="584"/>
      <c r="Z11" s="584"/>
      <c r="AA11" s="584"/>
      <c r="AB11" s="584"/>
      <c r="AC11" s="584"/>
      <c r="AD11" s="584"/>
      <c r="AE11" s="584"/>
      <c r="AF11" s="584"/>
      <c r="AG11" s="584"/>
      <c r="AH11" s="584"/>
      <c r="AI11" s="584"/>
      <c r="AJ11" s="584"/>
      <c r="AK11" s="584"/>
      <c r="AL11" s="585"/>
    </row>
    <row r="12" spans="2:38" ht="26.25" customHeight="1" thickBot="1">
      <c r="B12" s="627" t="s">
        <v>19</v>
      </c>
      <c r="C12" s="628"/>
      <c r="D12" s="628"/>
      <c r="E12" s="628"/>
      <c r="F12" s="628"/>
      <c r="G12" s="628"/>
      <c r="H12" s="628"/>
      <c r="I12" s="628"/>
      <c r="J12" s="628"/>
      <c r="K12" s="628"/>
      <c r="L12" s="628"/>
      <c r="M12" s="628"/>
      <c r="N12" s="628"/>
      <c r="O12" s="628"/>
      <c r="P12" s="628"/>
      <c r="Q12" s="628"/>
      <c r="R12" s="629"/>
      <c r="S12" s="609"/>
      <c r="T12" s="610"/>
      <c r="U12" s="610"/>
      <c r="V12" s="610"/>
      <c r="W12" s="610"/>
      <c r="X12" s="610"/>
      <c r="Y12" s="610"/>
      <c r="Z12" s="610"/>
      <c r="AA12" s="610"/>
      <c r="AB12" s="610"/>
      <c r="AC12" s="610"/>
      <c r="AD12" s="610"/>
      <c r="AE12" s="610"/>
      <c r="AF12" s="610"/>
      <c r="AG12" s="610"/>
      <c r="AH12" s="610"/>
      <c r="AI12" s="610"/>
      <c r="AJ12" s="610"/>
      <c r="AK12" s="610"/>
      <c r="AL12" s="611"/>
    </row>
    <row r="13" spans="2:38" ht="26.25" customHeight="1" thickTop="1" thickBot="1">
      <c r="B13" s="606" t="s">
        <v>6</v>
      </c>
      <c r="C13" s="607"/>
      <c r="D13" s="607"/>
      <c r="E13" s="607"/>
      <c r="F13" s="607"/>
      <c r="G13" s="607"/>
      <c r="H13" s="607"/>
      <c r="I13" s="607"/>
      <c r="J13" s="607"/>
      <c r="K13" s="607"/>
      <c r="L13" s="607"/>
      <c r="M13" s="607"/>
      <c r="N13" s="607"/>
      <c r="O13" s="607"/>
      <c r="P13" s="607"/>
      <c r="Q13" s="607"/>
      <c r="R13" s="608"/>
      <c r="S13" s="630" t="s">
        <v>20</v>
      </c>
      <c r="T13" s="631"/>
      <c r="U13" s="631"/>
      <c r="V13" s="631"/>
      <c r="W13" s="631"/>
      <c r="X13" s="631"/>
      <c r="Y13" s="631"/>
      <c r="Z13" s="631"/>
      <c r="AA13" s="631"/>
      <c r="AB13" s="631"/>
      <c r="AC13" s="631"/>
      <c r="AD13" s="631"/>
      <c r="AE13" s="631"/>
      <c r="AF13" s="631"/>
      <c r="AG13" s="631"/>
      <c r="AH13" s="631"/>
      <c r="AI13" s="631"/>
      <c r="AJ13" s="631"/>
      <c r="AK13" s="631"/>
      <c r="AL13" s="632"/>
    </row>
    <row r="14" spans="2:38" ht="21.4" customHeight="1" thickTop="1">
      <c r="B14" s="633" t="s">
        <v>21</v>
      </c>
      <c r="C14" s="634"/>
      <c r="D14" s="634"/>
      <c r="E14" s="634"/>
      <c r="F14" s="634"/>
      <c r="G14" s="634"/>
      <c r="H14" s="634"/>
      <c r="I14" s="634"/>
      <c r="J14" s="634"/>
      <c r="K14" s="634"/>
      <c r="L14" s="634"/>
      <c r="M14" s="634"/>
      <c r="N14" s="634"/>
      <c r="O14" s="634"/>
      <c r="P14" s="634"/>
      <c r="Q14" s="634"/>
      <c r="R14" s="634"/>
      <c r="S14" s="638" t="s">
        <v>22</v>
      </c>
      <c r="T14" s="639"/>
      <c r="U14" s="639"/>
      <c r="V14" s="639"/>
      <c r="W14" s="639"/>
      <c r="X14" s="639"/>
      <c r="Y14" s="639"/>
      <c r="Z14" s="639"/>
      <c r="AA14" s="639"/>
      <c r="AB14" s="640"/>
      <c r="AC14" s="638" t="s">
        <v>23</v>
      </c>
      <c r="AD14" s="639"/>
      <c r="AE14" s="639"/>
      <c r="AF14" s="639"/>
      <c r="AG14" s="639"/>
      <c r="AH14" s="639"/>
      <c r="AI14" s="639"/>
      <c r="AJ14" s="639"/>
      <c r="AK14" s="639"/>
      <c r="AL14" s="647"/>
    </row>
    <row r="15" spans="2:38" ht="21.4" customHeight="1">
      <c r="B15" s="635"/>
      <c r="C15" s="636"/>
      <c r="D15" s="636"/>
      <c r="E15" s="636"/>
      <c r="F15" s="636"/>
      <c r="G15" s="636"/>
      <c r="H15" s="636"/>
      <c r="I15" s="636"/>
      <c r="J15" s="636"/>
      <c r="K15" s="636"/>
      <c r="L15" s="636"/>
      <c r="M15" s="636"/>
      <c r="N15" s="636"/>
      <c r="O15" s="636"/>
      <c r="P15" s="636"/>
      <c r="Q15" s="636"/>
      <c r="R15" s="636"/>
      <c r="S15" s="641"/>
      <c r="T15" s="642"/>
      <c r="U15" s="642"/>
      <c r="V15" s="642"/>
      <c r="W15" s="642"/>
      <c r="X15" s="642"/>
      <c r="Y15" s="642"/>
      <c r="Z15" s="642"/>
      <c r="AA15" s="642"/>
      <c r="AB15" s="643"/>
      <c r="AC15" s="641"/>
      <c r="AD15" s="642"/>
      <c r="AE15" s="642"/>
      <c r="AF15" s="642"/>
      <c r="AG15" s="642"/>
      <c r="AH15" s="642"/>
      <c r="AI15" s="642"/>
      <c r="AJ15" s="642"/>
      <c r="AK15" s="642"/>
      <c r="AL15" s="648"/>
    </row>
    <row r="16" spans="2:38" ht="21.4" customHeight="1">
      <c r="B16" s="635"/>
      <c r="C16" s="636"/>
      <c r="D16" s="636"/>
      <c r="E16" s="636"/>
      <c r="F16" s="636"/>
      <c r="G16" s="636"/>
      <c r="H16" s="636"/>
      <c r="I16" s="636"/>
      <c r="J16" s="636"/>
      <c r="K16" s="636"/>
      <c r="L16" s="636"/>
      <c r="M16" s="636"/>
      <c r="N16" s="636"/>
      <c r="O16" s="636"/>
      <c r="P16" s="636"/>
      <c r="Q16" s="636"/>
      <c r="R16" s="636"/>
      <c r="S16" s="641"/>
      <c r="T16" s="642"/>
      <c r="U16" s="642"/>
      <c r="V16" s="642"/>
      <c r="W16" s="642"/>
      <c r="X16" s="642"/>
      <c r="Y16" s="642"/>
      <c r="Z16" s="642"/>
      <c r="AA16" s="642"/>
      <c r="AB16" s="643"/>
      <c r="AC16" s="641"/>
      <c r="AD16" s="642"/>
      <c r="AE16" s="642"/>
      <c r="AF16" s="642"/>
      <c r="AG16" s="642"/>
      <c r="AH16" s="642"/>
      <c r="AI16" s="642"/>
      <c r="AJ16" s="642"/>
      <c r="AK16" s="642"/>
      <c r="AL16" s="648"/>
    </row>
    <row r="17" spans="2:38" ht="21.4" customHeight="1">
      <c r="B17" s="635"/>
      <c r="C17" s="636"/>
      <c r="D17" s="636"/>
      <c r="E17" s="636"/>
      <c r="F17" s="636"/>
      <c r="G17" s="636"/>
      <c r="H17" s="636"/>
      <c r="I17" s="636"/>
      <c r="J17" s="636"/>
      <c r="K17" s="636"/>
      <c r="L17" s="636"/>
      <c r="M17" s="636"/>
      <c r="N17" s="636"/>
      <c r="O17" s="636"/>
      <c r="P17" s="636"/>
      <c r="Q17" s="636"/>
      <c r="R17" s="636"/>
      <c r="S17" s="641"/>
      <c r="T17" s="642"/>
      <c r="U17" s="642"/>
      <c r="V17" s="642"/>
      <c r="W17" s="642"/>
      <c r="X17" s="642"/>
      <c r="Y17" s="642"/>
      <c r="Z17" s="642"/>
      <c r="AA17" s="642"/>
      <c r="AB17" s="643"/>
      <c r="AC17" s="641"/>
      <c r="AD17" s="642"/>
      <c r="AE17" s="642"/>
      <c r="AF17" s="642"/>
      <c r="AG17" s="642"/>
      <c r="AH17" s="642"/>
      <c r="AI17" s="642"/>
      <c r="AJ17" s="642"/>
      <c r="AK17" s="642"/>
      <c r="AL17" s="648"/>
    </row>
    <row r="18" spans="2:38" ht="44.25" customHeight="1">
      <c r="B18" s="637"/>
      <c r="C18" s="617"/>
      <c r="D18" s="617"/>
      <c r="E18" s="617"/>
      <c r="F18" s="617"/>
      <c r="G18" s="617"/>
      <c r="H18" s="617"/>
      <c r="I18" s="617"/>
      <c r="J18" s="617"/>
      <c r="K18" s="617"/>
      <c r="L18" s="617"/>
      <c r="M18" s="617"/>
      <c r="N18" s="617"/>
      <c r="O18" s="617"/>
      <c r="P18" s="617"/>
      <c r="Q18" s="617"/>
      <c r="R18" s="617"/>
      <c r="S18" s="644"/>
      <c r="T18" s="645"/>
      <c r="U18" s="645"/>
      <c r="V18" s="645"/>
      <c r="W18" s="645"/>
      <c r="X18" s="645"/>
      <c r="Y18" s="645"/>
      <c r="Z18" s="645"/>
      <c r="AA18" s="645"/>
      <c r="AB18" s="646"/>
      <c r="AC18" s="644"/>
      <c r="AD18" s="645"/>
      <c r="AE18" s="645"/>
      <c r="AF18" s="645"/>
      <c r="AG18" s="645"/>
      <c r="AH18" s="645"/>
      <c r="AI18" s="645"/>
      <c r="AJ18" s="645"/>
      <c r="AK18" s="645"/>
      <c r="AL18" s="649"/>
    </row>
    <row r="19" spans="2:38" ht="21.4" customHeight="1">
      <c r="B19" s="6">
        <v>1</v>
      </c>
      <c r="C19" s="617"/>
      <c r="D19" s="617"/>
      <c r="E19" s="617"/>
      <c r="F19" s="617"/>
      <c r="G19" s="617"/>
      <c r="H19" s="617"/>
      <c r="I19" s="617"/>
      <c r="J19" s="617"/>
      <c r="K19" s="617"/>
      <c r="L19" s="617"/>
      <c r="M19" s="617"/>
      <c r="N19" s="617"/>
      <c r="O19" s="617"/>
      <c r="P19" s="617"/>
      <c r="Q19" s="617"/>
      <c r="R19" s="583"/>
      <c r="S19" s="617"/>
      <c r="T19" s="617"/>
      <c r="U19" s="617"/>
      <c r="V19" s="617"/>
      <c r="W19" s="617"/>
      <c r="X19" s="617"/>
      <c r="Y19" s="617"/>
      <c r="Z19" s="617"/>
      <c r="AA19" s="617"/>
      <c r="AB19" s="617"/>
      <c r="AC19" s="583"/>
      <c r="AD19" s="584"/>
      <c r="AE19" s="584"/>
      <c r="AF19" s="584"/>
      <c r="AG19" s="584"/>
      <c r="AH19" s="584"/>
      <c r="AI19" s="584"/>
      <c r="AJ19" s="584"/>
      <c r="AK19" s="584"/>
      <c r="AL19" s="585"/>
    </row>
    <row r="20" spans="2:38" ht="21.4" customHeight="1">
      <c r="B20" s="6">
        <v>2</v>
      </c>
      <c r="C20" s="617"/>
      <c r="D20" s="617"/>
      <c r="E20" s="617"/>
      <c r="F20" s="617"/>
      <c r="G20" s="617"/>
      <c r="H20" s="617"/>
      <c r="I20" s="617"/>
      <c r="J20" s="617"/>
      <c r="K20" s="617"/>
      <c r="L20" s="617"/>
      <c r="M20" s="617"/>
      <c r="N20" s="617"/>
      <c r="O20" s="617"/>
      <c r="P20" s="617"/>
      <c r="Q20" s="617"/>
      <c r="R20" s="583"/>
      <c r="S20" s="617"/>
      <c r="T20" s="617"/>
      <c r="U20" s="617"/>
      <c r="V20" s="617"/>
      <c r="W20" s="617"/>
      <c r="X20" s="617"/>
      <c r="Y20" s="617"/>
      <c r="Z20" s="617"/>
      <c r="AA20" s="617"/>
      <c r="AB20" s="617"/>
      <c r="AC20" s="583"/>
      <c r="AD20" s="584"/>
      <c r="AE20" s="584"/>
      <c r="AF20" s="584"/>
      <c r="AG20" s="584"/>
      <c r="AH20" s="584"/>
      <c r="AI20" s="584"/>
      <c r="AJ20" s="584"/>
      <c r="AK20" s="584"/>
      <c r="AL20" s="585"/>
    </row>
    <row r="21" spans="2:38" ht="21.4" customHeight="1">
      <c r="B21" s="6">
        <v>3</v>
      </c>
      <c r="C21" s="617"/>
      <c r="D21" s="617"/>
      <c r="E21" s="617"/>
      <c r="F21" s="617"/>
      <c r="G21" s="617"/>
      <c r="H21" s="617"/>
      <c r="I21" s="617"/>
      <c r="J21" s="617"/>
      <c r="K21" s="617"/>
      <c r="L21" s="617"/>
      <c r="M21" s="617"/>
      <c r="N21" s="617"/>
      <c r="O21" s="617"/>
      <c r="P21" s="617"/>
      <c r="Q21" s="617"/>
      <c r="R21" s="583"/>
      <c r="S21" s="617"/>
      <c r="T21" s="617"/>
      <c r="U21" s="617"/>
      <c r="V21" s="617"/>
      <c r="W21" s="617"/>
      <c r="X21" s="617"/>
      <c r="Y21" s="617"/>
      <c r="Z21" s="617"/>
      <c r="AA21" s="617"/>
      <c r="AB21" s="617"/>
      <c r="AC21" s="583"/>
      <c r="AD21" s="584"/>
      <c r="AE21" s="584"/>
      <c r="AF21" s="584"/>
      <c r="AG21" s="584"/>
      <c r="AH21" s="584"/>
      <c r="AI21" s="584"/>
      <c r="AJ21" s="584"/>
      <c r="AK21" s="584"/>
      <c r="AL21" s="585"/>
    </row>
    <row r="22" spans="2:38" ht="21.4" customHeight="1">
      <c r="B22" s="6">
        <v>4</v>
      </c>
      <c r="C22" s="617"/>
      <c r="D22" s="617"/>
      <c r="E22" s="617"/>
      <c r="F22" s="617"/>
      <c r="G22" s="617"/>
      <c r="H22" s="617"/>
      <c r="I22" s="617"/>
      <c r="J22" s="617"/>
      <c r="K22" s="617"/>
      <c r="L22" s="617"/>
      <c r="M22" s="617"/>
      <c r="N22" s="617"/>
      <c r="O22" s="617"/>
      <c r="P22" s="617"/>
      <c r="Q22" s="617"/>
      <c r="R22" s="583"/>
      <c r="S22" s="617"/>
      <c r="T22" s="617"/>
      <c r="U22" s="617"/>
      <c r="V22" s="617"/>
      <c r="W22" s="617"/>
      <c r="X22" s="617"/>
      <c r="Y22" s="617"/>
      <c r="Z22" s="617"/>
      <c r="AA22" s="617"/>
      <c r="AB22" s="617"/>
      <c r="AC22" s="583"/>
      <c r="AD22" s="584"/>
      <c r="AE22" s="584"/>
      <c r="AF22" s="584"/>
      <c r="AG22" s="584"/>
      <c r="AH22" s="584"/>
      <c r="AI22" s="584"/>
      <c r="AJ22" s="584"/>
      <c r="AK22" s="584"/>
      <c r="AL22" s="585"/>
    </row>
    <row r="23" spans="2:38" ht="21.4" customHeight="1">
      <c r="B23" s="6">
        <v>5</v>
      </c>
      <c r="C23" s="617"/>
      <c r="D23" s="617"/>
      <c r="E23" s="617"/>
      <c r="F23" s="617"/>
      <c r="G23" s="617"/>
      <c r="H23" s="617"/>
      <c r="I23" s="617"/>
      <c r="J23" s="617"/>
      <c r="K23" s="617"/>
      <c r="L23" s="617"/>
      <c r="M23" s="617"/>
      <c r="N23" s="617"/>
      <c r="O23" s="617"/>
      <c r="P23" s="617"/>
      <c r="Q23" s="617"/>
      <c r="R23" s="583"/>
      <c r="S23" s="617"/>
      <c r="T23" s="617"/>
      <c r="U23" s="617"/>
      <c r="V23" s="617"/>
      <c r="W23" s="617"/>
      <c r="X23" s="617"/>
      <c r="Y23" s="617"/>
      <c r="Z23" s="617"/>
      <c r="AA23" s="617"/>
      <c r="AB23" s="617"/>
      <c r="AC23" s="583"/>
      <c r="AD23" s="584"/>
      <c r="AE23" s="584"/>
      <c r="AF23" s="584"/>
      <c r="AG23" s="584"/>
      <c r="AH23" s="584"/>
      <c r="AI23" s="584"/>
      <c r="AJ23" s="584"/>
      <c r="AK23" s="584"/>
      <c r="AL23" s="585"/>
    </row>
    <row r="24" spans="2:38" ht="21.4" customHeight="1">
      <c r="B24" s="6">
        <v>6</v>
      </c>
      <c r="C24" s="617"/>
      <c r="D24" s="617"/>
      <c r="E24" s="617"/>
      <c r="F24" s="617"/>
      <c r="G24" s="617"/>
      <c r="H24" s="617"/>
      <c r="I24" s="617"/>
      <c r="J24" s="617"/>
      <c r="K24" s="617"/>
      <c r="L24" s="617"/>
      <c r="M24" s="617"/>
      <c r="N24" s="617"/>
      <c r="O24" s="617"/>
      <c r="P24" s="617"/>
      <c r="Q24" s="617"/>
      <c r="R24" s="583"/>
      <c r="S24" s="617"/>
      <c r="T24" s="617"/>
      <c r="U24" s="617"/>
      <c r="V24" s="617"/>
      <c r="W24" s="617"/>
      <c r="X24" s="617"/>
      <c r="Y24" s="617"/>
      <c r="Z24" s="617"/>
      <c r="AA24" s="617"/>
      <c r="AB24" s="617"/>
      <c r="AC24" s="583"/>
      <c r="AD24" s="584"/>
      <c r="AE24" s="584"/>
      <c r="AF24" s="584"/>
      <c r="AG24" s="584"/>
      <c r="AH24" s="584"/>
      <c r="AI24" s="584"/>
      <c r="AJ24" s="584"/>
      <c r="AK24" s="584"/>
      <c r="AL24" s="585"/>
    </row>
    <row r="25" spans="2:38" ht="21.4" customHeight="1">
      <c r="B25" s="6">
        <v>7</v>
      </c>
      <c r="C25" s="617"/>
      <c r="D25" s="617"/>
      <c r="E25" s="617"/>
      <c r="F25" s="617"/>
      <c r="G25" s="617"/>
      <c r="H25" s="617"/>
      <c r="I25" s="617"/>
      <c r="J25" s="617"/>
      <c r="K25" s="617"/>
      <c r="L25" s="617"/>
      <c r="M25" s="617"/>
      <c r="N25" s="617"/>
      <c r="O25" s="617"/>
      <c r="P25" s="617"/>
      <c r="Q25" s="617"/>
      <c r="R25" s="583"/>
      <c r="S25" s="617"/>
      <c r="T25" s="617"/>
      <c r="U25" s="617"/>
      <c r="V25" s="617"/>
      <c r="W25" s="617"/>
      <c r="X25" s="617"/>
      <c r="Y25" s="617"/>
      <c r="Z25" s="617"/>
      <c r="AA25" s="617"/>
      <c r="AB25" s="617"/>
      <c r="AC25" s="583"/>
      <c r="AD25" s="584"/>
      <c r="AE25" s="584"/>
      <c r="AF25" s="584"/>
      <c r="AG25" s="584"/>
      <c r="AH25" s="584"/>
      <c r="AI25" s="584"/>
      <c r="AJ25" s="584"/>
      <c r="AK25" s="584"/>
      <c r="AL25" s="585"/>
    </row>
    <row r="26" spans="2:38" ht="21.4" customHeight="1">
      <c r="B26" s="6">
        <v>8</v>
      </c>
      <c r="C26" s="617"/>
      <c r="D26" s="617"/>
      <c r="E26" s="617"/>
      <c r="F26" s="617"/>
      <c r="G26" s="617"/>
      <c r="H26" s="617"/>
      <c r="I26" s="617"/>
      <c r="J26" s="617"/>
      <c r="K26" s="617"/>
      <c r="L26" s="617"/>
      <c r="M26" s="617"/>
      <c r="N26" s="617"/>
      <c r="O26" s="617"/>
      <c r="P26" s="617"/>
      <c r="Q26" s="617"/>
      <c r="R26" s="583"/>
      <c r="S26" s="617"/>
      <c r="T26" s="617"/>
      <c r="U26" s="617"/>
      <c r="V26" s="617"/>
      <c r="W26" s="617"/>
      <c r="X26" s="617"/>
      <c r="Y26" s="617"/>
      <c r="Z26" s="617"/>
      <c r="AA26" s="617"/>
      <c r="AB26" s="617"/>
      <c r="AC26" s="583"/>
      <c r="AD26" s="584"/>
      <c r="AE26" s="584"/>
      <c r="AF26" s="584"/>
      <c r="AG26" s="584"/>
      <c r="AH26" s="584"/>
      <c r="AI26" s="584"/>
      <c r="AJ26" s="584"/>
      <c r="AK26" s="584"/>
      <c r="AL26" s="585"/>
    </row>
    <row r="27" spans="2:38" ht="21.4" customHeight="1">
      <c r="B27" s="6">
        <v>9</v>
      </c>
      <c r="C27" s="617"/>
      <c r="D27" s="617"/>
      <c r="E27" s="617"/>
      <c r="F27" s="617"/>
      <c r="G27" s="617"/>
      <c r="H27" s="617"/>
      <c r="I27" s="617"/>
      <c r="J27" s="617"/>
      <c r="K27" s="617"/>
      <c r="L27" s="617"/>
      <c r="M27" s="617"/>
      <c r="N27" s="617"/>
      <c r="O27" s="617"/>
      <c r="P27" s="617"/>
      <c r="Q27" s="617"/>
      <c r="R27" s="583"/>
      <c r="S27" s="617"/>
      <c r="T27" s="617"/>
      <c r="U27" s="617"/>
      <c r="V27" s="617"/>
      <c r="W27" s="617"/>
      <c r="X27" s="617"/>
      <c r="Y27" s="617"/>
      <c r="Z27" s="617"/>
      <c r="AA27" s="617"/>
      <c r="AB27" s="617"/>
      <c r="AC27" s="583"/>
      <c r="AD27" s="584"/>
      <c r="AE27" s="584"/>
      <c r="AF27" s="584"/>
      <c r="AG27" s="584"/>
      <c r="AH27" s="584"/>
      <c r="AI27" s="584"/>
      <c r="AJ27" s="584"/>
      <c r="AK27" s="584"/>
      <c r="AL27" s="585"/>
    </row>
    <row r="28" spans="2:38" ht="21.4" customHeight="1">
      <c r="B28" s="6">
        <v>10</v>
      </c>
      <c r="C28" s="617"/>
      <c r="D28" s="617"/>
      <c r="E28" s="617"/>
      <c r="F28" s="617"/>
      <c r="G28" s="617"/>
      <c r="H28" s="617"/>
      <c r="I28" s="617"/>
      <c r="J28" s="617"/>
      <c r="K28" s="617"/>
      <c r="L28" s="617"/>
      <c r="M28" s="617"/>
      <c r="N28" s="617"/>
      <c r="O28" s="617"/>
      <c r="P28" s="617"/>
      <c r="Q28" s="617"/>
      <c r="R28" s="583"/>
      <c r="S28" s="617"/>
      <c r="T28" s="617"/>
      <c r="U28" s="617"/>
      <c r="V28" s="617"/>
      <c r="W28" s="617"/>
      <c r="X28" s="617"/>
      <c r="Y28" s="617"/>
      <c r="Z28" s="617"/>
      <c r="AA28" s="617"/>
      <c r="AB28" s="617"/>
      <c r="AC28" s="583"/>
      <c r="AD28" s="584"/>
      <c r="AE28" s="584"/>
      <c r="AF28" s="584"/>
      <c r="AG28" s="584"/>
      <c r="AH28" s="584"/>
      <c r="AI28" s="584"/>
      <c r="AJ28" s="584"/>
      <c r="AK28" s="584"/>
      <c r="AL28" s="585"/>
    </row>
    <row r="29" spans="2:38" ht="21.4" customHeight="1">
      <c r="B29" s="6">
        <v>11</v>
      </c>
      <c r="C29" s="617"/>
      <c r="D29" s="617"/>
      <c r="E29" s="617"/>
      <c r="F29" s="617"/>
      <c r="G29" s="617"/>
      <c r="H29" s="617"/>
      <c r="I29" s="617"/>
      <c r="J29" s="617"/>
      <c r="K29" s="617"/>
      <c r="L29" s="617"/>
      <c r="M29" s="617"/>
      <c r="N29" s="617"/>
      <c r="O29" s="617"/>
      <c r="P29" s="617"/>
      <c r="Q29" s="617"/>
      <c r="R29" s="583"/>
      <c r="S29" s="617"/>
      <c r="T29" s="617"/>
      <c r="U29" s="617"/>
      <c r="V29" s="617"/>
      <c r="W29" s="617"/>
      <c r="X29" s="617"/>
      <c r="Y29" s="617"/>
      <c r="Z29" s="617"/>
      <c r="AA29" s="617"/>
      <c r="AB29" s="617"/>
      <c r="AC29" s="583"/>
      <c r="AD29" s="584"/>
      <c r="AE29" s="584"/>
      <c r="AF29" s="584"/>
      <c r="AG29" s="584"/>
      <c r="AH29" s="584"/>
      <c r="AI29" s="584"/>
      <c r="AJ29" s="584"/>
      <c r="AK29" s="584"/>
      <c r="AL29" s="585"/>
    </row>
    <row r="30" spans="2:38" ht="21.4" customHeight="1">
      <c r="B30" s="6">
        <v>12</v>
      </c>
      <c r="C30" s="617"/>
      <c r="D30" s="617"/>
      <c r="E30" s="617"/>
      <c r="F30" s="617"/>
      <c r="G30" s="617"/>
      <c r="H30" s="617"/>
      <c r="I30" s="617"/>
      <c r="J30" s="617"/>
      <c r="K30" s="617"/>
      <c r="L30" s="617"/>
      <c r="M30" s="617"/>
      <c r="N30" s="617"/>
      <c r="O30" s="617"/>
      <c r="P30" s="617"/>
      <c r="Q30" s="617"/>
      <c r="R30" s="583"/>
      <c r="S30" s="617"/>
      <c r="T30" s="617"/>
      <c r="U30" s="617"/>
      <c r="V30" s="617"/>
      <c r="W30" s="617"/>
      <c r="X30" s="617"/>
      <c r="Y30" s="617"/>
      <c r="Z30" s="617"/>
      <c r="AA30" s="617"/>
      <c r="AB30" s="617"/>
      <c r="AC30" s="583"/>
      <c r="AD30" s="584"/>
      <c r="AE30" s="584"/>
      <c r="AF30" s="584"/>
      <c r="AG30" s="584"/>
      <c r="AH30" s="584"/>
      <c r="AI30" s="584"/>
      <c r="AJ30" s="584"/>
      <c r="AK30" s="584"/>
      <c r="AL30" s="585"/>
    </row>
    <row r="31" spans="2:38" ht="21.4" customHeight="1">
      <c r="B31" s="6">
        <v>13</v>
      </c>
      <c r="C31" s="617"/>
      <c r="D31" s="617"/>
      <c r="E31" s="617"/>
      <c r="F31" s="617"/>
      <c r="G31" s="617"/>
      <c r="H31" s="617"/>
      <c r="I31" s="617"/>
      <c r="J31" s="617"/>
      <c r="K31" s="617"/>
      <c r="L31" s="617"/>
      <c r="M31" s="617"/>
      <c r="N31" s="617"/>
      <c r="O31" s="617"/>
      <c r="P31" s="617"/>
      <c r="Q31" s="617"/>
      <c r="R31" s="583"/>
      <c r="S31" s="617"/>
      <c r="T31" s="617"/>
      <c r="U31" s="617"/>
      <c r="V31" s="617"/>
      <c r="W31" s="617"/>
      <c r="X31" s="617"/>
      <c r="Y31" s="617"/>
      <c r="Z31" s="617"/>
      <c r="AA31" s="617"/>
      <c r="AB31" s="617"/>
      <c r="AC31" s="583"/>
      <c r="AD31" s="584"/>
      <c r="AE31" s="584"/>
      <c r="AF31" s="584"/>
      <c r="AG31" s="584"/>
      <c r="AH31" s="584"/>
      <c r="AI31" s="584"/>
      <c r="AJ31" s="584"/>
      <c r="AK31" s="584"/>
      <c r="AL31" s="585"/>
    </row>
    <row r="32" spans="2:38" ht="21.4" customHeight="1">
      <c r="B32" s="6">
        <v>14</v>
      </c>
      <c r="C32" s="617"/>
      <c r="D32" s="617"/>
      <c r="E32" s="617"/>
      <c r="F32" s="617"/>
      <c r="G32" s="617"/>
      <c r="H32" s="617"/>
      <c r="I32" s="617"/>
      <c r="J32" s="617"/>
      <c r="K32" s="617"/>
      <c r="L32" s="617"/>
      <c r="M32" s="617"/>
      <c r="N32" s="617"/>
      <c r="O32" s="617"/>
      <c r="P32" s="617"/>
      <c r="Q32" s="617"/>
      <c r="R32" s="583"/>
      <c r="S32" s="617"/>
      <c r="T32" s="617"/>
      <c r="U32" s="617"/>
      <c r="V32" s="617"/>
      <c r="W32" s="617"/>
      <c r="X32" s="617"/>
      <c r="Y32" s="617"/>
      <c r="Z32" s="617"/>
      <c r="AA32" s="617"/>
      <c r="AB32" s="617"/>
      <c r="AC32" s="583"/>
      <c r="AD32" s="584"/>
      <c r="AE32" s="584"/>
      <c r="AF32" s="584"/>
      <c r="AG32" s="584"/>
      <c r="AH32" s="584"/>
      <c r="AI32" s="584"/>
      <c r="AJ32" s="584"/>
      <c r="AK32" s="584"/>
      <c r="AL32" s="585"/>
    </row>
    <row r="33" spans="2:38" ht="21.4" customHeight="1" thickBot="1">
      <c r="B33" s="7">
        <v>15</v>
      </c>
      <c r="C33" s="618"/>
      <c r="D33" s="618"/>
      <c r="E33" s="618"/>
      <c r="F33" s="618"/>
      <c r="G33" s="618"/>
      <c r="H33" s="618"/>
      <c r="I33" s="618"/>
      <c r="J33" s="618"/>
      <c r="K33" s="618"/>
      <c r="L33" s="618"/>
      <c r="M33" s="618"/>
      <c r="N33" s="618"/>
      <c r="O33" s="618"/>
      <c r="P33" s="618"/>
      <c r="Q33" s="618"/>
      <c r="R33" s="619"/>
      <c r="S33" s="618"/>
      <c r="T33" s="618"/>
      <c r="U33" s="618"/>
      <c r="V33" s="618"/>
      <c r="W33" s="618"/>
      <c r="X33" s="618"/>
      <c r="Y33" s="618"/>
      <c r="Z33" s="618"/>
      <c r="AA33" s="618"/>
      <c r="AB33" s="618"/>
      <c r="AC33" s="619"/>
      <c r="AD33" s="620"/>
      <c r="AE33" s="620"/>
      <c r="AF33" s="620"/>
      <c r="AG33" s="620"/>
      <c r="AH33" s="620"/>
      <c r="AI33" s="620"/>
      <c r="AJ33" s="620"/>
      <c r="AK33" s="620"/>
      <c r="AL33" s="621"/>
    </row>
    <row r="34" spans="2:38" ht="21.4" customHeight="1">
      <c r="B34" s="615" t="s">
        <v>8</v>
      </c>
      <c r="C34" s="615"/>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c r="AD34" s="615"/>
      <c r="AE34" s="615"/>
      <c r="AF34" s="615"/>
      <c r="AG34" s="615"/>
      <c r="AH34" s="615"/>
      <c r="AI34" s="615"/>
      <c r="AJ34" s="615"/>
      <c r="AK34" s="615"/>
      <c r="AL34" s="615"/>
    </row>
    <row r="35" spans="2:38" ht="8.25" customHeight="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row>
    <row r="36" spans="2:38" ht="21.4" customHeight="1">
      <c r="B36" s="616" t="s">
        <v>24</v>
      </c>
      <c r="C36" s="616"/>
      <c r="D36" s="616"/>
      <c r="E36" s="616"/>
      <c r="F36" s="616"/>
      <c r="G36" s="616"/>
      <c r="H36" s="616"/>
      <c r="I36" s="616"/>
      <c r="J36" s="616"/>
      <c r="K36" s="616"/>
      <c r="L36" s="616"/>
      <c r="M36" s="616"/>
      <c r="N36" s="616"/>
      <c r="O36" s="616"/>
      <c r="P36" s="616"/>
      <c r="Q36" s="616"/>
      <c r="R36" s="616"/>
      <c r="S36" s="616"/>
      <c r="T36" s="616"/>
      <c r="U36" s="616"/>
      <c r="V36" s="616"/>
      <c r="W36" s="616"/>
      <c r="X36" s="616"/>
      <c r="Y36" s="616"/>
      <c r="Z36" s="616"/>
      <c r="AA36" s="616"/>
      <c r="AB36" s="616"/>
      <c r="AC36" s="616"/>
      <c r="AD36" s="616"/>
      <c r="AE36" s="616"/>
      <c r="AF36" s="616"/>
      <c r="AG36" s="616"/>
      <c r="AH36" s="616"/>
      <c r="AI36" s="616"/>
      <c r="AJ36" s="616"/>
      <c r="AK36" s="616"/>
      <c r="AL36" s="616"/>
    </row>
    <row r="37" spans="2:38" ht="19.5" customHeight="1">
      <c r="B37" s="616"/>
      <c r="C37" s="616"/>
      <c r="D37" s="616"/>
      <c r="E37" s="616"/>
      <c r="F37" s="616"/>
      <c r="G37" s="616"/>
      <c r="H37" s="616"/>
      <c r="I37" s="616"/>
      <c r="J37" s="616"/>
      <c r="K37" s="616"/>
      <c r="L37" s="616"/>
      <c r="M37" s="616"/>
      <c r="N37" s="616"/>
      <c r="O37" s="616"/>
      <c r="P37" s="616"/>
      <c r="Q37" s="616"/>
      <c r="R37" s="616"/>
      <c r="S37" s="616"/>
      <c r="T37" s="616"/>
      <c r="U37" s="616"/>
      <c r="V37" s="616"/>
      <c r="W37" s="616"/>
      <c r="X37" s="616"/>
      <c r="Y37" s="616"/>
      <c r="Z37" s="616"/>
      <c r="AA37" s="616"/>
      <c r="AB37" s="616"/>
      <c r="AC37" s="616"/>
      <c r="AD37" s="616"/>
      <c r="AE37" s="616"/>
      <c r="AF37" s="616"/>
      <c r="AG37" s="616"/>
      <c r="AH37" s="616"/>
      <c r="AI37" s="616"/>
      <c r="AJ37" s="616"/>
      <c r="AK37" s="616"/>
      <c r="AL37" s="616"/>
    </row>
    <row r="38" spans="2:38" ht="7.5" customHeight="1">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row>
    <row r="39" spans="2:38" ht="19.5" customHeight="1">
      <c r="B39" s="588" t="s">
        <v>25</v>
      </c>
      <c r="C39" s="588"/>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row>
    <row r="40" spans="2:38" ht="9.4" customHeight="1">
      <c r="B40" s="588"/>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row>
    <row r="41" spans="2:38" ht="3.4" customHeight="1">
      <c r="B41" s="588"/>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row>
    <row r="42" spans="2:38" ht="3.4" customHeight="1">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row>
    <row r="43" spans="2:38" ht="21.4" customHeight="1">
      <c r="B43" s="616"/>
      <c r="C43" s="616"/>
      <c r="D43" s="616"/>
      <c r="E43" s="616"/>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row>
  </sheetData>
  <mergeCells count="74">
    <mergeCell ref="C9:R9"/>
    <mergeCell ref="S9:AL9"/>
    <mergeCell ref="B1:AL1"/>
    <mergeCell ref="B2:AL2"/>
    <mergeCell ref="B3:AL3"/>
    <mergeCell ref="B4:L4"/>
    <mergeCell ref="M4:AL4"/>
    <mergeCell ref="B5:L5"/>
    <mergeCell ref="M5:AL5"/>
    <mergeCell ref="C6:L6"/>
    <mergeCell ref="B7:L7"/>
    <mergeCell ref="M7:AL7"/>
    <mergeCell ref="B8:R8"/>
    <mergeCell ref="S8:AL8"/>
    <mergeCell ref="C19:R19"/>
    <mergeCell ref="S19:AB19"/>
    <mergeCell ref="AC19:AL19"/>
    <mergeCell ref="B10:R10"/>
    <mergeCell ref="S10:AL10"/>
    <mergeCell ref="B11:R11"/>
    <mergeCell ref="S11:AL11"/>
    <mergeCell ref="B12:R12"/>
    <mergeCell ref="S12:AL12"/>
    <mergeCell ref="B13:R13"/>
    <mergeCell ref="S13:AL13"/>
    <mergeCell ref="B14:R18"/>
    <mergeCell ref="S14:AB18"/>
    <mergeCell ref="AC14:AL18"/>
    <mergeCell ref="C20:R20"/>
    <mergeCell ref="S20:AB20"/>
    <mergeCell ref="AC20:AL20"/>
    <mergeCell ref="C21:R21"/>
    <mergeCell ref="S21:AB21"/>
    <mergeCell ref="AC21:AL21"/>
    <mergeCell ref="C22:R22"/>
    <mergeCell ref="S22:AB22"/>
    <mergeCell ref="AC22:AL22"/>
    <mergeCell ref="C23:R23"/>
    <mergeCell ref="S23:AB23"/>
    <mergeCell ref="AC23:AL23"/>
    <mergeCell ref="C24:R24"/>
    <mergeCell ref="S24:AB24"/>
    <mergeCell ref="AC24:AL24"/>
    <mergeCell ref="C25:R25"/>
    <mergeCell ref="S25:AB25"/>
    <mergeCell ref="AC25:AL25"/>
    <mergeCell ref="C26:R26"/>
    <mergeCell ref="S26:AB26"/>
    <mergeCell ref="AC26:AL26"/>
    <mergeCell ref="C27:R27"/>
    <mergeCell ref="S27:AB27"/>
    <mergeCell ref="AC27:AL27"/>
    <mergeCell ref="C28:R28"/>
    <mergeCell ref="S28:AB28"/>
    <mergeCell ref="AC28:AL28"/>
    <mergeCell ref="C29:R29"/>
    <mergeCell ref="S29:AB29"/>
    <mergeCell ref="AC29:AL29"/>
    <mergeCell ref="C30:R30"/>
    <mergeCell ref="S30:AB30"/>
    <mergeCell ref="AC30:AL30"/>
    <mergeCell ref="C31:R31"/>
    <mergeCell ref="S31:AB31"/>
    <mergeCell ref="AC31:AL31"/>
    <mergeCell ref="B34:AL34"/>
    <mergeCell ref="B36:AL37"/>
    <mergeCell ref="B39:AL41"/>
    <mergeCell ref="B43:AL43"/>
    <mergeCell ref="C32:R32"/>
    <mergeCell ref="S32:AB32"/>
    <mergeCell ref="AC32:AL32"/>
    <mergeCell ref="C33:R33"/>
    <mergeCell ref="S33:AB33"/>
    <mergeCell ref="AC33:AL33"/>
  </mergeCells>
  <phoneticPr fontId="2"/>
  <printOptions horizontalCentered="1" verticalCentered="1"/>
  <pageMargins left="0.39370078740157483" right="0.39370078740157483" top="0.39370078740157483" bottom="0.35433070866141736" header="0.31496062992125984" footer="0.27559055118110237"/>
  <pageSetup paperSize="9" scale="7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DF50-41A7-49C9-A991-0C06D695A1CC}">
  <dimension ref="A1:AM59"/>
  <sheetViews>
    <sheetView showGridLines="0" view="pageBreakPreview" zoomScaleNormal="100" zoomScaleSheetLayoutView="100" workbookViewId="0">
      <selection activeCell="H16" sqref="H16:O17"/>
    </sheetView>
  </sheetViews>
  <sheetFormatPr defaultColWidth="2.25" defaultRowHeight="18.75"/>
  <cols>
    <col min="1" max="1" width="2.375" style="13" customWidth="1"/>
    <col min="2" max="2" width="2.375" style="14" customWidth="1"/>
    <col min="3" max="37" width="2.375" style="13" customWidth="1"/>
    <col min="38" max="38" width="6.625" style="13" customWidth="1"/>
    <col min="39" max="256" width="2.25" style="13"/>
    <col min="257" max="294" width="2.375" style="13" customWidth="1"/>
    <col min="295" max="512" width="2.25" style="13"/>
    <col min="513" max="550" width="2.375" style="13" customWidth="1"/>
    <col min="551" max="768" width="2.25" style="13"/>
    <col min="769" max="806" width="2.375" style="13" customWidth="1"/>
    <col min="807" max="1024" width="2.25" style="13"/>
    <col min="1025" max="1062" width="2.375" style="13" customWidth="1"/>
    <col min="1063" max="1280" width="2.25" style="13"/>
    <col min="1281" max="1318" width="2.375" style="13" customWidth="1"/>
    <col min="1319" max="1536" width="2.25" style="13"/>
    <col min="1537" max="1574" width="2.375" style="13" customWidth="1"/>
    <col min="1575" max="1792" width="2.25" style="13"/>
    <col min="1793" max="1830" width="2.375" style="13" customWidth="1"/>
    <col min="1831" max="2048" width="2.25" style="13"/>
    <col min="2049" max="2086" width="2.375" style="13" customWidth="1"/>
    <col min="2087" max="2304" width="2.25" style="13"/>
    <col min="2305" max="2342" width="2.375" style="13" customWidth="1"/>
    <col min="2343" max="2560" width="2.25" style="13"/>
    <col min="2561" max="2598" width="2.375" style="13" customWidth="1"/>
    <col min="2599" max="2816" width="2.25" style="13"/>
    <col min="2817" max="2854" width="2.375" style="13" customWidth="1"/>
    <col min="2855" max="3072" width="2.25" style="13"/>
    <col min="3073" max="3110" width="2.375" style="13" customWidth="1"/>
    <col min="3111" max="3328" width="2.25" style="13"/>
    <col min="3329" max="3366" width="2.375" style="13" customWidth="1"/>
    <col min="3367" max="3584" width="2.25" style="13"/>
    <col min="3585" max="3622" width="2.375" style="13" customWidth="1"/>
    <col min="3623" max="3840" width="2.25" style="13"/>
    <col min="3841" max="3878" width="2.375" style="13" customWidth="1"/>
    <col min="3879" max="4096" width="2.25" style="13"/>
    <col min="4097" max="4134" width="2.375" style="13" customWidth="1"/>
    <col min="4135" max="4352" width="2.25" style="13"/>
    <col min="4353" max="4390" width="2.375" style="13" customWidth="1"/>
    <col min="4391" max="4608" width="2.25" style="13"/>
    <col min="4609" max="4646" width="2.375" style="13" customWidth="1"/>
    <col min="4647" max="4864" width="2.25" style="13"/>
    <col min="4865" max="4902" width="2.375" style="13" customWidth="1"/>
    <col min="4903" max="5120" width="2.25" style="13"/>
    <col min="5121" max="5158" width="2.375" style="13" customWidth="1"/>
    <col min="5159" max="5376" width="2.25" style="13"/>
    <col min="5377" max="5414" width="2.375" style="13" customWidth="1"/>
    <col min="5415" max="5632" width="2.25" style="13"/>
    <col min="5633" max="5670" width="2.375" style="13" customWidth="1"/>
    <col min="5671" max="5888" width="2.25" style="13"/>
    <col min="5889" max="5926" width="2.375" style="13" customWidth="1"/>
    <col min="5927" max="6144" width="2.25" style="13"/>
    <col min="6145" max="6182" width="2.375" style="13" customWidth="1"/>
    <col min="6183" max="6400" width="2.25" style="13"/>
    <col min="6401" max="6438" width="2.375" style="13" customWidth="1"/>
    <col min="6439" max="6656" width="2.25" style="13"/>
    <col min="6657" max="6694" width="2.375" style="13" customWidth="1"/>
    <col min="6695" max="6912" width="2.25" style="13"/>
    <col min="6913" max="6950" width="2.375" style="13" customWidth="1"/>
    <col min="6951" max="7168" width="2.25" style="13"/>
    <col min="7169" max="7206" width="2.375" style="13" customWidth="1"/>
    <col min="7207" max="7424" width="2.25" style="13"/>
    <col min="7425" max="7462" width="2.375" style="13" customWidth="1"/>
    <col min="7463" max="7680" width="2.25" style="13"/>
    <col min="7681" max="7718" width="2.375" style="13" customWidth="1"/>
    <col min="7719" max="7936" width="2.25" style="13"/>
    <col min="7937" max="7974" width="2.375" style="13" customWidth="1"/>
    <col min="7975" max="8192" width="2.25" style="13"/>
    <col min="8193" max="8230" width="2.375" style="13" customWidth="1"/>
    <col min="8231" max="8448" width="2.25" style="13"/>
    <col min="8449" max="8486" width="2.375" style="13" customWidth="1"/>
    <col min="8487" max="8704" width="2.25" style="13"/>
    <col min="8705" max="8742" width="2.375" style="13" customWidth="1"/>
    <col min="8743" max="8960" width="2.25" style="13"/>
    <col min="8961" max="8998" width="2.375" style="13" customWidth="1"/>
    <col min="8999" max="9216" width="2.25" style="13"/>
    <col min="9217" max="9254" width="2.375" style="13" customWidth="1"/>
    <col min="9255" max="9472" width="2.25" style="13"/>
    <col min="9473" max="9510" width="2.375" style="13" customWidth="1"/>
    <col min="9511" max="9728" width="2.25" style="13"/>
    <col min="9729" max="9766" width="2.375" style="13" customWidth="1"/>
    <col min="9767" max="9984" width="2.25" style="13"/>
    <col min="9985" max="10022" width="2.375" style="13" customWidth="1"/>
    <col min="10023" max="10240" width="2.25" style="13"/>
    <col min="10241" max="10278" width="2.375" style="13" customWidth="1"/>
    <col min="10279" max="10496" width="2.25" style="13"/>
    <col min="10497" max="10534" width="2.375" style="13" customWidth="1"/>
    <col min="10535" max="10752" width="2.25" style="13"/>
    <col min="10753" max="10790" width="2.375" style="13" customWidth="1"/>
    <col min="10791" max="11008" width="2.25" style="13"/>
    <col min="11009" max="11046" width="2.375" style="13" customWidth="1"/>
    <col min="11047" max="11264" width="2.25" style="13"/>
    <col min="11265" max="11302" width="2.375" style="13" customWidth="1"/>
    <col min="11303" max="11520" width="2.25" style="13"/>
    <col min="11521" max="11558" width="2.375" style="13" customWidth="1"/>
    <col min="11559" max="11776" width="2.25" style="13"/>
    <col min="11777" max="11814" width="2.375" style="13" customWidth="1"/>
    <col min="11815" max="12032" width="2.25" style="13"/>
    <col min="12033" max="12070" width="2.375" style="13" customWidth="1"/>
    <col min="12071" max="12288" width="2.25" style="13"/>
    <col min="12289" max="12326" width="2.375" style="13" customWidth="1"/>
    <col min="12327" max="12544" width="2.25" style="13"/>
    <col min="12545" max="12582" width="2.375" style="13" customWidth="1"/>
    <col min="12583" max="12800" width="2.25" style="13"/>
    <col min="12801" max="12838" width="2.375" style="13" customWidth="1"/>
    <col min="12839" max="13056" width="2.25" style="13"/>
    <col min="13057" max="13094" width="2.375" style="13" customWidth="1"/>
    <col min="13095" max="13312" width="2.25" style="13"/>
    <col min="13313" max="13350" width="2.375" style="13" customWidth="1"/>
    <col min="13351" max="13568" width="2.25" style="13"/>
    <col min="13569" max="13606" width="2.375" style="13" customWidth="1"/>
    <col min="13607" max="13824" width="2.25" style="13"/>
    <col min="13825" max="13862" width="2.375" style="13" customWidth="1"/>
    <col min="13863" max="14080" width="2.25" style="13"/>
    <col min="14081" max="14118" width="2.375" style="13" customWidth="1"/>
    <col min="14119" max="14336" width="2.25" style="13"/>
    <col min="14337" max="14374" width="2.375" style="13" customWidth="1"/>
    <col min="14375" max="14592" width="2.25" style="13"/>
    <col min="14593" max="14630" width="2.375" style="13" customWidth="1"/>
    <col min="14631" max="14848" width="2.25" style="13"/>
    <col min="14849" max="14886" width="2.375" style="13" customWidth="1"/>
    <col min="14887" max="15104" width="2.25" style="13"/>
    <col min="15105" max="15142" width="2.375" style="13" customWidth="1"/>
    <col min="15143" max="15360" width="2.25" style="13"/>
    <col min="15361" max="15398" width="2.375" style="13" customWidth="1"/>
    <col min="15399" max="15616" width="2.25" style="13"/>
    <col min="15617" max="15654" width="2.375" style="13" customWidth="1"/>
    <col min="15655" max="15872" width="2.25" style="13"/>
    <col min="15873" max="15910" width="2.375" style="13" customWidth="1"/>
    <col min="15911" max="16128" width="2.25" style="13"/>
    <col min="16129" max="16166" width="2.375" style="13" customWidth="1"/>
    <col min="16167" max="16384" width="2.25" style="13"/>
  </cols>
  <sheetData>
    <row r="1" spans="1:39" ht="21.2" customHeight="1">
      <c r="A1" s="663" t="s">
        <v>447</v>
      </c>
      <c r="B1" s="663"/>
      <c r="C1" s="663"/>
      <c r="D1" s="663"/>
      <c r="E1" s="663"/>
      <c r="F1" s="663"/>
      <c r="G1" s="663"/>
      <c r="H1" s="663"/>
      <c r="I1" s="663"/>
      <c r="J1" s="663"/>
      <c r="K1" s="663"/>
      <c r="L1" s="663"/>
      <c r="M1" s="663"/>
      <c r="N1" s="663"/>
      <c r="O1" s="663"/>
      <c r="P1" s="663"/>
      <c r="Q1" s="663"/>
      <c r="R1" s="663"/>
      <c r="S1" s="663"/>
      <c r="T1" s="663"/>
      <c r="U1" s="663"/>
      <c r="V1" s="663"/>
      <c r="W1" s="663"/>
      <c r="X1" s="663"/>
      <c r="Y1" s="663"/>
      <c r="Z1" s="663"/>
      <c r="AB1" s="664" t="s">
        <v>70</v>
      </c>
      <c r="AC1" s="664"/>
      <c r="AD1" s="664"/>
      <c r="AE1" s="664"/>
      <c r="AF1" s="664"/>
      <c r="AG1" s="664"/>
      <c r="AH1" s="664"/>
      <c r="AI1" s="664"/>
      <c r="AK1" s="665" t="s">
        <v>69</v>
      </c>
      <c r="AL1" s="665"/>
    </row>
    <row r="2" spans="1:39" ht="12" customHeight="1">
      <c r="A2" s="663"/>
      <c r="B2" s="663"/>
      <c r="C2" s="663"/>
      <c r="D2" s="663"/>
      <c r="E2" s="663"/>
      <c r="F2" s="663"/>
      <c r="G2" s="663"/>
      <c r="H2" s="663"/>
      <c r="I2" s="663"/>
      <c r="J2" s="663"/>
      <c r="K2" s="663"/>
      <c r="L2" s="663"/>
      <c r="M2" s="663"/>
      <c r="N2" s="663"/>
      <c r="O2" s="663"/>
      <c r="P2" s="663"/>
      <c r="Q2" s="663"/>
      <c r="R2" s="663"/>
      <c r="S2" s="663"/>
      <c r="T2" s="663"/>
      <c r="U2" s="663"/>
      <c r="V2" s="663"/>
      <c r="W2" s="663"/>
      <c r="X2" s="663"/>
      <c r="Y2" s="663"/>
      <c r="Z2" s="663"/>
    </row>
    <row r="3" spans="1:39" ht="20.25" customHeight="1">
      <c r="A3" s="666" t="s">
        <v>68</v>
      </c>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row>
    <row r="4" spans="1:39" ht="20.25" customHeight="1">
      <c r="A4" s="667"/>
      <c r="B4" s="667"/>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7"/>
    </row>
    <row r="5" spans="1:39" ht="12" customHeight="1"/>
    <row r="6" spans="1:39" ht="25.5" customHeight="1">
      <c r="B6" s="668" t="s">
        <v>67</v>
      </c>
      <c r="C6" s="669"/>
      <c r="D6" s="669"/>
      <c r="E6" s="669"/>
      <c r="F6" s="669"/>
      <c r="G6" s="669"/>
      <c r="H6" s="669"/>
      <c r="I6" s="669"/>
      <c r="J6" s="669"/>
      <c r="K6" s="670"/>
      <c r="L6" s="668"/>
      <c r="M6" s="669"/>
      <c r="N6" s="669"/>
      <c r="O6" s="669"/>
      <c r="P6" s="669"/>
      <c r="Q6" s="669"/>
      <c r="R6" s="669"/>
      <c r="S6" s="669"/>
      <c r="T6" s="669"/>
      <c r="U6" s="669"/>
      <c r="V6" s="669"/>
      <c r="W6" s="669"/>
      <c r="X6" s="669"/>
      <c r="Y6" s="669"/>
      <c r="Z6" s="669"/>
      <c r="AA6" s="669"/>
      <c r="AB6" s="669"/>
      <c r="AC6" s="669"/>
      <c r="AD6" s="669"/>
      <c r="AE6" s="669"/>
      <c r="AF6" s="669"/>
      <c r="AG6" s="669"/>
      <c r="AH6" s="669"/>
      <c r="AI6" s="669"/>
      <c r="AJ6" s="669"/>
      <c r="AK6" s="669"/>
      <c r="AL6" s="670"/>
    </row>
    <row r="7" spans="1:39" ht="10.5" customHeight="1">
      <c r="B7" s="671" t="s">
        <v>66</v>
      </c>
      <c r="C7" s="672"/>
      <c r="D7" s="24"/>
      <c r="E7" s="24"/>
      <c r="F7" s="24"/>
      <c r="G7" s="24"/>
      <c r="H7" s="24"/>
      <c r="I7" s="24"/>
      <c r="J7" s="24"/>
      <c r="K7" s="24"/>
      <c r="L7" s="24"/>
      <c r="M7" s="24"/>
      <c r="N7" s="24"/>
      <c r="O7" s="24"/>
      <c r="P7" s="24"/>
      <c r="Q7" s="24"/>
      <c r="R7" s="671" t="s">
        <v>65</v>
      </c>
      <c r="S7" s="672"/>
      <c r="T7" s="30"/>
      <c r="U7" s="24"/>
      <c r="V7" s="24"/>
      <c r="W7" s="24"/>
      <c r="X7" s="24"/>
      <c r="Y7" s="24"/>
      <c r="Z7" s="24"/>
      <c r="AA7" s="24"/>
      <c r="AB7" s="24"/>
      <c r="AC7" s="24"/>
      <c r="AD7" s="24"/>
      <c r="AE7" s="24"/>
      <c r="AF7" s="24"/>
      <c r="AG7" s="24"/>
      <c r="AH7" s="24"/>
      <c r="AI7" s="24"/>
      <c r="AJ7" s="24"/>
      <c r="AK7" s="24"/>
      <c r="AL7" s="22"/>
    </row>
    <row r="8" spans="1:39" ht="10.5" customHeight="1">
      <c r="B8" s="673"/>
      <c r="C8" s="674"/>
      <c r="R8" s="673"/>
      <c r="S8" s="674"/>
      <c r="T8" s="20"/>
      <c r="U8" s="665">
        <v>1</v>
      </c>
      <c r="W8" s="677" t="s">
        <v>64</v>
      </c>
      <c r="X8" s="677"/>
      <c r="Y8" s="677"/>
      <c r="Z8" s="677"/>
      <c r="AA8" s="677"/>
      <c r="AB8" s="677"/>
      <c r="AC8" s="677"/>
      <c r="AD8" s="677"/>
      <c r="AE8" s="677"/>
      <c r="AF8" s="677"/>
      <c r="AG8" s="677"/>
      <c r="AH8" s="677"/>
      <c r="AI8" s="677"/>
      <c r="AJ8" s="677"/>
      <c r="AK8" s="677"/>
      <c r="AL8" s="28"/>
    </row>
    <row r="9" spans="1:39" ht="10.5" customHeight="1">
      <c r="B9" s="673"/>
      <c r="C9" s="674"/>
      <c r="R9" s="673"/>
      <c r="S9" s="674"/>
      <c r="T9" s="20"/>
      <c r="U9" s="665"/>
      <c r="W9" s="677"/>
      <c r="X9" s="677"/>
      <c r="Y9" s="677"/>
      <c r="Z9" s="677"/>
      <c r="AA9" s="677"/>
      <c r="AB9" s="677"/>
      <c r="AC9" s="677"/>
      <c r="AD9" s="677"/>
      <c r="AE9" s="677"/>
      <c r="AF9" s="677"/>
      <c r="AG9" s="677"/>
      <c r="AH9" s="677"/>
      <c r="AI9" s="677"/>
      <c r="AJ9" s="677"/>
      <c r="AK9" s="677"/>
      <c r="AL9" s="28"/>
    </row>
    <row r="10" spans="1:39" ht="10.5" customHeight="1">
      <c r="B10" s="673"/>
      <c r="C10" s="674"/>
      <c r="F10" s="665">
        <v>1</v>
      </c>
      <c r="G10" s="29"/>
      <c r="H10" s="677" t="s">
        <v>63</v>
      </c>
      <c r="I10" s="677"/>
      <c r="J10" s="677"/>
      <c r="K10" s="677"/>
      <c r="L10" s="677"/>
      <c r="M10" s="677"/>
      <c r="N10" s="677"/>
      <c r="O10" s="677"/>
      <c r="R10" s="673"/>
      <c r="S10" s="674"/>
      <c r="T10" s="20"/>
      <c r="U10" s="665">
        <v>2</v>
      </c>
      <c r="W10" s="677" t="s">
        <v>62</v>
      </c>
      <c r="X10" s="677"/>
      <c r="Y10" s="677"/>
      <c r="Z10" s="677"/>
      <c r="AA10" s="677"/>
      <c r="AB10" s="677"/>
      <c r="AC10" s="677"/>
      <c r="AD10" s="677"/>
      <c r="AE10" s="677"/>
      <c r="AF10" s="677"/>
      <c r="AG10" s="677"/>
      <c r="AH10" s="677"/>
      <c r="AI10" s="677"/>
      <c r="AJ10" s="677"/>
      <c r="AK10" s="677"/>
      <c r="AL10" s="18"/>
    </row>
    <row r="11" spans="1:39" ht="10.5" customHeight="1">
      <c r="B11" s="673"/>
      <c r="C11" s="674"/>
      <c r="F11" s="665"/>
      <c r="G11" s="29"/>
      <c r="H11" s="677"/>
      <c r="I11" s="677"/>
      <c r="J11" s="677"/>
      <c r="K11" s="677"/>
      <c r="L11" s="677"/>
      <c r="M11" s="677"/>
      <c r="N11" s="677"/>
      <c r="O11" s="677"/>
      <c r="R11" s="673"/>
      <c r="S11" s="674"/>
      <c r="T11" s="20"/>
      <c r="U11" s="665"/>
      <c r="W11" s="677"/>
      <c r="X11" s="677"/>
      <c r="Y11" s="677"/>
      <c r="Z11" s="677"/>
      <c r="AA11" s="677"/>
      <c r="AB11" s="677"/>
      <c r="AC11" s="677"/>
      <c r="AD11" s="677"/>
      <c r="AE11" s="677"/>
      <c r="AF11" s="677"/>
      <c r="AG11" s="677"/>
      <c r="AH11" s="677"/>
      <c r="AI11" s="677"/>
      <c r="AJ11" s="677"/>
      <c r="AK11" s="677"/>
      <c r="AL11" s="18"/>
    </row>
    <row r="12" spans="1:39" ht="10.5" customHeight="1">
      <c r="B12" s="673"/>
      <c r="C12" s="674"/>
      <c r="F12" s="665">
        <v>2</v>
      </c>
      <c r="G12" s="29"/>
      <c r="H12" s="677" t="s">
        <v>61</v>
      </c>
      <c r="I12" s="677"/>
      <c r="J12" s="677"/>
      <c r="K12" s="677"/>
      <c r="L12" s="677"/>
      <c r="M12" s="677"/>
      <c r="N12" s="677"/>
      <c r="O12" s="677"/>
      <c r="R12" s="673"/>
      <c r="S12" s="674"/>
      <c r="T12" s="20"/>
      <c r="U12" s="665">
        <v>3</v>
      </c>
      <c r="W12" s="677" t="s">
        <v>60</v>
      </c>
      <c r="X12" s="677"/>
      <c r="Y12" s="677"/>
      <c r="Z12" s="677"/>
      <c r="AA12" s="677"/>
      <c r="AB12" s="677"/>
      <c r="AC12" s="677"/>
      <c r="AD12" s="677"/>
      <c r="AE12" s="677"/>
      <c r="AF12" s="677"/>
      <c r="AG12" s="677"/>
      <c r="AH12" s="677"/>
      <c r="AI12" s="677"/>
      <c r="AJ12" s="677"/>
      <c r="AK12" s="677"/>
      <c r="AL12" s="28"/>
    </row>
    <row r="13" spans="1:39" ht="10.5" customHeight="1">
      <c r="B13" s="673"/>
      <c r="C13" s="674"/>
      <c r="F13" s="665"/>
      <c r="G13" s="29"/>
      <c r="H13" s="677"/>
      <c r="I13" s="677"/>
      <c r="J13" s="677"/>
      <c r="K13" s="677"/>
      <c r="L13" s="677"/>
      <c r="M13" s="677"/>
      <c r="N13" s="677"/>
      <c r="O13" s="677"/>
      <c r="R13" s="673"/>
      <c r="S13" s="674"/>
      <c r="T13" s="20"/>
      <c r="U13" s="665"/>
      <c r="W13" s="677"/>
      <c r="X13" s="677"/>
      <c r="Y13" s="677"/>
      <c r="Z13" s="677"/>
      <c r="AA13" s="677"/>
      <c r="AB13" s="677"/>
      <c r="AC13" s="677"/>
      <c r="AD13" s="677"/>
      <c r="AE13" s="677"/>
      <c r="AF13" s="677"/>
      <c r="AG13" s="677"/>
      <c r="AH13" s="677"/>
      <c r="AI13" s="677"/>
      <c r="AJ13" s="677"/>
      <c r="AK13" s="677"/>
      <c r="AL13" s="28"/>
    </row>
    <row r="14" spans="1:39" ht="10.5" customHeight="1">
      <c r="B14" s="673"/>
      <c r="C14" s="674"/>
      <c r="F14" s="665">
        <v>3</v>
      </c>
      <c r="G14" s="29"/>
      <c r="H14" s="677" t="s">
        <v>59</v>
      </c>
      <c r="I14" s="677"/>
      <c r="J14" s="677"/>
      <c r="K14" s="677"/>
      <c r="L14" s="677"/>
      <c r="M14" s="677"/>
      <c r="N14" s="677"/>
      <c r="O14" s="677"/>
      <c r="R14" s="673"/>
      <c r="S14" s="674"/>
      <c r="T14" s="20"/>
      <c r="U14" s="665">
        <v>4</v>
      </c>
      <c r="W14" s="677" t="s">
        <v>58</v>
      </c>
      <c r="X14" s="677"/>
      <c r="Y14" s="677"/>
      <c r="Z14" s="677"/>
      <c r="AA14" s="677"/>
      <c r="AB14" s="677"/>
      <c r="AC14" s="677"/>
      <c r="AD14" s="677"/>
      <c r="AE14" s="677"/>
      <c r="AF14" s="677"/>
      <c r="AG14" s="677"/>
      <c r="AH14" s="677"/>
      <c r="AI14" s="677"/>
      <c r="AJ14" s="677"/>
      <c r="AK14" s="677"/>
      <c r="AL14" s="28"/>
    </row>
    <row r="15" spans="1:39" ht="10.5" customHeight="1">
      <c r="B15" s="673"/>
      <c r="C15" s="674"/>
      <c r="F15" s="665"/>
      <c r="G15" s="29"/>
      <c r="H15" s="677"/>
      <c r="I15" s="677"/>
      <c r="J15" s="677"/>
      <c r="K15" s="677"/>
      <c r="L15" s="677"/>
      <c r="M15" s="677"/>
      <c r="N15" s="677"/>
      <c r="O15" s="677"/>
      <c r="R15" s="673"/>
      <c r="S15" s="674"/>
      <c r="T15" s="20"/>
      <c r="U15" s="665"/>
      <c r="W15" s="677"/>
      <c r="X15" s="677"/>
      <c r="Y15" s="677"/>
      <c r="Z15" s="677"/>
      <c r="AA15" s="677"/>
      <c r="AB15" s="677"/>
      <c r="AC15" s="677"/>
      <c r="AD15" s="677"/>
      <c r="AE15" s="677"/>
      <c r="AF15" s="677"/>
      <c r="AG15" s="677"/>
      <c r="AH15" s="677"/>
      <c r="AI15" s="677"/>
      <c r="AJ15" s="677"/>
      <c r="AK15" s="677"/>
      <c r="AL15" s="28"/>
    </row>
    <row r="16" spans="1:39" ht="10.5" customHeight="1">
      <c r="B16" s="673"/>
      <c r="C16" s="674"/>
      <c r="F16" s="665">
        <v>4</v>
      </c>
      <c r="G16" s="29"/>
      <c r="H16" s="677" t="s">
        <v>57</v>
      </c>
      <c r="I16" s="677"/>
      <c r="J16" s="677"/>
      <c r="K16" s="677"/>
      <c r="L16" s="677"/>
      <c r="M16" s="677"/>
      <c r="N16" s="677"/>
      <c r="O16" s="677"/>
      <c r="R16" s="673"/>
      <c r="S16" s="674"/>
      <c r="T16" s="20"/>
      <c r="U16" s="665">
        <v>5</v>
      </c>
      <c r="W16" s="677" t="s">
        <v>56</v>
      </c>
      <c r="X16" s="677"/>
      <c r="Y16" s="677"/>
      <c r="Z16" s="677"/>
      <c r="AA16" s="677"/>
      <c r="AB16" s="677"/>
      <c r="AC16" s="677"/>
      <c r="AD16" s="677"/>
      <c r="AE16" s="677"/>
      <c r="AF16" s="677"/>
      <c r="AG16" s="677"/>
      <c r="AH16" s="677"/>
      <c r="AI16" s="677"/>
      <c r="AJ16" s="677"/>
      <c r="AK16" s="677"/>
      <c r="AL16" s="28"/>
    </row>
    <row r="17" spans="2:38" ht="10.5" customHeight="1">
      <c r="B17" s="673"/>
      <c r="C17" s="674"/>
      <c r="F17" s="665"/>
      <c r="G17" s="29"/>
      <c r="H17" s="677"/>
      <c r="I17" s="677"/>
      <c r="J17" s="677"/>
      <c r="K17" s="677"/>
      <c r="L17" s="677"/>
      <c r="M17" s="677"/>
      <c r="N17" s="677"/>
      <c r="O17" s="677"/>
      <c r="R17" s="673"/>
      <c r="S17" s="674"/>
      <c r="T17" s="20"/>
      <c r="U17" s="665"/>
      <c r="W17" s="677"/>
      <c r="X17" s="677"/>
      <c r="Y17" s="677"/>
      <c r="Z17" s="677"/>
      <c r="AA17" s="677"/>
      <c r="AB17" s="677"/>
      <c r="AC17" s="677"/>
      <c r="AD17" s="677"/>
      <c r="AE17" s="677"/>
      <c r="AF17" s="677"/>
      <c r="AG17" s="677"/>
      <c r="AH17" s="677"/>
      <c r="AI17" s="677"/>
      <c r="AJ17" s="677"/>
      <c r="AK17" s="677"/>
      <c r="AL17" s="28"/>
    </row>
    <row r="18" spans="2:38" ht="10.5" customHeight="1">
      <c r="B18" s="673"/>
      <c r="C18" s="674"/>
      <c r="F18" s="665">
        <v>5</v>
      </c>
      <c r="G18" s="29"/>
      <c r="H18" s="677" t="s">
        <v>55</v>
      </c>
      <c r="I18" s="677"/>
      <c r="J18" s="677"/>
      <c r="K18" s="677"/>
      <c r="L18" s="677"/>
      <c r="M18" s="677"/>
      <c r="N18" s="677"/>
      <c r="O18" s="677"/>
      <c r="R18" s="673"/>
      <c r="S18" s="674"/>
      <c r="T18" s="20"/>
      <c r="U18" s="665">
        <v>6</v>
      </c>
      <c r="W18" s="677" t="s">
        <v>54</v>
      </c>
      <c r="X18" s="677"/>
      <c r="Y18" s="677"/>
      <c r="Z18" s="677"/>
      <c r="AA18" s="677"/>
      <c r="AB18" s="677"/>
      <c r="AC18" s="677"/>
      <c r="AD18" s="677"/>
      <c r="AE18" s="677"/>
      <c r="AF18" s="677"/>
      <c r="AG18" s="677"/>
      <c r="AH18" s="677"/>
      <c r="AI18" s="677"/>
      <c r="AJ18" s="677"/>
      <c r="AK18" s="677"/>
      <c r="AL18" s="28"/>
    </row>
    <row r="19" spans="2:38" ht="10.5" customHeight="1">
      <c r="B19" s="673"/>
      <c r="C19" s="674"/>
      <c r="F19" s="665"/>
      <c r="G19" s="29"/>
      <c r="H19" s="677"/>
      <c r="I19" s="677"/>
      <c r="J19" s="677"/>
      <c r="K19" s="677"/>
      <c r="L19" s="677"/>
      <c r="M19" s="677"/>
      <c r="N19" s="677"/>
      <c r="O19" s="677"/>
      <c r="R19" s="673"/>
      <c r="S19" s="674"/>
      <c r="T19" s="20"/>
      <c r="U19" s="665"/>
      <c r="W19" s="677"/>
      <c r="X19" s="677"/>
      <c r="Y19" s="677"/>
      <c r="Z19" s="677"/>
      <c r="AA19" s="677"/>
      <c r="AB19" s="677"/>
      <c r="AC19" s="677"/>
      <c r="AD19" s="677"/>
      <c r="AE19" s="677"/>
      <c r="AF19" s="677"/>
      <c r="AG19" s="677"/>
      <c r="AH19" s="677"/>
      <c r="AI19" s="677"/>
      <c r="AJ19" s="677"/>
      <c r="AK19" s="677"/>
      <c r="AL19" s="28"/>
    </row>
    <row r="20" spans="2:38" ht="10.5" customHeight="1">
      <c r="B20" s="673"/>
      <c r="C20" s="674"/>
      <c r="R20" s="673"/>
      <c r="S20" s="674"/>
      <c r="T20" s="20"/>
      <c r="U20" s="665">
        <v>7</v>
      </c>
      <c r="W20" s="677" t="s">
        <v>53</v>
      </c>
      <c r="X20" s="677"/>
      <c r="Y20" s="677"/>
      <c r="Z20" s="677"/>
      <c r="AA20" s="677"/>
      <c r="AB20" s="677"/>
      <c r="AC20" s="677"/>
      <c r="AD20" s="677"/>
      <c r="AE20" s="677"/>
      <c r="AF20" s="677"/>
      <c r="AG20" s="677"/>
      <c r="AH20" s="677"/>
      <c r="AI20" s="677"/>
      <c r="AJ20" s="677"/>
      <c r="AK20" s="677"/>
      <c r="AL20" s="28"/>
    </row>
    <row r="21" spans="2:38" ht="10.5" customHeight="1">
      <c r="B21" s="673"/>
      <c r="C21" s="674"/>
      <c r="R21" s="673"/>
      <c r="S21" s="674"/>
      <c r="T21" s="20"/>
      <c r="U21" s="665"/>
      <c r="W21" s="677"/>
      <c r="X21" s="677"/>
      <c r="Y21" s="677"/>
      <c r="Z21" s="677"/>
      <c r="AA21" s="677"/>
      <c r="AB21" s="677"/>
      <c r="AC21" s="677"/>
      <c r="AD21" s="677"/>
      <c r="AE21" s="677"/>
      <c r="AF21" s="677"/>
      <c r="AG21" s="677"/>
      <c r="AH21" s="677"/>
      <c r="AI21" s="677"/>
      <c r="AJ21" s="677"/>
      <c r="AK21" s="677"/>
      <c r="AL21" s="28"/>
    </row>
    <row r="22" spans="2:38" ht="10.5" customHeight="1">
      <c r="B22" s="673"/>
      <c r="C22" s="674"/>
      <c r="R22" s="673"/>
      <c r="S22" s="674"/>
      <c r="T22" s="20"/>
      <c r="U22" s="665">
        <v>8</v>
      </c>
      <c r="W22" s="677" t="s">
        <v>52</v>
      </c>
      <c r="X22" s="677"/>
      <c r="Y22" s="677"/>
      <c r="Z22" s="677"/>
      <c r="AA22" s="677"/>
      <c r="AB22" s="677"/>
      <c r="AC22" s="677"/>
      <c r="AD22" s="677"/>
      <c r="AE22" s="677"/>
      <c r="AF22" s="677"/>
      <c r="AG22" s="677"/>
      <c r="AH22" s="677"/>
      <c r="AI22" s="677"/>
      <c r="AJ22" s="677"/>
      <c r="AK22" s="677"/>
      <c r="AL22" s="28"/>
    </row>
    <row r="23" spans="2:38" ht="10.5" customHeight="1">
      <c r="B23" s="673"/>
      <c r="C23" s="674"/>
      <c r="R23" s="673"/>
      <c r="S23" s="674"/>
      <c r="T23" s="20"/>
      <c r="U23" s="665"/>
      <c r="W23" s="677"/>
      <c r="X23" s="677"/>
      <c r="Y23" s="677"/>
      <c r="Z23" s="677"/>
      <c r="AA23" s="677"/>
      <c r="AB23" s="677"/>
      <c r="AC23" s="677"/>
      <c r="AD23" s="677"/>
      <c r="AE23" s="677"/>
      <c r="AF23" s="677"/>
      <c r="AG23" s="677"/>
      <c r="AH23" s="677"/>
      <c r="AI23" s="677"/>
      <c r="AJ23" s="677"/>
      <c r="AK23" s="677"/>
      <c r="AL23" s="28"/>
    </row>
    <row r="24" spans="2:38" ht="10.5" customHeight="1">
      <c r="B24" s="675"/>
      <c r="C24" s="676"/>
      <c r="D24" s="17"/>
      <c r="E24" s="17"/>
      <c r="F24" s="17"/>
      <c r="G24" s="17"/>
      <c r="H24" s="17"/>
      <c r="I24" s="17"/>
      <c r="J24" s="17"/>
      <c r="K24" s="17"/>
      <c r="L24" s="17"/>
      <c r="M24" s="17"/>
      <c r="N24" s="17"/>
      <c r="O24" s="17"/>
      <c r="P24" s="17"/>
      <c r="Q24" s="17"/>
      <c r="R24" s="675"/>
      <c r="S24" s="676"/>
      <c r="T24" s="27"/>
      <c r="U24" s="17"/>
      <c r="V24" s="17"/>
      <c r="W24" s="17"/>
      <c r="X24" s="17"/>
      <c r="Y24" s="17"/>
      <c r="Z24" s="17"/>
      <c r="AA24" s="17"/>
      <c r="AB24" s="17"/>
      <c r="AC24" s="17"/>
      <c r="AD24" s="17"/>
      <c r="AE24" s="17"/>
      <c r="AF24" s="17"/>
      <c r="AG24" s="17"/>
      <c r="AH24" s="17"/>
      <c r="AI24" s="17"/>
      <c r="AJ24" s="17"/>
      <c r="AK24" s="17"/>
      <c r="AL24" s="26"/>
    </row>
    <row r="25" spans="2:38" ht="13.5" customHeight="1">
      <c r="B25" s="709" t="s">
        <v>51</v>
      </c>
      <c r="C25" s="710"/>
      <c r="D25" s="24"/>
      <c r="E25" s="24"/>
      <c r="F25" s="24"/>
      <c r="G25" s="24"/>
      <c r="H25" s="24"/>
      <c r="I25" s="24"/>
      <c r="J25" s="24"/>
      <c r="K25" s="24"/>
      <c r="L25" s="24"/>
      <c r="M25" s="24"/>
      <c r="N25" s="24"/>
      <c r="O25" s="24"/>
      <c r="P25" s="24"/>
      <c r="Q25" s="24"/>
      <c r="R25" s="25"/>
      <c r="S25" s="25"/>
      <c r="T25" s="24"/>
      <c r="U25" s="24"/>
      <c r="V25" s="24"/>
      <c r="W25" s="23"/>
      <c r="X25" s="23"/>
      <c r="Y25" s="23"/>
      <c r="Z25" s="23"/>
      <c r="AA25" s="23"/>
      <c r="AB25" s="23"/>
      <c r="AC25" s="23"/>
      <c r="AD25" s="23"/>
      <c r="AE25" s="23"/>
      <c r="AF25" s="23"/>
      <c r="AG25" s="23"/>
      <c r="AH25" s="23"/>
      <c r="AI25" s="23"/>
      <c r="AJ25" s="23"/>
      <c r="AK25" s="23"/>
      <c r="AL25" s="22"/>
    </row>
    <row r="26" spans="2:38">
      <c r="B26" s="711"/>
      <c r="C26" s="712"/>
      <c r="E26" s="678"/>
      <c r="F26" s="678"/>
      <c r="G26" s="679" t="s">
        <v>50</v>
      </c>
      <c r="H26" s="680"/>
      <c r="I26" s="680"/>
      <c r="J26" s="680"/>
      <c r="K26" s="680"/>
      <c r="L26" s="680"/>
      <c r="M26" s="680"/>
      <c r="N26" s="681"/>
      <c r="O26" s="21"/>
      <c r="AL26" s="18"/>
    </row>
    <row r="27" spans="2:38">
      <c r="B27" s="711"/>
      <c r="C27" s="712"/>
      <c r="E27" s="678"/>
      <c r="F27" s="678"/>
      <c r="G27" s="682" t="s">
        <v>37</v>
      </c>
      <c r="H27" s="683"/>
      <c r="I27" s="683"/>
      <c r="J27" s="684"/>
      <c r="K27" s="682" t="s">
        <v>36</v>
      </c>
      <c r="L27" s="683"/>
      <c r="M27" s="683"/>
      <c r="N27" s="684"/>
      <c r="O27" s="21"/>
      <c r="AL27" s="18"/>
    </row>
    <row r="28" spans="2:38">
      <c r="B28" s="711"/>
      <c r="C28" s="712"/>
      <c r="E28" s="678"/>
      <c r="F28" s="678"/>
      <c r="G28" s="685" t="s">
        <v>35</v>
      </c>
      <c r="H28" s="686"/>
      <c r="I28" s="686"/>
      <c r="J28" s="687"/>
      <c r="K28" s="685" t="s">
        <v>34</v>
      </c>
      <c r="L28" s="686"/>
      <c r="M28" s="686"/>
      <c r="N28" s="687"/>
      <c r="O28" s="21"/>
      <c r="AL28" s="18"/>
    </row>
    <row r="29" spans="2:38" ht="11.25" customHeight="1">
      <c r="B29" s="711"/>
      <c r="C29" s="712"/>
      <c r="E29" s="688" t="s">
        <v>49</v>
      </c>
      <c r="F29" s="688"/>
      <c r="G29" s="689"/>
      <c r="H29" s="690"/>
      <c r="I29" s="691"/>
      <c r="J29" s="695" t="s">
        <v>29</v>
      </c>
      <c r="K29" s="689"/>
      <c r="L29" s="690"/>
      <c r="M29" s="691"/>
      <c r="N29" s="695" t="s">
        <v>29</v>
      </c>
      <c r="O29" s="20"/>
      <c r="AL29" s="18"/>
    </row>
    <row r="30" spans="2:38" ht="11.25" customHeight="1">
      <c r="B30" s="711"/>
      <c r="C30" s="712"/>
      <c r="E30" s="688"/>
      <c r="F30" s="688"/>
      <c r="G30" s="692"/>
      <c r="H30" s="693"/>
      <c r="I30" s="694"/>
      <c r="J30" s="696"/>
      <c r="K30" s="692"/>
      <c r="L30" s="693"/>
      <c r="M30" s="694"/>
      <c r="N30" s="696"/>
      <c r="O30" s="20"/>
      <c r="AL30" s="18"/>
    </row>
    <row r="31" spans="2:38" ht="11.25" customHeight="1">
      <c r="B31" s="711"/>
      <c r="C31" s="712"/>
      <c r="E31" s="688" t="s">
        <v>48</v>
      </c>
      <c r="F31" s="688"/>
      <c r="G31" s="689"/>
      <c r="H31" s="690"/>
      <c r="I31" s="691"/>
      <c r="J31" s="695" t="s">
        <v>29</v>
      </c>
      <c r="K31" s="689"/>
      <c r="L31" s="690"/>
      <c r="M31" s="691"/>
      <c r="N31" s="695" t="s">
        <v>29</v>
      </c>
      <c r="O31" s="20"/>
      <c r="AL31" s="18"/>
    </row>
    <row r="32" spans="2:38" ht="11.25" customHeight="1">
      <c r="B32" s="711"/>
      <c r="C32" s="712"/>
      <c r="E32" s="688"/>
      <c r="F32" s="688"/>
      <c r="G32" s="692"/>
      <c r="H32" s="693"/>
      <c r="I32" s="694"/>
      <c r="J32" s="696"/>
      <c r="K32" s="692"/>
      <c r="L32" s="693"/>
      <c r="M32" s="694"/>
      <c r="N32" s="696"/>
      <c r="O32" s="20"/>
      <c r="AL32" s="18"/>
    </row>
    <row r="33" spans="2:38" ht="11.25" customHeight="1">
      <c r="B33" s="711"/>
      <c r="C33" s="712"/>
      <c r="E33" s="688" t="s">
        <v>47</v>
      </c>
      <c r="F33" s="688"/>
      <c r="G33" s="689"/>
      <c r="H33" s="690"/>
      <c r="I33" s="691"/>
      <c r="J33" s="695" t="s">
        <v>29</v>
      </c>
      <c r="K33" s="689"/>
      <c r="L33" s="690"/>
      <c r="M33" s="691"/>
      <c r="N33" s="695" t="s">
        <v>29</v>
      </c>
      <c r="O33" s="20"/>
      <c r="AL33" s="18"/>
    </row>
    <row r="34" spans="2:38" ht="11.25" customHeight="1">
      <c r="B34" s="711"/>
      <c r="C34" s="712"/>
      <c r="E34" s="688"/>
      <c r="F34" s="688"/>
      <c r="G34" s="692"/>
      <c r="H34" s="693"/>
      <c r="I34" s="694"/>
      <c r="J34" s="696"/>
      <c r="K34" s="692"/>
      <c r="L34" s="693"/>
      <c r="M34" s="694"/>
      <c r="N34" s="696"/>
      <c r="O34" s="20"/>
      <c r="AL34" s="18"/>
    </row>
    <row r="35" spans="2:38" ht="11.25" customHeight="1">
      <c r="B35" s="711"/>
      <c r="C35" s="712"/>
      <c r="E35" s="688" t="s">
        <v>46</v>
      </c>
      <c r="F35" s="688"/>
      <c r="G35" s="689"/>
      <c r="H35" s="690"/>
      <c r="I35" s="691"/>
      <c r="J35" s="695" t="s">
        <v>29</v>
      </c>
      <c r="K35" s="689"/>
      <c r="L35" s="690"/>
      <c r="M35" s="691"/>
      <c r="N35" s="695" t="s">
        <v>29</v>
      </c>
      <c r="O35" s="20"/>
      <c r="AL35" s="18"/>
    </row>
    <row r="36" spans="2:38" ht="11.25" customHeight="1">
      <c r="B36" s="711"/>
      <c r="C36" s="712"/>
      <c r="E36" s="688"/>
      <c r="F36" s="688"/>
      <c r="G36" s="692"/>
      <c r="H36" s="693"/>
      <c r="I36" s="694"/>
      <c r="J36" s="696"/>
      <c r="K36" s="692"/>
      <c r="L36" s="693"/>
      <c r="M36" s="694"/>
      <c r="N36" s="696"/>
      <c r="O36" s="20"/>
      <c r="AL36" s="18"/>
    </row>
    <row r="37" spans="2:38" ht="11.25" customHeight="1">
      <c r="B37" s="711"/>
      <c r="C37" s="712"/>
      <c r="E37" s="688" t="s">
        <v>45</v>
      </c>
      <c r="F37" s="688"/>
      <c r="G37" s="689"/>
      <c r="H37" s="690"/>
      <c r="I37" s="691"/>
      <c r="J37" s="695" t="s">
        <v>29</v>
      </c>
      <c r="K37" s="689"/>
      <c r="L37" s="690"/>
      <c r="M37" s="691"/>
      <c r="N37" s="695" t="s">
        <v>29</v>
      </c>
      <c r="O37" s="20"/>
      <c r="AL37" s="18"/>
    </row>
    <row r="38" spans="2:38" ht="11.25" customHeight="1">
      <c r="B38" s="711"/>
      <c r="C38" s="712"/>
      <c r="E38" s="688"/>
      <c r="F38" s="688"/>
      <c r="G38" s="692"/>
      <c r="H38" s="693"/>
      <c r="I38" s="694"/>
      <c r="J38" s="696"/>
      <c r="K38" s="692"/>
      <c r="L38" s="693"/>
      <c r="M38" s="694"/>
      <c r="N38" s="696"/>
      <c r="O38" s="20"/>
      <c r="AL38" s="18"/>
    </row>
    <row r="39" spans="2:38" ht="11.25" customHeight="1">
      <c r="B39" s="711"/>
      <c r="C39" s="712"/>
      <c r="E39" s="688" t="s">
        <v>44</v>
      </c>
      <c r="F39" s="688"/>
      <c r="G39" s="689"/>
      <c r="H39" s="690"/>
      <c r="I39" s="691"/>
      <c r="J39" s="695" t="s">
        <v>29</v>
      </c>
      <c r="K39" s="689"/>
      <c r="L39" s="690"/>
      <c r="M39" s="691"/>
      <c r="N39" s="695" t="s">
        <v>29</v>
      </c>
      <c r="O39" s="20"/>
      <c r="AL39" s="18"/>
    </row>
    <row r="40" spans="2:38" ht="11.25" customHeight="1">
      <c r="B40" s="711"/>
      <c r="C40" s="712"/>
      <c r="E40" s="688"/>
      <c r="F40" s="688"/>
      <c r="G40" s="692"/>
      <c r="H40" s="693"/>
      <c r="I40" s="694"/>
      <c r="J40" s="696"/>
      <c r="K40" s="692"/>
      <c r="L40" s="693"/>
      <c r="M40" s="694"/>
      <c r="N40" s="696"/>
      <c r="O40" s="20"/>
      <c r="AL40" s="18"/>
    </row>
    <row r="41" spans="2:38" ht="11.25" customHeight="1">
      <c r="B41" s="711"/>
      <c r="C41" s="712"/>
      <c r="E41" s="688" t="s">
        <v>43</v>
      </c>
      <c r="F41" s="688"/>
      <c r="G41" s="689"/>
      <c r="H41" s="690"/>
      <c r="I41" s="691"/>
      <c r="J41" s="695" t="s">
        <v>29</v>
      </c>
      <c r="K41" s="689"/>
      <c r="L41" s="690"/>
      <c r="M41" s="691"/>
      <c r="N41" s="695" t="s">
        <v>29</v>
      </c>
      <c r="O41" s="20"/>
      <c r="AL41" s="18"/>
    </row>
    <row r="42" spans="2:38" ht="11.25" customHeight="1">
      <c r="B42" s="711"/>
      <c r="C42" s="712"/>
      <c r="E42" s="688"/>
      <c r="F42" s="688"/>
      <c r="G42" s="692"/>
      <c r="H42" s="693"/>
      <c r="I42" s="694"/>
      <c r="J42" s="696"/>
      <c r="K42" s="692"/>
      <c r="L42" s="693"/>
      <c r="M42" s="694"/>
      <c r="N42" s="696"/>
      <c r="O42" s="20"/>
      <c r="AL42" s="18"/>
    </row>
    <row r="43" spans="2:38" ht="11.25" customHeight="1">
      <c r="B43" s="711"/>
      <c r="C43" s="712"/>
      <c r="E43" s="688" t="s">
        <v>42</v>
      </c>
      <c r="F43" s="688"/>
      <c r="G43" s="689"/>
      <c r="H43" s="690"/>
      <c r="I43" s="691"/>
      <c r="J43" s="695" t="s">
        <v>29</v>
      </c>
      <c r="K43" s="689"/>
      <c r="L43" s="690"/>
      <c r="M43" s="691"/>
      <c r="N43" s="695" t="s">
        <v>29</v>
      </c>
      <c r="O43" s="20"/>
      <c r="AL43" s="18"/>
    </row>
    <row r="44" spans="2:38" ht="11.25" customHeight="1">
      <c r="B44" s="711"/>
      <c r="C44" s="712"/>
      <c r="E44" s="688"/>
      <c r="F44" s="688"/>
      <c r="G44" s="692"/>
      <c r="H44" s="693"/>
      <c r="I44" s="694"/>
      <c r="J44" s="696"/>
      <c r="K44" s="692"/>
      <c r="L44" s="693"/>
      <c r="M44" s="694"/>
      <c r="N44" s="696"/>
      <c r="O44" s="20"/>
      <c r="AL44" s="18"/>
    </row>
    <row r="45" spans="2:38" ht="11.25" customHeight="1">
      <c r="B45" s="711"/>
      <c r="C45" s="712"/>
      <c r="E45" s="688" t="s">
        <v>41</v>
      </c>
      <c r="F45" s="688"/>
      <c r="G45" s="689"/>
      <c r="H45" s="690"/>
      <c r="I45" s="691"/>
      <c r="J45" s="695" t="s">
        <v>29</v>
      </c>
      <c r="K45" s="689"/>
      <c r="L45" s="690"/>
      <c r="M45" s="691"/>
      <c r="N45" s="695" t="s">
        <v>29</v>
      </c>
      <c r="O45" s="20"/>
      <c r="AL45" s="18"/>
    </row>
    <row r="46" spans="2:38" ht="11.25" customHeight="1">
      <c r="B46" s="711"/>
      <c r="C46" s="712"/>
      <c r="E46" s="688"/>
      <c r="F46" s="688"/>
      <c r="G46" s="692"/>
      <c r="H46" s="693"/>
      <c r="I46" s="694"/>
      <c r="J46" s="696"/>
      <c r="K46" s="692"/>
      <c r="L46" s="693"/>
      <c r="M46" s="694"/>
      <c r="N46" s="696"/>
      <c r="O46" s="20"/>
      <c r="AL46" s="18"/>
    </row>
    <row r="47" spans="2:38" ht="11.25" customHeight="1">
      <c r="B47" s="711"/>
      <c r="C47" s="712"/>
      <c r="E47" s="688" t="s">
        <v>40</v>
      </c>
      <c r="F47" s="688"/>
      <c r="G47" s="689"/>
      <c r="H47" s="690"/>
      <c r="I47" s="691"/>
      <c r="J47" s="695" t="s">
        <v>29</v>
      </c>
      <c r="K47" s="689"/>
      <c r="L47" s="690"/>
      <c r="M47" s="691"/>
      <c r="N47" s="695" t="s">
        <v>29</v>
      </c>
      <c r="O47" s="20"/>
      <c r="S47" s="689" t="s">
        <v>39</v>
      </c>
      <c r="T47" s="690"/>
      <c r="U47" s="690"/>
      <c r="V47" s="690"/>
      <c r="W47" s="690"/>
      <c r="X47" s="690"/>
      <c r="Y47" s="690"/>
      <c r="Z47" s="691"/>
      <c r="AL47" s="18"/>
    </row>
    <row r="48" spans="2:38" ht="11.25" customHeight="1">
      <c r="B48" s="711"/>
      <c r="C48" s="712"/>
      <c r="E48" s="688"/>
      <c r="F48" s="688"/>
      <c r="G48" s="692"/>
      <c r="H48" s="693"/>
      <c r="I48" s="694"/>
      <c r="J48" s="696"/>
      <c r="K48" s="692"/>
      <c r="L48" s="693"/>
      <c r="M48" s="694"/>
      <c r="N48" s="696"/>
      <c r="O48" s="20"/>
      <c r="S48" s="692"/>
      <c r="T48" s="693"/>
      <c r="U48" s="693"/>
      <c r="V48" s="693"/>
      <c r="W48" s="693"/>
      <c r="X48" s="693"/>
      <c r="Y48" s="693"/>
      <c r="Z48" s="694"/>
      <c r="AL48" s="18"/>
    </row>
    <row r="49" spans="2:38" ht="11.25" customHeight="1">
      <c r="B49" s="711"/>
      <c r="C49" s="712"/>
      <c r="E49" s="688" t="s">
        <v>38</v>
      </c>
      <c r="F49" s="688"/>
      <c r="G49" s="689"/>
      <c r="H49" s="690"/>
      <c r="I49" s="691"/>
      <c r="J49" s="695" t="s">
        <v>29</v>
      </c>
      <c r="K49" s="689"/>
      <c r="L49" s="690"/>
      <c r="M49" s="691"/>
      <c r="N49" s="695" t="s">
        <v>29</v>
      </c>
      <c r="O49" s="20"/>
      <c r="S49" s="682" t="s">
        <v>37</v>
      </c>
      <c r="T49" s="683"/>
      <c r="U49" s="683"/>
      <c r="V49" s="684"/>
      <c r="W49" s="682" t="s">
        <v>36</v>
      </c>
      <c r="X49" s="683"/>
      <c r="Y49" s="683"/>
      <c r="Z49" s="684"/>
      <c r="AL49" s="18"/>
    </row>
    <row r="50" spans="2:38" ht="11.25" customHeight="1" thickBot="1">
      <c r="B50" s="711"/>
      <c r="C50" s="712"/>
      <c r="E50" s="688"/>
      <c r="F50" s="688"/>
      <c r="G50" s="692"/>
      <c r="H50" s="693"/>
      <c r="I50" s="694"/>
      <c r="J50" s="696"/>
      <c r="K50" s="692"/>
      <c r="L50" s="693"/>
      <c r="M50" s="694"/>
      <c r="N50" s="696"/>
      <c r="O50" s="20"/>
      <c r="S50" s="685" t="s">
        <v>35</v>
      </c>
      <c r="T50" s="686"/>
      <c r="U50" s="686"/>
      <c r="V50" s="687"/>
      <c r="W50" s="685" t="s">
        <v>34</v>
      </c>
      <c r="X50" s="686"/>
      <c r="Y50" s="686"/>
      <c r="Z50" s="687"/>
      <c r="AL50" s="18"/>
    </row>
    <row r="51" spans="2:38" ht="11.25" customHeight="1">
      <c r="B51" s="711"/>
      <c r="C51" s="712"/>
      <c r="E51" s="688" t="s">
        <v>33</v>
      </c>
      <c r="F51" s="688"/>
      <c r="G51" s="689"/>
      <c r="H51" s="690"/>
      <c r="I51" s="691"/>
      <c r="J51" s="695" t="s">
        <v>29</v>
      </c>
      <c r="K51" s="689"/>
      <c r="L51" s="690"/>
      <c r="M51" s="691"/>
      <c r="N51" s="695" t="s">
        <v>29</v>
      </c>
      <c r="O51" s="20"/>
      <c r="S51" s="689"/>
      <c r="T51" s="690"/>
      <c r="U51" s="691"/>
      <c r="V51" s="695" t="s">
        <v>29</v>
      </c>
      <c r="W51" s="689"/>
      <c r="X51" s="690"/>
      <c r="Y51" s="691"/>
      <c r="Z51" s="695" t="s">
        <v>29</v>
      </c>
      <c r="AE51" s="723" t="s">
        <v>32</v>
      </c>
      <c r="AF51" s="724"/>
      <c r="AG51" s="724"/>
      <c r="AH51" s="724"/>
      <c r="AI51" s="724"/>
      <c r="AJ51" s="724"/>
      <c r="AK51" s="725"/>
      <c r="AL51" s="18"/>
    </row>
    <row r="52" spans="2:38" ht="11.25" customHeight="1" thickBot="1">
      <c r="B52" s="711"/>
      <c r="C52" s="712"/>
      <c r="E52" s="730"/>
      <c r="F52" s="730"/>
      <c r="G52" s="692"/>
      <c r="H52" s="693"/>
      <c r="I52" s="694"/>
      <c r="J52" s="696"/>
      <c r="K52" s="692"/>
      <c r="L52" s="693"/>
      <c r="M52" s="694"/>
      <c r="N52" s="696"/>
      <c r="O52" s="20"/>
      <c r="S52" s="692"/>
      <c r="T52" s="693"/>
      <c r="U52" s="694"/>
      <c r="V52" s="696"/>
      <c r="W52" s="692"/>
      <c r="X52" s="693"/>
      <c r="Y52" s="694"/>
      <c r="Z52" s="696"/>
      <c r="AE52" s="726"/>
      <c r="AF52" s="727"/>
      <c r="AG52" s="727"/>
      <c r="AH52" s="727"/>
      <c r="AI52" s="727"/>
      <c r="AJ52" s="727"/>
      <c r="AK52" s="728"/>
      <c r="AL52" s="18"/>
    </row>
    <row r="53" spans="2:38" ht="11.25" customHeight="1">
      <c r="B53" s="711"/>
      <c r="C53" s="712"/>
      <c r="E53" s="697" t="s">
        <v>30</v>
      </c>
      <c r="F53" s="698"/>
      <c r="G53" s="724">
        <f>SUM(G29:I52,K29:M52)</f>
        <v>0</v>
      </c>
      <c r="H53" s="724"/>
      <c r="I53" s="724"/>
      <c r="J53" s="724"/>
      <c r="K53" s="724"/>
      <c r="L53" s="724"/>
      <c r="M53" s="724"/>
      <c r="N53" s="707" t="s">
        <v>29</v>
      </c>
      <c r="O53" s="19"/>
      <c r="P53" s="715" t="s">
        <v>31</v>
      </c>
      <c r="Q53" s="715"/>
      <c r="R53" s="19"/>
      <c r="S53" s="697" t="s">
        <v>30</v>
      </c>
      <c r="T53" s="698"/>
      <c r="U53" s="701">
        <f>SUM(S51,W51)</f>
        <v>0</v>
      </c>
      <c r="V53" s="702"/>
      <c r="W53" s="702"/>
      <c r="X53" s="702"/>
      <c r="Y53" s="703"/>
      <c r="Z53" s="707" t="s">
        <v>29</v>
      </c>
      <c r="AB53" s="715" t="s">
        <v>28</v>
      </c>
      <c r="AC53" s="715"/>
      <c r="AE53" s="716" t="e">
        <f>G53/U53</f>
        <v>#DIV/0!</v>
      </c>
      <c r="AF53" s="717"/>
      <c r="AG53" s="717"/>
      <c r="AH53" s="717"/>
      <c r="AI53" s="717"/>
      <c r="AJ53" s="717"/>
      <c r="AK53" s="718"/>
      <c r="AL53" s="18"/>
    </row>
    <row r="54" spans="2:38" ht="11.25" customHeight="1" thickBot="1">
      <c r="B54" s="711"/>
      <c r="C54" s="712"/>
      <c r="E54" s="699"/>
      <c r="F54" s="700"/>
      <c r="G54" s="729"/>
      <c r="H54" s="729"/>
      <c r="I54" s="729"/>
      <c r="J54" s="729"/>
      <c r="K54" s="729"/>
      <c r="L54" s="729"/>
      <c r="M54" s="729"/>
      <c r="N54" s="708"/>
      <c r="O54" s="19"/>
      <c r="P54" s="715"/>
      <c r="Q54" s="715"/>
      <c r="R54" s="19"/>
      <c r="S54" s="699"/>
      <c r="T54" s="700"/>
      <c r="U54" s="704"/>
      <c r="V54" s="705"/>
      <c r="W54" s="705"/>
      <c r="X54" s="705"/>
      <c r="Y54" s="706"/>
      <c r="Z54" s="708"/>
      <c r="AB54" s="715"/>
      <c r="AC54" s="715"/>
      <c r="AE54" s="719"/>
      <c r="AF54" s="720"/>
      <c r="AG54" s="720"/>
      <c r="AH54" s="720"/>
      <c r="AI54" s="720"/>
      <c r="AJ54" s="720"/>
      <c r="AK54" s="721"/>
      <c r="AL54" s="18"/>
    </row>
    <row r="55" spans="2:38">
      <c r="B55" s="713"/>
      <c r="C55" s="714"/>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6"/>
    </row>
    <row r="56" spans="2:38" ht="163.5" customHeight="1">
      <c r="B56" s="722" t="s">
        <v>27</v>
      </c>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2"/>
      <c r="AF56" s="722"/>
      <c r="AG56" s="722"/>
      <c r="AH56" s="722"/>
      <c r="AI56" s="722"/>
      <c r="AJ56" s="722"/>
      <c r="AK56" s="722"/>
      <c r="AL56" s="722"/>
    </row>
    <row r="57" spans="2:38">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row>
    <row r="58" spans="2:38">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row>
    <row r="59" spans="2:38">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row>
  </sheetData>
  <mergeCells count="121">
    <mergeCell ref="S53:T54"/>
    <mergeCell ref="U53:Y54"/>
    <mergeCell ref="Z53:Z54"/>
    <mergeCell ref="B25:C55"/>
    <mergeCell ref="AB53:AC54"/>
    <mergeCell ref="AE53:AK54"/>
    <mergeCell ref="B56:AL56"/>
    <mergeCell ref="W51:Y52"/>
    <mergeCell ref="Z51:Z52"/>
    <mergeCell ref="AE51:AK52"/>
    <mergeCell ref="E53:F54"/>
    <mergeCell ref="G53:M54"/>
    <mergeCell ref="N53:N54"/>
    <mergeCell ref="P53:Q54"/>
    <mergeCell ref="E49:F50"/>
    <mergeCell ref="G49:I50"/>
    <mergeCell ref="J49:J50"/>
    <mergeCell ref="K49:M50"/>
    <mergeCell ref="N49:N50"/>
    <mergeCell ref="S49:V49"/>
    <mergeCell ref="W49:Z49"/>
    <mergeCell ref="S50:V50"/>
    <mergeCell ref="W50:Z50"/>
    <mergeCell ref="E51:F52"/>
    <mergeCell ref="S51:U52"/>
    <mergeCell ref="V51:V5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Z48"/>
    <mergeCell ref="E41:F42"/>
    <mergeCell ref="G41:I42"/>
    <mergeCell ref="J41:J42"/>
    <mergeCell ref="K41:M42"/>
    <mergeCell ref="N41:N42"/>
    <mergeCell ref="G51:I52"/>
    <mergeCell ref="J51:J52"/>
    <mergeCell ref="K51:M52"/>
    <mergeCell ref="N51:N52"/>
    <mergeCell ref="E37:F38"/>
    <mergeCell ref="G37:I38"/>
    <mergeCell ref="J37:J38"/>
    <mergeCell ref="K37:M38"/>
    <mergeCell ref="N37:N38"/>
    <mergeCell ref="E39:F40"/>
    <mergeCell ref="G39:I40"/>
    <mergeCell ref="J39:J40"/>
    <mergeCell ref="K39:M40"/>
    <mergeCell ref="N39:N40"/>
    <mergeCell ref="E33:F34"/>
    <mergeCell ref="G33:I34"/>
    <mergeCell ref="J33:J34"/>
    <mergeCell ref="K33:M34"/>
    <mergeCell ref="N33:N34"/>
    <mergeCell ref="E35:F36"/>
    <mergeCell ref="G35:I36"/>
    <mergeCell ref="J35:J36"/>
    <mergeCell ref="K35:M36"/>
    <mergeCell ref="N35:N36"/>
    <mergeCell ref="E31:F32"/>
    <mergeCell ref="G31:I32"/>
    <mergeCell ref="J31:J32"/>
    <mergeCell ref="K31:M32"/>
    <mergeCell ref="N31:N32"/>
    <mergeCell ref="E29:F30"/>
    <mergeCell ref="G29:I30"/>
    <mergeCell ref="J29:J30"/>
    <mergeCell ref="K29:M30"/>
    <mergeCell ref="N29:N30"/>
    <mergeCell ref="E26:F28"/>
    <mergeCell ref="U12:U13"/>
    <mergeCell ref="W12:AK13"/>
    <mergeCell ref="F14:F15"/>
    <mergeCell ref="H14:O15"/>
    <mergeCell ref="U14:U15"/>
    <mergeCell ref="W14:AK15"/>
    <mergeCell ref="F16:F17"/>
    <mergeCell ref="H16:O17"/>
    <mergeCell ref="U16:U17"/>
    <mergeCell ref="W16:AK17"/>
    <mergeCell ref="G26:N26"/>
    <mergeCell ref="G27:J27"/>
    <mergeCell ref="K27:N27"/>
    <mergeCell ref="G28:J28"/>
    <mergeCell ref="K28:N28"/>
    <mergeCell ref="A1:Z2"/>
    <mergeCell ref="AB1:AI1"/>
    <mergeCell ref="AK1:AL1"/>
    <mergeCell ref="A3:AM4"/>
    <mergeCell ref="B6:K6"/>
    <mergeCell ref="L6:AL6"/>
    <mergeCell ref="B7:C24"/>
    <mergeCell ref="R7:S24"/>
    <mergeCell ref="U8:U9"/>
    <mergeCell ref="W8:AK9"/>
    <mergeCell ref="F10:F11"/>
    <mergeCell ref="H10:O11"/>
    <mergeCell ref="U10:U11"/>
    <mergeCell ref="W10:AK11"/>
    <mergeCell ref="F12:F13"/>
    <mergeCell ref="H12:O13"/>
    <mergeCell ref="F18:F19"/>
    <mergeCell ref="H18:O19"/>
    <mergeCell ref="U18:U19"/>
    <mergeCell ref="W18:AK19"/>
    <mergeCell ref="U20:U21"/>
    <mergeCell ref="W20:AK21"/>
    <mergeCell ref="U22:U23"/>
    <mergeCell ref="W22:AK23"/>
  </mergeCells>
  <phoneticPr fontId="2"/>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2EC18-E6AF-45BA-93EC-1A5644684FC2}">
  <dimension ref="B1:K49"/>
  <sheetViews>
    <sheetView showGridLines="0" view="pageBreakPreview" topLeftCell="B1" zoomScaleNormal="100" zoomScaleSheetLayoutView="100" workbookViewId="0">
      <selection activeCell="E17" sqref="E17:F17"/>
    </sheetView>
  </sheetViews>
  <sheetFormatPr defaultRowHeight="18.75"/>
  <cols>
    <col min="1" max="1" width="1.625" style="13" customWidth="1"/>
    <col min="2" max="2" width="3.5" style="13" customWidth="1"/>
    <col min="3" max="4" width="9" style="13" customWidth="1"/>
    <col min="5" max="6" width="8.5" style="13" customWidth="1"/>
    <col min="7" max="7" width="8.375" style="13" customWidth="1"/>
    <col min="8" max="8" width="7.375" style="13" customWidth="1"/>
    <col min="9" max="10" width="10" style="13" customWidth="1"/>
    <col min="11" max="11" width="17.125" style="13" customWidth="1"/>
    <col min="12" max="256" width="9" style="13"/>
    <col min="257" max="257" width="1.625" style="13" customWidth="1"/>
    <col min="258" max="258" width="3.5" style="13" customWidth="1"/>
    <col min="259" max="260" width="9" style="13" customWidth="1"/>
    <col min="261" max="262" width="8.5" style="13" customWidth="1"/>
    <col min="263" max="263" width="8.375" style="13" customWidth="1"/>
    <col min="264" max="264" width="7.375" style="13" customWidth="1"/>
    <col min="265" max="266" width="10" style="13" customWidth="1"/>
    <col min="267" max="267" width="17.125" style="13" customWidth="1"/>
    <col min="268" max="512" width="9" style="13"/>
    <col min="513" max="513" width="1.625" style="13" customWidth="1"/>
    <col min="514" max="514" width="3.5" style="13" customWidth="1"/>
    <col min="515" max="516" width="9" style="13" customWidth="1"/>
    <col min="517" max="518" width="8.5" style="13" customWidth="1"/>
    <col min="519" max="519" width="8.375" style="13" customWidth="1"/>
    <col min="520" max="520" width="7.375" style="13" customWidth="1"/>
    <col min="521" max="522" width="10" style="13" customWidth="1"/>
    <col min="523" max="523" width="17.125" style="13" customWidth="1"/>
    <col min="524" max="768" width="9" style="13"/>
    <col min="769" max="769" width="1.625" style="13" customWidth="1"/>
    <col min="770" max="770" width="3.5" style="13" customWidth="1"/>
    <col min="771" max="772" width="9" style="13" customWidth="1"/>
    <col min="773" max="774" width="8.5" style="13" customWidth="1"/>
    <col min="775" max="775" width="8.375" style="13" customWidth="1"/>
    <col min="776" max="776" width="7.375" style="13" customWidth="1"/>
    <col min="777" max="778" width="10" style="13" customWidth="1"/>
    <col min="779" max="779" width="17.125" style="13" customWidth="1"/>
    <col min="780" max="1024" width="9" style="13"/>
    <col min="1025" max="1025" width="1.625" style="13" customWidth="1"/>
    <col min="1026" max="1026" width="3.5" style="13" customWidth="1"/>
    <col min="1027" max="1028" width="9" style="13" customWidth="1"/>
    <col min="1029" max="1030" width="8.5" style="13" customWidth="1"/>
    <col min="1031" max="1031" width="8.375" style="13" customWidth="1"/>
    <col min="1032" max="1032" width="7.375" style="13" customWidth="1"/>
    <col min="1033" max="1034" width="10" style="13" customWidth="1"/>
    <col min="1035" max="1035" width="17.125" style="13" customWidth="1"/>
    <col min="1036" max="1280" width="9" style="13"/>
    <col min="1281" max="1281" width="1.625" style="13" customWidth="1"/>
    <col min="1282" max="1282" width="3.5" style="13" customWidth="1"/>
    <col min="1283" max="1284" width="9" style="13" customWidth="1"/>
    <col min="1285" max="1286" width="8.5" style="13" customWidth="1"/>
    <col min="1287" max="1287" width="8.375" style="13" customWidth="1"/>
    <col min="1288" max="1288" width="7.375" style="13" customWidth="1"/>
    <col min="1289" max="1290" width="10" style="13" customWidth="1"/>
    <col min="1291" max="1291" width="17.125" style="13" customWidth="1"/>
    <col min="1292" max="1536" width="9" style="13"/>
    <col min="1537" max="1537" width="1.625" style="13" customWidth="1"/>
    <col min="1538" max="1538" width="3.5" style="13" customWidth="1"/>
    <col min="1539" max="1540" width="9" style="13" customWidth="1"/>
    <col min="1541" max="1542" width="8.5" style="13" customWidth="1"/>
    <col min="1543" max="1543" width="8.375" style="13" customWidth="1"/>
    <col min="1544" max="1544" width="7.375" style="13" customWidth="1"/>
    <col min="1545" max="1546" width="10" style="13" customWidth="1"/>
    <col min="1547" max="1547" width="17.125" style="13" customWidth="1"/>
    <col min="1548" max="1792" width="9" style="13"/>
    <col min="1793" max="1793" width="1.625" style="13" customWidth="1"/>
    <col min="1794" max="1794" width="3.5" style="13" customWidth="1"/>
    <col min="1795" max="1796" width="9" style="13" customWidth="1"/>
    <col min="1797" max="1798" width="8.5" style="13" customWidth="1"/>
    <col min="1799" max="1799" width="8.375" style="13" customWidth="1"/>
    <col min="1800" max="1800" width="7.375" style="13" customWidth="1"/>
    <col min="1801" max="1802" width="10" style="13" customWidth="1"/>
    <col min="1803" max="1803" width="17.125" style="13" customWidth="1"/>
    <col min="1804" max="2048" width="9" style="13"/>
    <col min="2049" max="2049" width="1.625" style="13" customWidth="1"/>
    <col min="2050" max="2050" width="3.5" style="13" customWidth="1"/>
    <col min="2051" max="2052" width="9" style="13" customWidth="1"/>
    <col min="2053" max="2054" width="8.5" style="13" customWidth="1"/>
    <col min="2055" max="2055" width="8.375" style="13" customWidth="1"/>
    <col min="2056" max="2056" width="7.375" style="13" customWidth="1"/>
    <col min="2057" max="2058" width="10" style="13" customWidth="1"/>
    <col min="2059" max="2059" width="17.125" style="13" customWidth="1"/>
    <col min="2060" max="2304" width="9" style="13"/>
    <col min="2305" max="2305" width="1.625" style="13" customWidth="1"/>
    <col min="2306" max="2306" width="3.5" style="13" customWidth="1"/>
    <col min="2307" max="2308" width="9" style="13" customWidth="1"/>
    <col min="2309" max="2310" width="8.5" style="13" customWidth="1"/>
    <col min="2311" max="2311" width="8.375" style="13" customWidth="1"/>
    <col min="2312" max="2312" width="7.375" style="13" customWidth="1"/>
    <col min="2313" max="2314" width="10" style="13" customWidth="1"/>
    <col min="2315" max="2315" width="17.125" style="13" customWidth="1"/>
    <col min="2316" max="2560" width="9" style="13"/>
    <col min="2561" max="2561" width="1.625" style="13" customWidth="1"/>
    <col min="2562" max="2562" width="3.5" style="13" customWidth="1"/>
    <col min="2563" max="2564" width="9" style="13" customWidth="1"/>
    <col min="2565" max="2566" width="8.5" style="13" customWidth="1"/>
    <col min="2567" max="2567" width="8.375" style="13" customWidth="1"/>
    <col min="2568" max="2568" width="7.375" style="13" customWidth="1"/>
    <col min="2569" max="2570" width="10" style="13" customWidth="1"/>
    <col min="2571" max="2571" width="17.125" style="13" customWidth="1"/>
    <col min="2572" max="2816" width="9" style="13"/>
    <col min="2817" max="2817" width="1.625" style="13" customWidth="1"/>
    <col min="2818" max="2818" width="3.5" style="13" customWidth="1"/>
    <col min="2819" max="2820" width="9" style="13" customWidth="1"/>
    <col min="2821" max="2822" width="8.5" style="13" customWidth="1"/>
    <col min="2823" max="2823" width="8.375" style="13" customWidth="1"/>
    <col min="2824" max="2824" width="7.375" style="13" customWidth="1"/>
    <col min="2825" max="2826" width="10" style="13" customWidth="1"/>
    <col min="2827" max="2827" width="17.125" style="13" customWidth="1"/>
    <col min="2828" max="3072" width="9" style="13"/>
    <col min="3073" max="3073" width="1.625" style="13" customWidth="1"/>
    <col min="3074" max="3074" width="3.5" style="13" customWidth="1"/>
    <col min="3075" max="3076" width="9" style="13" customWidth="1"/>
    <col min="3077" max="3078" width="8.5" style="13" customWidth="1"/>
    <col min="3079" max="3079" width="8.375" style="13" customWidth="1"/>
    <col min="3080" max="3080" width="7.375" style="13" customWidth="1"/>
    <col min="3081" max="3082" width="10" style="13" customWidth="1"/>
    <col min="3083" max="3083" width="17.125" style="13" customWidth="1"/>
    <col min="3084" max="3328" width="9" style="13"/>
    <col min="3329" max="3329" width="1.625" style="13" customWidth="1"/>
    <col min="3330" max="3330" width="3.5" style="13" customWidth="1"/>
    <col min="3331" max="3332" width="9" style="13" customWidth="1"/>
    <col min="3333" max="3334" width="8.5" style="13" customWidth="1"/>
    <col min="3335" max="3335" width="8.375" style="13" customWidth="1"/>
    <col min="3336" max="3336" width="7.375" style="13" customWidth="1"/>
    <col min="3337" max="3338" width="10" style="13" customWidth="1"/>
    <col min="3339" max="3339" width="17.125" style="13" customWidth="1"/>
    <col min="3340" max="3584" width="9" style="13"/>
    <col min="3585" max="3585" width="1.625" style="13" customWidth="1"/>
    <col min="3586" max="3586" width="3.5" style="13" customWidth="1"/>
    <col min="3587" max="3588" width="9" style="13" customWidth="1"/>
    <col min="3589" max="3590" width="8.5" style="13" customWidth="1"/>
    <col min="3591" max="3591" width="8.375" style="13" customWidth="1"/>
    <col min="3592" max="3592" width="7.375" style="13" customWidth="1"/>
    <col min="3593" max="3594" width="10" style="13" customWidth="1"/>
    <col min="3595" max="3595" width="17.125" style="13" customWidth="1"/>
    <col min="3596" max="3840" width="9" style="13"/>
    <col min="3841" max="3841" width="1.625" style="13" customWidth="1"/>
    <col min="3842" max="3842" width="3.5" style="13" customWidth="1"/>
    <col min="3843" max="3844" width="9" style="13" customWidth="1"/>
    <col min="3845" max="3846" width="8.5" style="13" customWidth="1"/>
    <col min="3847" max="3847" width="8.375" style="13" customWidth="1"/>
    <col min="3848" max="3848" width="7.375" style="13" customWidth="1"/>
    <col min="3849" max="3850" width="10" style="13" customWidth="1"/>
    <col min="3851" max="3851" width="17.125" style="13" customWidth="1"/>
    <col min="3852" max="4096" width="9" style="13"/>
    <col min="4097" max="4097" width="1.625" style="13" customWidth="1"/>
    <col min="4098" max="4098" width="3.5" style="13" customWidth="1"/>
    <col min="4099" max="4100" width="9" style="13" customWidth="1"/>
    <col min="4101" max="4102" width="8.5" style="13" customWidth="1"/>
    <col min="4103" max="4103" width="8.375" style="13" customWidth="1"/>
    <col min="4104" max="4104" width="7.375" style="13" customWidth="1"/>
    <col min="4105" max="4106" width="10" style="13" customWidth="1"/>
    <col min="4107" max="4107" width="17.125" style="13" customWidth="1"/>
    <col min="4108" max="4352" width="9" style="13"/>
    <col min="4353" max="4353" width="1.625" style="13" customWidth="1"/>
    <col min="4354" max="4354" width="3.5" style="13" customWidth="1"/>
    <col min="4355" max="4356" width="9" style="13" customWidth="1"/>
    <col min="4357" max="4358" width="8.5" style="13" customWidth="1"/>
    <col min="4359" max="4359" width="8.375" style="13" customWidth="1"/>
    <col min="4360" max="4360" width="7.375" style="13" customWidth="1"/>
    <col min="4361" max="4362" width="10" style="13" customWidth="1"/>
    <col min="4363" max="4363" width="17.125" style="13" customWidth="1"/>
    <col min="4364" max="4608" width="9" style="13"/>
    <col min="4609" max="4609" width="1.625" style="13" customWidth="1"/>
    <col min="4610" max="4610" width="3.5" style="13" customWidth="1"/>
    <col min="4611" max="4612" width="9" style="13" customWidth="1"/>
    <col min="4613" max="4614" width="8.5" style="13" customWidth="1"/>
    <col min="4615" max="4615" width="8.375" style="13" customWidth="1"/>
    <col min="4616" max="4616" width="7.375" style="13" customWidth="1"/>
    <col min="4617" max="4618" width="10" style="13" customWidth="1"/>
    <col min="4619" max="4619" width="17.125" style="13" customWidth="1"/>
    <col min="4620" max="4864" width="9" style="13"/>
    <col min="4865" max="4865" width="1.625" style="13" customWidth="1"/>
    <col min="4866" max="4866" width="3.5" style="13" customWidth="1"/>
    <col min="4867" max="4868" width="9" style="13" customWidth="1"/>
    <col min="4869" max="4870" width="8.5" style="13" customWidth="1"/>
    <col min="4871" max="4871" width="8.375" style="13" customWidth="1"/>
    <col min="4872" max="4872" width="7.375" style="13" customWidth="1"/>
    <col min="4873" max="4874" width="10" style="13" customWidth="1"/>
    <col min="4875" max="4875" width="17.125" style="13" customWidth="1"/>
    <col min="4876" max="5120" width="9" style="13"/>
    <col min="5121" max="5121" width="1.625" style="13" customWidth="1"/>
    <col min="5122" max="5122" width="3.5" style="13" customWidth="1"/>
    <col min="5123" max="5124" width="9" style="13" customWidth="1"/>
    <col min="5125" max="5126" width="8.5" style="13" customWidth="1"/>
    <col min="5127" max="5127" width="8.375" style="13" customWidth="1"/>
    <col min="5128" max="5128" width="7.375" style="13" customWidth="1"/>
    <col min="5129" max="5130" width="10" style="13" customWidth="1"/>
    <col min="5131" max="5131" width="17.125" style="13" customWidth="1"/>
    <col min="5132" max="5376" width="9" style="13"/>
    <col min="5377" max="5377" width="1.625" style="13" customWidth="1"/>
    <col min="5378" max="5378" width="3.5" style="13" customWidth="1"/>
    <col min="5379" max="5380" width="9" style="13" customWidth="1"/>
    <col min="5381" max="5382" width="8.5" style="13" customWidth="1"/>
    <col min="5383" max="5383" width="8.375" style="13" customWidth="1"/>
    <col min="5384" max="5384" width="7.375" style="13" customWidth="1"/>
    <col min="5385" max="5386" width="10" style="13" customWidth="1"/>
    <col min="5387" max="5387" width="17.125" style="13" customWidth="1"/>
    <col min="5388" max="5632" width="9" style="13"/>
    <col min="5633" max="5633" width="1.625" style="13" customWidth="1"/>
    <col min="5634" max="5634" width="3.5" style="13" customWidth="1"/>
    <col min="5635" max="5636" width="9" style="13" customWidth="1"/>
    <col min="5637" max="5638" width="8.5" style="13" customWidth="1"/>
    <col min="5639" max="5639" width="8.375" style="13" customWidth="1"/>
    <col min="5640" max="5640" width="7.375" style="13" customWidth="1"/>
    <col min="5641" max="5642" width="10" style="13" customWidth="1"/>
    <col min="5643" max="5643" width="17.125" style="13" customWidth="1"/>
    <col min="5644" max="5888" width="9" style="13"/>
    <col min="5889" max="5889" width="1.625" style="13" customWidth="1"/>
    <col min="5890" max="5890" width="3.5" style="13" customWidth="1"/>
    <col min="5891" max="5892" width="9" style="13" customWidth="1"/>
    <col min="5893" max="5894" width="8.5" style="13" customWidth="1"/>
    <col min="5895" max="5895" width="8.375" style="13" customWidth="1"/>
    <col min="5896" max="5896" width="7.375" style="13" customWidth="1"/>
    <col min="5897" max="5898" width="10" style="13" customWidth="1"/>
    <col min="5899" max="5899" width="17.125" style="13" customWidth="1"/>
    <col min="5900" max="6144" width="9" style="13"/>
    <col min="6145" max="6145" width="1.625" style="13" customWidth="1"/>
    <col min="6146" max="6146" width="3.5" style="13" customWidth="1"/>
    <col min="6147" max="6148" width="9" style="13" customWidth="1"/>
    <col min="6149" max="6150" width="8.5" style="13" customWidth="1"/>
    <col min="6151" max="6151" width="8.375" style="13" customWidth="1"/>
    <col min="6152" max="6152" width="7.375" style="13" customWidth="1"/>
    <col min="6153" max="6154" width="10" style="13" customWidth="1"/>
    <col min="6155" max="6155" width="17.125" style="13" customWidth="1"/>
    <col min="6156" max="6400" width="9" style="13"/>
    <col min="6401" max="6401" width="1.625" style="13" customWidth="1"/>
    <col min="6402" max="6402" width="3.5" style="13" customWidth="1"/>
    <col min="6403" max="6404" width="9" style="13" customWidth="1"/>
    <col min="6405" max="6406" width="8.5" style="13" customWidth="1"/>
    <col min="6407" max="6407" width="8.375" style="13" customWidth="1"/>
    <col min="6408" max="6408" width="7.375" style="13" customWidth="1"/>
    <col min="6409" max="6410" width="10" style="13" customWidth="1"/>
    <col min="6411" max="6411" width="17.125" style="13" customWidth="1"/>
    <col min="6412" max="6656" width="9" style="13"/>
    <col min="6657" max="6657" width="1.625" style="13" customWidth="1"/>
    <col min="6658" max="6658" width="3.5" style="13" customWidth="1"/>
    <col min="6659" max="6660" width="9" style="13" customWidth="1"/>
    <col min="6661" max="6662" width="8.5" style="13" customWidth="1"/>
    <col min="6663" max="6663" width="8.375" style="13" customWidth="1"/>
    <col min="6664" max="6664" width="7.375" style="13" customWidth="1"/>
    <col min="6665" max="6666" width="10" style="13" customWidth="1"/>
    <col min="6667" max="6667" width="17.125" style="13" customWidth="1"/>
    <col min="6668" max="6912" width="9" style="13"/>
    <col min="6913" max="6913" width="1.625" style="13" customWidth="1"/>
    <col min="6914" max="6914" width="3.5" style="13" customWidth="1"/>
    <col min="6915" max="6916" width="9" style="13" customWidth="1"/>
    <col min="6917" max="6918" width="8.5" style="13" customWidth="1"/>
    <col min="6919" max="6919" width="8.375" style="13" customWidth="1"/>
    <col min="6920" max="6920" width="7.375" style="13" customWidth="1"/>
    <col min="6921" max="6922" width="10" style="13" customWidth="1"/>
    <col min="6923" max="6923" width="17.125" style="13" customWidth="1"/>
    <col min="6924" max="7168" width="9" style="13"/>
    <col min="7169" max="7169" width="1.625" style="13" customWidth="1"/>
    <col min="7170" max="7170" width="3.5" style="13" customWidth="1"/>
    <col min="7171" max="7172" width="9" style="13" customWidth="1"/>
    <col min="7173" max="7174" width="8.5" style="13" customWidth="1"/>
    <col min="7175" max="7175" width="8.375" style="13" customWidth="1"/>
    <col min="7176" max="7176" width="7.375" style="13" customWidth="1"/>
    <col min="7177" max="7178" width="10" style="13" customWidth="1"/>
    <col min="7179" max="7179" width="17.125" style="13" customWidth="1"/>
    <col min="7180" max="7424" width="9" style="13"/>
    <col min="7425" max="7425" width="1.625" style="13" customWidth="1"/>
    <col min="7426" max="7426" width="3.5" style="13" customWidth="1"/>
    <col min="7427" max="7428" width="9" style="13" customWidth="1"/>
    <col min="7429" max="7430" width="8.5" style="13" customWidth="1"/>
    <col min="7431" max="7431" width="8.375" style="13" customWidth="1"/>
    <col min="7432" max="7432" width="7.375" style="13" customWidth="1"/>
    <col min="7433" max="7434" width="10" style="13" customWidth="1"/>
    <col min="7435" max="7435" width="17.125" style="13" customWidth="1"/>
    <col min="7436" max="7680" width="9" style="13"/>
    <col min="7681" max="7681" width="1.625" style="13" customWidth="1"/>
    <col min="7682" max="7682" width="3.5" style="13" customWidth="1"/>
    <col min="7683" max="7684" width="9" style="13" customWidth="1"/>
    <col min="7685" max="7686" width="8.5" style="13" customWidth="1"/>
    <col min="7687" max="7687" width="8.375" style="13" customWidth="1"/>
    <col min="7688" max="7688" width="7.375" style="13" customWidth="1"/>
    <col min="7689" max="7690" width="10" style="13" customWidth="1"/>
    <col min="7691" max="7691" width="17.125" style="13" customWidth="1"/>
    <col min="7692" max="7936" width="9" style="13"/>
    <col min="7937" max="7937" width="1.625" style="13" customWidth="1"/>
    <col min="7938" max="7938" width="3.5" style="13" customWidth="1"/>
    <col min="7939" max="7940" width="9" style="13" customWidth="1"/>
    <col min="7941" max="7942" width="8.5" style="13" customWidth="1"/>
    <col min="7943" max="7943" width="8.375" style="13" customWidth="1"/>
    <col min="7944" max="7944" width="7.375" style="13" customWidth="1"/>
    <col min="7945" max="7946" width="10" style="13" customWidth="1"/>
    <col min="7947" max="7947" width="17.125" style="13" customWidth="1"/>
    <col min="7948" max="8192" width="9" style="13"/>
    <col min="8193" max="8193" width="1.625" style="13" customWidth="1"/>
    <col min="8194" max="8194" width="3.5" style="13" customWidth="1"/>
    <col min="8195" max="8196" width="9" style="13" customWidth="1"/>
    <col min="8197" max="8198" width="8.5" style="13" customWidth="1"/>
    <col min="8199" max="8199" width="8.375" style="13" customWidth="1"/>
    <col min="8200" max="8200" width="7.375" style="13" customWidth="1"/>
    <col min="8201" max="8202" width="10" style="13" customWidth="1"/>
    <col min="8203" max="8203" width="17.125" style="13" customWidth="1"/>
    <col min="8204" max="8448" width="9" style="13"/>
    <col min="8449" max="8449" width="1.625" style="13" customWidth="1"/>
    <col min="8450" max="8450" width="3.5" style="13" customWidth="1"/>
    <col min="8451" max="8452" width="9" style="13" customWidth="1"/>
    <col min="8453" max="8454" width="8.5" style="13" customWidth="1"/>
    <col min="8455" max="8455" width="8.375" style="13" customWidth="1"/>
    <col min="8456" max="8456" width="7.375" style="13" customWidth="1"/>
    <col min="8457" max="8458" width="10" style="13" customWidth="1"/>
    <col min="8459" max="8459" width="17.125" style="13" customWidth="1"/>
    <col min="8460" max="8704" width="9" style="13"/>
    <col min="8705" max="8705" width="1.625" style="13" customWidth="1"/>
    <col min="8706" max="8706" width="3.5" style="13" customWidth="1"/>
    <col min="8707" max="8708" width="9" style="13" customWidth="1"/>
    <col min="8709" max="8710" width="8.5" style="13" customWidth="1"/>
    <col min="8711" max="8711" width="8.375" style="13" customWidth="1"/>
    <col min="8712" max="8712" width="7.375" style="13" customWidth="1"/>
    <col min="8713" max="8714" width="10" style="13" customWidth="1"/>
    <col min="8715" max="8715" width="17.125" style="13" customWidth="1"/>
    <col min="8716" max="8960" width="9" style="13"/>
    <col min="8961" max="8961" width="1.625" style="13" customWidth="1"/>
    <col min="8962" max="8962" width="3.5" style="13" customWidth="1"/>
    <col min="8963" max="8964" width="9" style="13" customWidth="1"/>
    <col min="8965" max="8966" width="8.5" style="13" customWidth="1"/>
    <col min="8967" max="8967" width="8.375" style="13" customWidth="1"/>
    <col min="8968" max="8968" width="7.375" style="13" customWidth="1"/>
    <col min="8969" max="8970" width="10" style="13" customWidth="1"/>
    <col min="8971" max="8971" width="17.125" style="13" customWidth="1"/>
    <col min="8972" max="9216" width="9" style="13"/>
    <col min="9217" max="9217" width="1.625" style="13" customWidth="1"/>
    <col min="9218" max="9218" width="3.5" style="13" customWidth="1"/>
    <col min="9219" max="9220" width="9" style="13" customWidth="1"/>
    <col min="9221" max="9222" width="8.5" style="13" customWidth="1"/>
    <col min="9223" max="9223" width="8.375" style="13" customWidth="1"/>
    <col min="9224" max="9224" width="7.375" style="13" customWidth="1"/>
    <col min="9225" max="9226" width="10" style="13" customWidth="1"/>
    <col min="9227" max="9227" width="17.125" style="13" customWidth="1"/>
    <col min="9228" max="9472" width="9" style="13"/>
    <col min="9473" max="9473" width="1.625" style="13" customWidth="1"/>
    <col min="9474" max="9474" width="3.5" style="13" customWidth="1"/>
    <col min="9475" max="9476" width="9" style="13" customWidth="1"/>
    <col min="9477" max="9478" width="8.5" style="13" customWidth="1"/>
    <col min="9479" max="9479" width="8.375" style="13" customWidth="1"/>
    <col min="9480" max="9480" width="7.375" style="13" customWidth="1"/>
    <col min="9481" max="9482" width="10" style="13" customWidth="1"/>
    <col min="9483" max="9483" width="17.125" style="13" customWidth="1"/>
    <col min="9484" max="9728" width="9" style="13"/>
    <col min="9729" max="9729" width="1.625" style="13" customWidth="1"/>
    <col min="9730" max="9730" width="3.5" style="13" customWidth="1"/>
    <col min="9731" max="9732" width="9" style="13" customWidth="1"/>
    <col min="9733" max="9734" width="8.5" style="13" customWidth="1"/>
    <col min="9735" max="9735" width="8.375" style="13" customWidth="1"/>
    <col min="9736" max="9736" width="7.375" style="13" customWidth="1"/>
    <col min="9737" max="9738" width="10" style="13" customWidth="1"/>
    <col min="9739" max="9739" width="17.125" style="13" customWidth="1"/>
    <col min="9740" max="9984" width="9" style="13"/>
    <col min="9985" max="9985" width="1.625" style="13" customWidth="1"/>
    <col min="9986" max="9986" width="3.5" style="13" customWidth="1"/>
    <col min="9987" max="9988" width="9" style="13" customWidth="1"/>
    <col min="9989" max="9990" width="8.5" style="13" customWidth="1"/>
    <col min="9991" max="9991" width="8.375" style="13" customWidth="1"/>
    <col min="9992" max="9992" width="7.375" style="13" customWidth="1"/>
    <col min="9993" max="9994" width="10" style="13" customWidth="1"/>
    <col min="9995" max="9995" width="17.125" style="13" customWidth="1"/>
    <col min="9996" max="10240" width="9" style="13"/>
    <col min="10241" max="10241" width="1.625" style="13" customWidth="1"/>
    <col min="10242" max="10242" width="3.5" style="13" customWidth="1"/>
    <col min="10243" max="10244" width="9" style="13" customWidth="1"/>
    <col min="10245" max="10246" width="8.5" style="13" customWidth="1"/>
    <col min="10247" max="10247" width="8.375" style="13" customWidth="1"/>
    <col min="10248" max="10248" width="7.375" style="13" customWidth="1"/>
    <col min="10249" max="10250" width="10" style="13" customWidth="1"/>
    <col min="10251" max="10251" width="17.125" style="13" customWidth="1"/>
    <col min="10252" max="10496" width="9" style="13"/>
    <col min="10497" max="10497" width="1.625" style="13" customWidth="1"/>
    <col min="10498" max="10498" width="3.5" style="13" customWidth="1"/>
    <col min="10499" max="10500" width="9" style="13" customWidth="1"/>
    <col min="10501" max="10502" width="8.5" style="13" customWidth="1"/>
    <col min="10503" max="10503" width="8.375" style="13" customWidth="1"/>
    <col min="10504" max="10504" width="7.375" style="13" customWidth="1"/>
    <col min="10505" max="10506" width="10" style="13" customWidth="1"/>
    <col min="10507" max="10507" width="17.125" style="13" customWidth="1"/>
    <col min="10508" max="10752" width="9" style="13"/>
    <col min="10753" max="10753" width="1.625" style="13" customWidth="1"/>
    <col min="10754" max="10754" width="3.5" style="13" customWidth="1"/>
    <col min="10755" max="10756" width="9" style="13" customWidth="1"/>
    <col min="10757" max="10758" width="8.5" style="13" customWidth="1"/>
    <col min="10759" max="10759" width="8.375" style="13" customWidth="1"/>
    <col min="10760" max="10760" width="7.375" style="13" customWidth="1"/>
    <col min="10761" max="10762" width="10" style="13" customWidth="1"/>
    <col min="10763" max="10763" width="17.125" style="13" customWidth="1"/>
    <col min="10764" max="11008" width="9" style="13"/>
    <col min="11009" max="11009" width="1.625" style="13" customWidth="1"/>
    <col min="11010" max="11010" width="3.5" style="13" customWidth="1"/>
    <col min="11011" max="11012" width="9" style="13" customWidth="1"/>
    <col min="11013" max="11014" width="8.5" style="13" customWidth="1"/>
    <col min="11015" max="11015" width="8.375" style="13" customWidth="1"/>
    <col min="11016" max="11016" width="7.375" style="13" customWidth="1"/>
    <col min="11017" max="11018" width="10" style="13" customWidth="1"/>
    <col min="11019" max="11019" width="17.125" style="13" customWidth="1"/>
    <col min="11020" max="11264" width="9" style="13"/>
    <col min="11265" max="11265" width="1.625" style="13" customWidth="1"/>
    <col min="11266" max="11266" width="3.5" style="13" customWidth="1"/>
    <col min="11267" max="11268" width="9" style="13" customWidth="1"/>
    <col min="11269" max="11270" width="8.5" style="13" customWidth="1"/>
    <col min="11271" max="11271" width="8.375" style="13" customWidth="1"/>
    <col min="11272" max="11272" width="7.375" style="13" customWidth="1"/>
    <col min="11273" max="11274" width="10" style="13" customWidth="1"/>
    <col min="11275" max="11275" width="17.125" style="13" customWidth="1"/>
    <col min="11276" max="11520" width="9" style="13"/>
    <col min="11521" max="11521" width="1.625" style="13" customWidth="1"/>
    <col min="11522" max="11522" width="3.5" style="13" customWidth="1"/>
    <col min="11523" max="11524" width="9" style="13" customWidth="1"/>
    <col min="11525" max="11526" width="8.5" style="13" customWidth="1"/>
    <col min="11527" max="11527" width="8.375" style="13" customWidth="1"/>
    <col min="11528" max="11528" width="7.375" style="13" customWidth="1"/>
    <col min="11529" max="11530" width="10" style="13" customWidth="1"/>
    <col min="11531" max="11531" width="17.125" style="13" customWidth="1"/>
    <col min="11532" max="11776" width="9" style="13"/>
    <col min="11777" max="11777" width="1.625" style="13" customWidth="1"/>
    <col min="11778" max="11778" width="3.5" style="13" customWidth="1"/>
    <col min="11779" max="11780" width="9" style="13" customWidth="1"/>
    <col min="11781" max="11782" width="8.5" style="13" customWidth="1"/>
    <col min="11783" max="11783" width="8.375" style="13" customWidth="1"/>
    <col min="11784" max="11784" width="7.375" style="13" customWidth="1"/>
    <col min="11785" max="11786" width="10" style="13" customWidth="1"/>
    <col min="11787" max="11787" width="17.125" style="13" customWidth="1"/>
    <col min="11788" max="12032" width="9" style="13"/>
    <col min="12033" max="12033" width="1.625" style="13" customWidth="1"/>
    <col min="12034" max="12034" width="3.5" style="13" customWidth="1"/>
    <col min="12035" max="12036" width="9" style="13" customWidth="1"/>
    <col min="12037" max="12038" width="8.5" style="13" customWidth="1"/>
    <col min="12039" max="12039" width="8.375" style="13" customWidth="1"/>
    <col min="12040" max="12040" width="7.375" style="13" customWidth="1"/>
    <col min="12041" max="12042" width="10" style="13" customWidth="1"/>
    <col min="12043" max="12043" width="17.125" style="13" customWidth="1"/>
    <col min="12044" max="12288" width="9" style="13"/>
    <col min="12289" max="12289" width="1.625" style="13" customWidth="1"/>
    <col min="12290" max="12290" width="3.5" style="13" customWidth="1"/>
    <col min="12291" max="12292" width="9" style="13" customWidth="1"/>
    <col min="12293" max="12294" width="8.5" style="13" customWidth="1"/>
    <col min="12295" max="12295" width="8.375" style="13" customWidth="1"/>
    <col min="12296" max="12296" width="7.375" style="13" customWidth="1"/>
    <col min="12297" max="12298" width="10" style="13" customWidth="1"/>
    <col min="12299" max="12299" width="17.125" style="13" customWidth="1"/>
    <col min="12300" max="12544" width="9" style="13"/>
    <col min="12545" max="12545" width="1.625" style="13" customWidth="1"/>
    <col min="12546" max="12546" width="3.5" style="13" customWidth="1"/>
    <col min="12547" max="12548" width="9" style="13" customWidth="1"/>
    <col min="12549" max="12550" width="8.5" style="13" customWidth="1"/>
    <col min="12551" max="12551" width="8.375" style="13" customWidth="1"/>
    <col min="12552" max="12552" width="7.375" style="13" customWidth="1"/>
    <col min="12553" max="12554" width="10" style="13" customWidth="1"/>
    <col min="12555" max="12555" width="17.125" style="13" customWidth="1"/>
    <col min="12556" max="12800" width="9" style="13"/>
    <col min="12801" max="12801" width="1.625" style="13" customWidth="1"/>
    <col min="12802" max="12802" width="3.5" style="13" customWidth="1"/>
    <col min="12803" max="12804" width="9" style="13" customWidth="1"/>
    <col min="12805" max="12806" width="8.5" style="13" customWidth="1"/>
    <col min="12807" max="12807" width="8.375" style="13" customWidth="1"/>
    <col min="12808" max="12808" width="7.375" style="13" customWidth="1"/>
    <col min="12809" max="12810" width="10" style="13" customWidth="1"/>
    <col min="12811" max="12811" width="17.125" style="13" customWidth="1"/>
    <col min="12812" max="13056" width="9" style="13"/>
    <col min="13057" max="13057" width="1.625" style="13" customWidth="1"/>
    <col min="13058" max="13058" width="3.5" style="13" customWidth="1"/>
    <col min="13059" max="13060" width="9" style="13" customWidth="1"/>
    <col min="13061" max="13062" width="8.5" style="13" customWidth="1"/>
    <col min="13063" max="13063" width="8.375" style="13" customWidth="1"/>
    <col min="13064" max="13064" width="7.375" style="13" customWidth="1"/>
    <col min="13065" max="13066" width="10" style="13" customWidth="1"/>
    <col min="13067" max="13067" width="17.125" style="13" customWidth="1"/>
    <col min="13068" max="13312" width="9" style="13"/>
    <col min="13313" max="13313" width="1.625" style="13" customWidth="1"/>
    <col min="13314" max="13314" width="3.5" style="13" customWidth="1"/>
    <col min="13315" max="13316" width="9" style="13" customWidth="1"/>
    <col min="13317" max="13318" width="8.5" style="13" customWidth="1"/>
    <col min="13319" max="13319" width="8.375" style="13" customWidth="1"/>
    <col min="13320" max="13320" width="7.375" style="13" customWidth="1"/>
    <col min="13321" max="13322" width="10" style="13" customWidth="1"/>
    <col min="13323" max="13323" width="17.125" style="13" customWidth="1"/>
    <col min="13324" max="13568" width="9" style="13"/>
    <col min="13569" max="13569" width="1.625" style="13" customWidth="1"/>
    <col min="13570" max="13570" width="3.5" style="13" customWidth="1"/>
    <col min="13571" max="13572" width="9" style="13" customWidth="1"/>
    <col min="13573" max="13574" width="8.5" style="13" customWidth="1"/>
    <col min="13575" max="13575" width="8.375" style="13" customWidth="1"/>
    <col min="13576" max="13576" width="7.375" style="13" customWidth="1"/>
    <col min="13577" max="13578" width="10" style="13" customWidth="1"/>
    <col min="13579" max="13579" width="17.125" style="13" customWidth="1"/>
    <col min="13580" max="13824" width="9" style="13"/>
    <col min="13825" max="13825" width="1.625" style="13" customWidth="1"/>
    <col min="13826" max="13826" width="3.5" style="13" customWidth="1"/>
    <col min="13827" max="13828" width="9" style="13" customWidth="1"/>
    <col min="13829" max="13830" width="8.5" style="13" customWidth="1"/>
    <col min="13831" max="13831" width="8.375" style="13" customWidth="1"/>
    <col min="13832" max="13832" width="7.375" style="13" customWidth="1"/>
    <col min="13833" max="13834" width="10" style="13" customWidth="1"/>
    <col min="13835" max="13835" width="17.125" style="13" customWidth="1"/>
    <col min="13836" max="14080" width="9" style="13"/>
    <col min="14081" max="14081" width="1.625" style="13" customWidth="1"/>
    <col min="14082" max="14082" width="3.5" style="13" customWidth="1"/>
    <col min="14083" max="14084" width="9" style="13" customWidth="1"/>
    <col min="14085" max="14086" width="8.5" style="13" customWidth="1"/>
    <col min="14087" max="14087" width="8.375" style="13" customWidth="1"/>
    <col min="14088" max="14088" width="7.375" style="13" customWidth="1"/>
    <col min="14089" max="14090" width="10" style="13" customWidth="1"/>
    <col min="14091" max="14091" width="17.125" style="13" customWidth="1"/>
    <col min="14092" max="14336" width="9" style="13"/>
    <col min="14337" max="14337" width="1.625" style="13" customWidth="1"/>
    <col min="14338" max="14338" width="3.5" style="13" customWidth="1"/>
    <col min="14339" max="14340" width="9" style="13" customWidth="1"/>
    <col min="14341" max="14342" width="8.5" style="13" customWidth="1"/>
    <col min="14343" max="14343" width="8.375" style="13" customWidth="1"/>
    <col min="14344" max="14344" width="7.375" style="13" customWidth="1"/>
    <col min="14345" max="14346" width="10" style="13" customWidth="1"/>
    <col min="14347" max="14347" width="17.125" style="13" customWidth="1"/>
    <col min="14348" max="14592" width="9" style="13"/>
    <col min="14593" max="14593" width="1.625" style="13" customWidth="1"/>
    <col min="14594" max="14594" width="3.5" style="13" customWidth="1"/>
    <col min="14595" max="14596" width="9" style="13" customWidth="1"/>
    <col min="14597" max="14598" width="8.5" style="13" customWidth="1"/>
    <col min="14599" max="14599" width="8.375" style="13" customWidth="1"/>
    <col min="14600" max="14600" width="7.375" style="13" customWidth="1"/>
    <col min="14601" max="14602" width="10" style="13" customWidth="1"/>
    <col min="14603" max="14603" width="17.125" style="13" customWidth="1"/>
    <col min="14604" max="14848" width="9" style="13"/>
    <col min="14849" max="14849" width="1.625" style="13" customWidth="1"/>
    <col min="14850" max="14850" width="3.5" style="13" customWidth="1"/>
    <col min="14851" max="14852" width="9" style="13" customWidth="1"/>
    <col min="14853" max="14854" width="8.5" style="13" customWidth="1"/>
    <col min="14855" max="14855" width="8.375" style="13" customWidth="1"/>
    <col min="14856" max="14856" width="7.375" style="13" customWidth="1"/>
    <col min="14857" max="14858" width="10" style="13" customWidth="1"/>
    <col min="14859" max="14859" width="17.125" style="13" customWidth="1"/>
    <col min="14860" max="15104" width="9" style="13"/>
    <col min="15105" max="15105" width="1.625" style="13" customWidth="1"/>
    <col min="15106" max="15106" width="3.5" style="13" customWidth="1"/>
    <col min="15107" max="15108" width="9" style="13" customWidth="1"/>
    <col min="15109" max="15110" width="8.5" style="13" customWidth="1"/>
    <col min="15111" max="15111" width="8.375" style="13" customWidth="1"/>
    <col min="15112" max="15112" width="7.375" style="13" customWidth="1"/>
    <col min="15113" max="15114" width="10" style="13" customWidth="1"/>
    <col min="15115" max="15115" width="17.125" style="13" customWidth="1"/>
    <col min="15116" max="15360" width="9" style="13"/>
    <col min="15361" max="15361" width="1.625" style="13" customWidth="1"/>
    <col min="15362" max="15362" width="3.5" style="13" customWidth="1"/>
    <col min="15363" max="15364" width="9" style="13" customWidth="1"/>
    <col min="15365" max="15366" width="8.5" style="13" customWidth="1"/>
    <col min="15367" max="15367" width="8.375" style="13" customWidth="1"/>
    <col min="15368" max="15368" width="7.375" style="13" customWidth="1"/>
    <col min="15369" max="15370" width="10" style="13" customWidth="1"/>
    <col min="15371" max="15371" width="17.125" style="13" customWidth="1"/>
    <col min="15372" max="15616" width="9" style="13"/>
    <col min="15617" max="15617" width="1.625" style="13" customWidth="1"/>
    <col min="15618" max="15618" width="3.5" style="13" customWidth="1"/>
    <col min="15619" max="15620" width="9" style="13" customWidth="1"/>
    <col min="15621" max="15622" width="8.5" style="13" customWidth="1"/>
    <col min="15623" max="15623" width="8.375" style="13" customWidth="1"/>
    <col min="15624" max="15624" width="7.375" style="13" customWidth="1"/>
    <col min="15625" max="15626" width="10" style="13" customWidth="1"/>
    <col min="15627" max="15627" width="17.125" style="13" customWidth="1"/>
    <col min="15628" max="15872" width="9" style="13"/>
    <col min="15873" max="15873" width="1.625" style="13" customWidth="1"/>
    <col min="15874" max="15874" width="3.5" style="13" customWidth="1"/>
    <col min="15875" max="15876" width="9" style="13" customWidth="1"/>
    <col min="15877" max="15878" width="8.5" style="13" customWidth="1"/>
    <col min="15879" max="15879" width="8.375" style="13" customWidth="1"/>
    <col min="15880" max="15880" width="7.375" style="13" customWidth="1"/>
    <col min="15881" max="15882" width="10" style="13" customWidth="1"/>
    <col min="15883" max="15883" width="17.125" style="13" customWidth="1"/>
    <col min="15884" max="16128" width="9" style="13"/>
    <col min="16129" max="16129" width="1.625" style="13" customWidth="1"/>
    <col min="16130" max="16130" width="3.5" style="13" customWidth="1"/>
    <col min="16131" max="16132" width="9" style="13" customWidth="1"/>
    <col min="16133" max="16134" width="8.5" style="13" customWidth="1"/>
    <col min="16135" max="16135" width="8.375" style="13" customWidth="1"/>
    <col min="16136" max="16136" width="7.375" style="13" customWidth="1"/>
    <col min="16137" max="16138" width="10" style="13" customWidth="1"/>
    <col min="16139" max="16139" width="17.125" style="13" customWidth="1"/>
    <col min="16140" max="16384" width="9" style="13"/>
  </cols>
  <sheetData>
    <row r="1" spans="2:11" ht="18" customHeight="1">
      <c r="B1" s="731" t="s">
        <v>446</v>
      </c>
      <c r="C1" s="731"/>
      <c r="H1" s="664" t="s">
        <v>78</v>
      </c>
      <c r="I1" s="664"/>
      <c r="J1" s="664"/>
      <c r="K1" s="664"/>
    </row>
    <row r="2" spans="2:11" ht="41.25" customHeight="1">
      <c r="B2" s="666" t="s">
        <v>77</v>
      </c>
      <c r="C2" s="667"/>
      <c r="D2" s="667"/>
      <c r="E2" s="667"/>
      <c r="F2" s="667"/>
      <c r="G2" s="667"/>
      <c r="H2" s="667"/>
      <c r="I2" s="667"/>
      <c r="J2" s="667"/>
      <c r="K2" s="667"/>
    </row>
    <row r="3" spans="2:11" ht="6" customHeight="1">
      <c r="B3" s="732"/>
      <c r="C3" s="732"/>
      <c r="D3" s="732"/>
      <c r="E3" s="733"/>
      <c r="F3" s="665"/>
      <c r="G3" s="14"/>
    </row>
    <row r="4" spans="2:11" ht="15.2" customHeight="1">
      <c r="B4" s="732"/>
      <c r="C4" s="732"/>
      <c r="D4" s="732"/>
      <c r="E4" s="733"/>
      <c r="F4" s="665"/>
      <c r="G4" s="14"/>
      <c r="H4" s="734" t="s">
        <v>76</v>
      </c>
      <c r="I4" s="734"/>
      <c r="J4" s="735"/>
      <c r="K4" s="735"/>
    </row>
    <row r="5" spans="2:11" ht="15.2" customHeight="1">
      <c r="B5" s="732"/>
      <c r="C5" s="732"/>
      <c r="D5" s="732"/>
      <c r="E5" s="733"/>
      <c r="F5" s="665"/>
      <c r="G5" s="36"/>
      <c r="H5" s="734"/>
      <c r="I5" s="734"/>
      <c r="J5" s="735"/>
      <c r="K5" s="735"/>
    </row>
    <row r="6" spans="2:11" ht="6" customHeight="1" thickBot="1">
      <c r="B6" s="31"/>
      <c r="C6" s="31"/>
      <c r="D6" s="31"/>
      <c r="E6" s="31"/>
      <c r="F6" s="31"/>
      <c r="G6" s="31"/>
      <c r="H6" s="31"/>
      <c r="I6" s="31"/>
      <c r="J6" s="31"/>
      <c r="K6" s="31"/>
    </row>
    <row r="7" spans="2:11" s="31" customFormat="1" ht="24.75" customHeight="1">
      <c r="B7" s="33"/>
      <c r="C7" s="688" t="s">
        <v>21</v>
      </c>
      <c r="D7" s="688"/>
      <c r="E7" s="688" t="s">
        <v>75</v>
      </c>
      <c r="F7" s="688"/>
      <c r="G7" s="688" t="s">
        <v>74</v>
      </c>
      <c r="H7" s="736"/>
      <c r="I7" s="743" t="s">
        <v>73</v>
      </c>
      <c r="J7" s="744"/>
      <c r="K7" s="35" t="s">
        <v>72</v>
      </c>
    </row>
    <row r="8" spans="2:11" s="31" customFormat="1" ht="17.25" customHeight="1">
      <c r="B8" s="33">
        <f t="shared" ref="B8:B47" si="0">ROW()-7</f>
        <v>1</v>
      </c>
      <c r="C8" s="688"/>
      <c r="D8" s="688"/>
      <c r="E8" s="745"/>
      <c r="F8" s="684"/>
      <c r="G8" s="688"/>
      <c r="H8" s="736"/>
      <c r="I8" s="741"/>
      <c r="J8" s="746"/>
      <c r="K8" s="34"/>
    </row>
    <row r="9" spans="2:11" s="31" customFormat="1" ht="17.25" customHeight="1">
      <c r="B9" s="33">
        <f t="shared" si="0"/>
        <v>2</v>
      </c>
      <c r="C9" s="688"/>
      <c r="D9" s="688"/>
      <c r="E9" s="745"/>
      <c r="F9" s="684"/>
      <c r="G9" s="688"/>
      <c r="H9" s="736"/>
      <c r="I9" s="741"/>
      <c r="J9" s="746"/>
      <c r="K9" s="34"/>
    </row>
    <row r="10" spans="2:11" s="31" customFormat="1" ht="17.25" customHeight="1">
      <c r="B10" s="33">
        <f t="shared" si="0"/>
        <v>3</v>
      </c>
      <c r="C10" s="736"/>
      <c r="D10" s="737"/>
      <c r="E10" s="738"/>
      <c r="F10" s="739"/>
      <c r="G10" s="736"/>
      <c r="H10" s="740"/>
      <c r="I10" s="741"/>
      <c r="J10" s="742"/>
      <c r="K10" s="34"/>
    </row>
    <row r="11" spans="2:11" s="31" customFormat="1" ht="17.25" customHeight="1">
      <c r="B11" s="33">
        <f t="shared" si="0"/>
        <v>4</v>
      </c>
      <c r="C11" s="736"/>
      <c r="D11" s="737"/>
      <c r="E11" s="738"/>
      <c r="F11" s="739"/>
      <c r="G11" s="736"/>
      <c r="H11" s="740"/>
      <c r="I11" s="741"/>
      <c r="J11" s="742"/>
      <c r="K11" s="34"/>
    </row>
    <row r="12" spans="2:11" s="31" customFormat="1" ht="17.25" customHeight="1">
      <c r="B12" s="33">
        <f t="shared" si="0"/>
        <v>5</v>
      </c>
      <c r="C12" s="736"/>
      <c r="D12" s="737"/>
      <c r="E12" s="738"/>
      <c r="F12" s="739"/>
      <c r="G12" s="736"/>
      <c r="H12" s="740"/>
      <c r="I12" s="741"/>
      <c r="J12" s="742"/>
      <c r="K12" s="34"/>
    </row>
    <row r="13" spans="2:11" s="31" customFormat="1" ht="17.25" customHeight="1">
      <c r="B13" s="33">
        <f t="shared" si="0"/>
        <v>6</v>
      </c>
      <c r="C13" s="736"/>
      <c r="D13" s="737"/>
      <c r="E13" s="738"/>
      <c r="F13" s="739"/>
      <c r="G13" s="736"/>
      <c r="H13" s="740"/>
      <c r="I13" s="741"/>
      <c r="J13" s="742"/>
      <c r="K13" s="32"/>
    </row>
    <row r="14" spans="2:11" s="31" customFormat="1" ht="17.25" customHeight="1">
      <c r="B14" s="33">
        <f t="shared" si="0"/>
        <v>7</v>
      </c>
      <c r="C14" s="688"/>
      <c r="D14" s="688"/>
      <c r="E14" s="688"/>
      <c r="F14" s="688"/>
      <c r="G14" s="688"/>
      <c r="H14" s="736"/>
      <c r="I14" s="747"/>
      <c r="J14" s="748"/>
      <c r="K14" s="32"/>
    </row>
    <row r="15" spans="2:11" s="31" customFormat="1" ht="17.25" customHeight="1">
      <c r="B15" s="33">
        <f t="shared" si="0"/>
        <v>8</v>
      </c>
      <c r="C15" s="688"/>
      <c r="D15" s="688"/>
      <c r="E15" s="688"/>
      <c r="F15" s="688"/>
      <c r="G15" s="688"/>
      <c r="H15" s="736"/>
      <c r="I15" s="749"/>
      <c r="J15" s="746"/>
      <c r="K15" s="32"/>
    </row>
    <row r="16" spans="2:11" s="31" customFormat="1" ht="17.25" customHeight="1">
      <c r="B16" s="33">
        <f t="shared" si="0"/>
        <v>9</v>
      </c>
      <c r="C16" s="688"/>
      <c r="D16" s="688"/>
      <c r="E16" s="688"/>
      <c r="F16" s="688"/>
      <c r="G16" s="688"/>
      <c r="H16" s="736"/>
      <c r="I16" s="749"/>
      <c r="J16" s="746"/>
      <c r="K16" s="32"/>
    </row>
    <row r="17" spans="2:11" s="31" customFormat="1" ht="17.25" customHeight="1">
      <c r="B17" s="33">
        <f t="shared" si="0"/>
        <v>10</v>
      </c>
      <c r="C17" s="688"/>
      <c r="D17" s="688"/>
      <c r="E17" s="688"/>
      <c r="F17" s="688"/>
      <c r="G17" s="688"/>
      <c r="H17" s="736"/>
      <c r="I17" s="750"/>
      <c r="J17" s="751"/>
      <c r="K17" s="32"/>
    </row>
    <row r="18" spans="2:11" s="31" customFormat="1" ht="17.25" customHeight="1">
      <c r="B18" s="33">
        <f t="shared" si="0"/>
        <v>11</v>
      </c>
      <c r="C18" s="736"/>
      <c r="D18" s="737"/>
      <c r="E18" s="738"/>
      <c r="F18" s="739"/>
      <c r="G18" s="688"/>
      <c r="H18" s="736"/>
      <c r="I18" s="741"/>
      <c r="J18" s="742"/>
      <c r="K18" s="34"/>
    </row>
    <row r="19" spans="2:11" s="31" customFormat="1" ht="17.25" customHeight="1">
      <c r="B19" s="33">
        <f t="shared" si="0"/>
        <v>12</v>
      </c>
      <c r="C19" s="688"/>
      <c r="D19" s="688"/>
      <c r="E19" s="745"/>
      <c r="F19" s="684"/>
      <c r="G19" s="688"/>
      <c r="H19" s="736"/>
      <c r="I19" s="741"/>
      <c r="J19" s="746"/>
      <c r="K19" s="34"/>
    </row>
    <row r="20" spans="2:11" s="31" customFormat="1" ht="17.25" customHeight="1">
      <c r="B20" s="33">
        <f t="shared" si="0"/>
        <v>13</v>
      </c>
      <c r="C20" s="736"/>
      <c r="D20" s="737"/>
      <c r="E20" s="738"/>
      <c r="F20" s="739"/>
      <c r="G20" s="736"/>
      <c r="H20" s="740"/>
      <c r="I20" s="741"/>
      <c r="J20" s="742"/>
      <c r="K20" s="34"/>
    </row>
    <row r="21" spans="2:11" s="31" customFormat="1" ht="17.25" customHeight="1">
      <c r="B21" s="33">
        <f t="shared" si="0"/>
        <v>14</v>
      </c>
      <c r="C21" s="688"/>
      <c r="D21" s="688"/>
      <c r="E21" s="745"/>
      <c r="F21" s="684"/>
      <c r="G21" s="688"/>
      <c r="H21" s="736"/>
      <c r="I21" s="741"/>
      <c r="J21" s="746"/>
      <c r="K21" s="34"/>
    </row>
    <row r="22" spans="2:11" s="31" customFormat="1" ht="17.25" customHeight="1">
      <c r="B22" s="33">
        <f t="shared" si="0"/>
        <v>15</v>
      </c>
      <c r="C22" s="688"/>
      <c r="D22" s="688"/>
      <c r="E22" s="738"/>
      <c r="F22" s="737"/>
      <c r="G22" s="688"/>
      <c r="H22" s="736"/>
      <c r="I22" s="741"/>
      <c r="J22" s="746"/>
      <c r="K22" s="32"/>
    </row>
    <row r="23" spans="2:11" s="31" customFormat="1" ht="17.25" customHeight="1">
      <c r="B23" s="33">
        <f t="shared" si="0"/>
        <v>16</v>
      </c>
      <c r="C23" s="688"/>
      <c r="D23" s="688"/>
      <c r="E23" s="756"/>
      <c r="F23" s="688"/>
      <c r="G23" s="688"/>
      <c r="H23" s="736"/>
      <c r="I23" s="741"/>
      <c r="J23" s="746"/>
      <c r="K23" s="32"/>
    </row>
    <row r="24" spans="2:11" s="31" customFormat="1" ht="17.25" customHeight="1">
      <c r="B24" s="33">
        <f t="shared" si="0"/>
        <v>17</v>
      </c>
      <c r="C24" s="688"/>
      <c r="D24" s="688"/>
      <c r="E24" s="688"/>
      <c r="F24" s="688"/>
      <c r="G24" s="688"/>
      <c r="H24" s="736"/>
      <c r="I24" s="741"/>
      <c r="J24" s="746"/>
      <c r="K24" s="32"/>
    </row>
    <row r="25" spans="2:11" s="31" customFormat="1" ht="17.25" customHeight="1">
      <c r="B25" s="33">
        <f t="shared" si="0"/>
        <v>18</v>
      </c>
      <c r="C25" s="688"/>
      <c r="D25" s="688"/>
      <c r="E25" s="688"/>
      <c r="F25" s="688"/>
      <c r="G25" s="688"/>
      <c r="H25" s="736"/>
      <c r="I25" s="741"/>
      <c r="J25" s="746"/>
      <c r="K25" s="32"/>
    </row>
    <row r="26" spans="2:11" s="31" customFormat="1" ht="17.25" customHeight="1">
      <c r="B26" s="33">
        <f t="shared" si="0"/>
        <v>19</v>
      </c>
      <c r="C26" s="688"/>
      <c r="D26" s="688"/>
      <c r="E26" s="688"/>
      <c r="F26" s="688"/>
      <c r="G26" s="688"/>
      <c r="H26" s="736"/>
      <c r="I26" s="741"/>
      <c r="J26" s="746"/>
      <c r="K26" s="32"/>
    </row>
    <row r="27" spans="2:11" s="31" customFormat="1" ht="17.25" customHeight="1">
      <c r="B27" s="33">
        <f t="shared" si="0"/>
        <v>20</v>
      </c>
      <c r="C27" s="688"/>
      <c r="D27" s="688"/>
      <c r="E27" s="688"/>
      <c r="F27" s="688"/>
      <c r="G27" s="688"/>
      <c r="H27" s="736"/>
      <c r="I27" s="741"/>
      <c r="J27" s="746"/>
      <c r="K27" s="32"/>
    </row>
    <row r="28" spans="2:11" s="31" customFormat="1" ht="17.25" customHeight="1">
      <c r="B28" s="33">
        <f t="shared" si="0"/>
        <v>21</v>
      </c>
      <c r="C28" s="688"/>
      <c r="D28" s="688"/>
      <c r="E28" s="752"/>
      <c r="F28" s="753"/>
      <c r="G28" s="688"/>
      <c r="H28" s="736"/>
      <c r="I28" s="754"/>
      <c r="J28" s="755"/>
      <c r="K28" s="34"/>
    </row>
    <row r="29" spans="2:11" s="31" customFormat="1" ht="17.25" customHeight="1">
      <c r="B29" s="33">
        <f t="shared" si="0"/>
        <v>22</v>
      </c>
      <c r="C29" s="688"/>
      <c r="D29" s="688"/>
      <c r="E29" s="752"/>
      <c r="F29" s="753"/>
      <c r="G29" s="688"/>
      <c r="H29" s="736"/>
      <c r="I29" s="741"/>
      <c r="J29" s="746"/>
      <c r="K29" s="34"/>
    </row>
    <row r="30" spans="2:11" s="31" customFormat="1" ht="17.25" customHeight="1">
      <c r="B30" s="33">
        <f t="shared" si="0"/>
        <v>23</v>
      </c>
      <c r="C30" s="688"/>
      <c r="D30" s="688"/>
      <c r="E30" s="752"/>
      <c r="F30" s="753"/>
      <c r="G30" s="688"/>
      <c r="H30" s="736"/>
      <c r="I30" s="741"/>
      <c r="J30" s="746"/>
      <c r="K30" s="34"/>
    </row>
    <row r="31" spans="2:11" s="31" customFormat="1" ht="17.25" customHeight="1">
      <c r="B31" s="33">
        <f t="shared" si="0"/>
        <v>24</v>
      </c>
      <c r="C31" s="688"/>
      <c r="D31" s="688"/>
      <c r="E31" s="752"/>
      <c r="F31" s="753"/>
      <c r="G31" s="688"/>
      <c r="H31" s="736"/>
      <c r="I31" s="741"/>
      <c r="J31" s="746"/>
      <c r="K31" s="34"/>
    </row>
    <row r="32" spans="2:11" s="31" customFormat="1" ht="17.25" customHeight="1">
      <c r="B32" s="33">
        <f t="shared" si="0"/>
        <v>25</v>
      </c>
      <c r="C32" s="688"/>
      <c r="D32" s="688"/>
      <c r="E32" s="752"/>
      <c r="F32" s="753"/>
      <c r="G32" s="688"/>
      <c r="H32" s="736"/>
      <c r="I32" s="741"/>
      <c r="J32" s="746"/>
      <c r="K32" s="34"/>
    </row>
    <row r="33" spans="2:11" s="31" customFormat="1" ht="17.25" customHeight="1">
      <c r="B33" s="33">
        <f t="shared" si="0"/>
        <v>26</v>
      </c>
      <c r="C33" s="688"/>
      <c r="D33" s="688"/>
      <c r="E33" s="752"/>
      <c r="F33" s="753"/>
      <c r="G33" s="688"/>
      <c r="H33" s="736"/>
      <c r="I33" s="741"/>
      <c r="J33" s="746"/>
      <c r="K33" s="34"/>
    </row>
    <row r="34" spans="2:11" s="31" customFormat="1" ht="17.25" customHeight="1">
      <c r="B34" s="33">
        <f t="shared" si="0"/>
        <v>27</v>
      </c>
      <c r="C34" s="688"/>
      <c r="D34" s="688"/>
      <c r="E34" s="752"/>
      <c r="F34" s="753"/>
      <c r="G34" s="688"/>
      <c r="H34" s="736"/>
      <c r="I34" s="741"/>
      <c r="J34" s="746"/>
      <c r="K34" s="34"/>
    </row>
    <row r="35" spans="2:11" s="31" customFormat="1" ht="17.25" customHeight="1">
      <c r="B35" s="33">
        <f t="shared" si="0"/>
        <v>28</v>
      </c>
      <c r="C35" s="688"/>
      <c r="D35" s="688"/>
      <c r="E35" s="752"/>
      <c r="F35" s="753"/>
      <c r="G35" s="688"/>
      <c r="H35" s="736"/>
      <c r="I35" s="741"/>
      <c r="J35" s="746"/>
      <c r="K35" s="34"/>
    </row>
    <row r="36" spans="2:11" s="31" customFormat="1" ht="17.25" customHeight="1">
      <c r="B36" s="33">
        <f t="shared" si="0"/>
        <v>29</v>
      </c>
      <c r="C36" s="688"/>
      <c r="D36" s="688"/>
      <c r="E36" s="752"/>
      <c r="F36" s="753"/>
      <c r="G36" s="688"/>
      <c r="H36" s="736"/>
      <c r="I36" s="741"/>
      <c r="J36" s="746"/>
      <c r="K36" s="34"/>
    </row>
    <row r="37" spans="2:11" s="31" customFormat="1" ht="17.25" customHeight="1">
      <c r="B37" s="33">
        <f t="shared" si="0"/>
        <v>30</v>
      </c>
      <c r="C37" s="688"/>
      <c r="D37" s="688"/>
      <c r="E37" s="752"/>
      <c r="F37" s="753"/>
      <c r="G37" s="688"/>
      <c r="H37" s="736"/>
      <c r="I37" s="741"/>
      <c r="J37" s="746"/>
      <c r="K37" s="34"/>
    </row>
    <row r="38" spans="2:11" s="31" customFormat="1" ht="17.25" customHeight="1">
      <c r="B38" s="33">
        <f t="shared" si="0"/>
        <v>31</v>
      </c>
      <c r="C38" s="688"/>
      <c r="D38" s="688"/>
      <c r="E38" s="752"/>
      <c r="F38" s="753"/>
      <c r="G38" s="688"/>
      <c r="H38" s="736"/>
      <c r="I38" s="741"/>
      <c r="J38" s="746"/>
      <c r="K38" s="34"/>
    </row>
    <row r="39" spans="2:11" s="31" customFormat="1" ht="17.25" customHeight="1">
      <c r="B39" s="33">
        <f t="shared" si="0"/>
        <v>32</v>
      </c>
      <c r="C39" s="688"/>
      <c r="D39" s="688"/>
      <c r="E39" s="752"/>
      <c r="F39" s="753"/>
      <c r="G39" s="688"/>
      <c r="H39" s="736"/>
      <c r="I39" s="741"/>
      <c r="J39" s="746"/>
      <c r="K39" s="34"/>
    </row>
    <row r="40" spans="2:11" s="31" customFormat="1" ht="17.25" customHeight="1">
      <c r="B40" s="33">
        <f t="shared" si="0"/>
        <v>33</v>
      </c>
      <c r="C40" s="688"/>
      <c r="D40" s="688"/>
      <c r="E40" s="752"/>
      <c r="F40" s="753"/>
      <c r="G40" s="688"/>
      <c r="H40" s="736"/>
      <c r="I40" s="741"/>
      <c r="J40" s="746"/>
      <c r="K40" s="34"/>
    </row>
    <row r="41" spans="2:11" s="31" customFormat="1" ht="17.25" customHeight="1">
      <c r="B41" s="33">
        <f t="shared" si="0"/>
        <v>34</v>
      </c>
      <c r="C41" s="688"/>
      <c r="D41" s="688"/>
      <c r="E41" s="752"/>
      <c r="F41" s="753"/>
      <c r="G41" s="688"/>
      <c r="H41" s="736"/>
      <c r="I41" s="741"/>
      <c r="J41" s="746"/>
      <c r="K41" s="32"/>
    </row>
    <row r="42" spans="2:11" s="31" customFormat="1" ht="17.25" customHeight="1">
      <c r="B42" s="33">
        <f t="shared" si="0"/>
        <v>35</v>
      </c>
      <c r="C42" s="688"/>
      <c r="D42" s="688"/>
      <c r="E42" s="752"/>
      <c r="F42" s="753"/>
      <c r="G42" s="688"/>
      <c r="H42" s="736"/>
      <c r="I42" s="741"/>
      <c r="J42" s="746"/>
      <c r="K42" s="32"/>
    </row>
    <row r="43" spans="2:11" s="31" customFormat="1" ht="17.25" customHeight="1">
      <c r="B43" s="33">
        <f t="shared" si="0"/>
        <v>36</v>
      </c>
      <c r="C43" s="688"/>
      <c r="D43" s="688"/>
      <c r="E43" s="688"/>
      <c r="F43" s="688"/>
      <c r="G43" s="688"/>
      <c r="H43" s="736"/>
      <c r="I43" s="741"/>
      <c r="J43" s="746"/>
      <c r="K43" s="32"/>
    </row>
    <row r="44" spans="2:11" s="31" customFormat="1" ht="17.25" customHeight="1">
      <c r="B44" s="33">
        <f t="shared" si="0"/>
        <v>37</v>
      </c>
      <c r="C44" s="688"/>
      <c r="D44" s="688"/>
      <c r="E44" s="688"/>
      <c r="F44" s="688"/>
      <c r="G44" s="688"/>
      <c r="H44" s="736"/>
      <c r="I44" s="741"/>
      <c r="J44" s="746"/>
      <c r="K44" s="32"/>
    </row>
    <row r="45" spans="2:11" s="31" customFormat="1" ht="17.25" customHeight="1">
      <c r="B45" s="33">
        <f t="shared" si="0"/>
        <v>38</v>
      </c>
      <c r="C45" s="688"/>
      <c r="D45" s="688"/>
      <c r="E45" s="688"/>
      <c r="F45" s="688"/>
      <c r="G45" s="688"/>
      <c r="H45" s="736"/>
      <c r="I45" s="741"/>
      <c r="J45" s="746"/>
      <c r="K45" s="32"/>
    </row>
    <row r="46" spans="2:11" s="31" customFormat="1" ht="17.25" customHeight="1">
      <c r="B46" s="33">
        <f t="shared" si="0"/>
        <v>39</v>
      </c>
      <c r="C46" s="688"/>
      <c r="D46" s="688"/>
      <c r="E46" s="688"/>
      <c r="F46" s="688"/>
      <c r="G46" s="688"/>
      <c r="H46" s="736"/>
      <c r="I46" s="741"/>
      <c r="J46" s="746"/>
      <c r="K46" s="32"/>
    </row>
    <row r="47" spans="2:11" s="31" customFormat="1" ht="17.25" customHeight="1" thickBot="1">
      <c r="B47" s="33">
        <f t="shared" si="0"/>
        <v>40</v>
      </c>
      <c r="C47" s="688"/>
      <c r="D47" s="688"/>
      <c r="E47" s="688"/>
      <c r="F47" s="688"/>
      <c r="G47" s="688"/>
      <c r="H47" s="736"/>
      <c r="I47" s="757"/>
      <c r="J47" s="758"/>
      <c r="K47" s="32"/>
    </row>
    <row r="48" spans="2:11" ht="13.5" customHeight="1">
      <c r="B48" s="759" t="s">
        <v>71</v>
      </c>
      <c r="C48" s="760"/>
      <c r="D48" s="760"/>
      <c r="E48" s="760"/>
      <c r="F48" s="760"/>
      <c r="G48" s="760"/>
      <c r="H48" s="760"/>
      <c r="I48" s="760"/>
      <c r="J48" s="760"/>
      <c r="K48" s="760"/>
    </row>
    <row r="49" spans="2:11" ht="30" customHeight="1">
      <c r="B49" s="760"/>
      <c r="C49" s="760"/>
      <c r="D49" s="760"/>
      <c r="E49" s="760"/>
      <c r="F49" s="760"/>
      <c r="G49" s="760"/>
      <c r="H49" s="760"/>
      <c r="I49" s="760"/>
      <c r="J49" s="760"/>
      <c r="K49" s="760"/>
    </row>
  </sheetData>
  <mergeCells count="176">
    <mergeCell ref="E46:F46"/>
    <mergeCell ref="G46:H46"/>
    <mergeCell ref="I46:J46"/>
    <mergeCell ref="C47:D47"/>
    <mergeCell ref="E47:F47"/>
    <mergeCell ref="G47:H47"/>
    <mergeCell ref="I47:J47"/>
    <mergeCell ref="B48:K49"/>
    <mergeCell ref="C45:D45"/>
    <mergeCell ref="E45:F45"/>
    <mergeCell ref="G45:H45"/>
    <mergeCell ref="I45:J45"/>
    <mergeCell ref="C46:D46"/>
    <mergeCell ref="C41:D41"/>
    <mergeCell ref="E41:F41"/>
    <mergeCell ref="G41:H41"/>
    <mergeCell ref="I41:J41"/>
    <mergeCell ref="C42:D42"/>
    <mergeCell ref="E42:F42"/>
    <mergeCell ref="G42:H42"/>
    <mergeCell ref="I42:J42"/>
    <mergeCell ref="C43:D43"/>
    <mergeCell ref="E43:F43"/>
    <mergeCell ref="G43:H43"/>
    <mergeCell ref="I43:J43"/>
    <mergeCell ref="C35:D35"/>
    <mergeCell ref="E35:F35"/>
    <mergeCell ref="G35:H35"/>
    <mergeCell ref="I35:J35"/>
    <mergeCell ref="C44:D44"/>
    <mergeCell ref="E44:F44"/>
    <mergeCell ref="G44:H44"/>
    <mergeCell ref="I44:J44"/>
    <mergeCell ref="C37:D37"/>
    <mergeCell ref="E37:F37"/>
    <mergeCell ref="G37:H37"/>
    <mergeCell ref="I37:J37"/>
    <mergeCell ref="C38:D38"/>
    <mergeCell ref="E38:F38"/>
    <mergeCell ref="G38:H38"/>
    <mergeCell ref="I38:J38"/>
    <mergeCell ref="C39:D39"/>
    <mergeCell ref="E39:F39"/>
    <mergeCell ref="G39:H39"/>
    <mergeCell ref="I39:J39"/>
    <mergeCell ref="C40:D40"/>
    <mergeCell ref="E40:F40"/>
    <mergeCell ref="G40:H40"/>
    <mergeCell ref="I40:J40"/>
    <mergeCell ref="C32:D32"/>
    <mergeCell ref="E32:F32"/>
    <mergeCell ref="G32:H32"/>
    <mergeCell ref="I32:J32"/>
    <mergeCell ref="C33:D33"/>
    <mergeCell ref="E33:F33"/>
    <mergeCell ref="G33:H33"/>
    <mergeCell ref="I33:J33"/>
    <mergeCell ref="C34:D34"/>
    <mergeCell ref="E34:F34"/>
    <mergeCell ref="G34:H34"/>
    <mergeCell ref="I34:J34"/>
    <mergeCell ref="C26:D26"/>
    <mergeCell ref="E26:F26"/>
    <mergeCell ref="G26:H26"/>
    <mergeCell ref="I26:J26"/>
    <mergeCell ref="C27:D27"/>
    <mergeCell ref="E27:F27"/>
    <mergeCell ref="G27:H27"/>
    <mergeCell ref="I27:J27"/>
    <mergeCell ref="C36:D36"/>
    <mergeCell ref="E36:F36"/>
    <mergeCell ref="G36:H36"/>
    <mergeCell ref="I36:J36"/>
    <mergeCell ref="C29:D29"/>
    <mergeCell ref="E29:F29"/>
    <mergeCell ref="G29:H29"/>
    <mergeCell ref="I29:J29"/>
    <mergeCell ref="C30:D30"/>
    <mergeCell ref="E30:F30"/>
    <mergeCell ref="G30:H30"/>
    <mergeCell ref="I30:J30"/>
    <mergeCell ref="C31:D31"/>
    <mergeCell ref="E31:F31"/>
    <mergeCell ref="G31:H31"/>
    <mergeCell ref="I31:J31"/>
    <mergeCell ref="C28:D28"/>
    <mergeCell ref="E28:F28"/>
    <mergeCell ref="G28:H28"/>
    <mergeCell ref="I28:J28"/>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I17:J17"/>
    <mergeCell ref="C18:D18"/>
    <mergeCell ref="E18:F18"/>
    <mergeCell ref="G18:H18"/>
    <mergeCell ref="I18:J18"/>
    <mergeCell ref="C19:D19"/>
    <mergeCell ref="E19:F19"/>
    <mergeCell ref="G19:H19"/>
    <mergeCell ref="I19:J19"/>
    <mergeCell ref="I11:J11"/>
    <mergeCell ref="C20:D20"/>
    <mergeCell ref="E20:F20"/>
    <mergeCell ref="G20:H20"/>
    <mergeCell ref="I20:J20"/>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C12:D12"/>
    <mergeCell ref="E12:F12"/>
    <mergeCell ref="G12:H12"/>
    <mergeCell ref="I12:J12"/>
    <mergeCell ref="E5:F5"/>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B1:C1"/>
    <mergeCell ref="H1:K1"/>
    <mergeCell ref="B2:K2"/>
    <mergeCell ref="B3:D3"/>
    <mergeCell ref="E3:F3"/>
    <mergeCell ref="B4:D4"/>
    <mergeCell ref="E4:F4"/>
    <mergeCell ref="H4:I5"/>
    <mergeCell ref="J4:K5"/>
    <mergeCell ref="B5:D5"/>
  </mergeCells>
  <phoneticPr fontId="2"/>
  <pageMargins left="0.7" right="0.7" top="0.75" bottom="0.75" header="0.3" footer="0.3"/>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57C3-873D-4645-83C3-952F2F340828}">
  <dimension ref="A1:AM58"/>
  <sheetViews>
    <sheetView showGridLines="0" view="pageBreakPreview" zoomScaleNormal="100" zoomScaleSheetLayoutView="100" workbookViewId="0">
      <selection activeCell="H16" sqref="H16:O17"/>
    </sheetView>
  </sheetViews>
  <sheetFormatPr defaultColWidth="2.25" defaultRowHeight="18.75"/>
  <cols>
    <col min="1" max="1" width="2.25" style="13" customWidth="1"/>
    <col min="2" max="2" width="2.25" style="14" customWidth="1"/>
    <col min="3" max="5" width="2.25" style="13"/>
    <col min="6" max="6" width="2.5" style="13" bestFit="1" customWidth="1"/>
    <col min="7" max="20" width="2.25" style="13"/>
    <col min="21" max="21" width="2.5" style="13" bestFit="1" customWidth="1"/>
    <col min="22" max="22" width="2.25" style="13"/>
    <col min="23" max="34" width="2.75" style="13" customWidth="1"/>
    <col min="35" max="35" width="1.625" style="13" customWidth="1"/>
    <col min="36" max="37" width="2.5" style="13" customWidth="1"/>
    <col min="38" max="256" width="2.25" style="13"/>
    <col min="257" max="258" width="2.25" style="13" customWidth="1"/>
    <col min="259" max="261" width="2.25" style="13"/>
    <col min="262" max="262" width="2.5" style="13" bestFit="1" customWidth="1"/>
    <col min="263" max="276" width="2.25" style="13"/>
    <col min="277" max="277" width="2.5" style="13" bestFit="1" customWidth="1"/>
    <col min="278" max="278" width="2.25" style="13"/>
    <col min="279" max="290" width="2.75" style="13" customWidth="1"/>
    <col min="291" max="291" width="1.625" style="13" customWidth="1"/>
    <col min="292" max="293" width="2.5" style="13" customWidth="1"/>
    <col min="294" max="512" width="2.25" style="13"/>
    <col min="513" max="514" width="2.25" style="13" customWidth="1"/>
    <col min="515" max="517" width="2.25" style="13"/>
    <col min="518" max="518" width="2.5" style="13" bestFit="1" customWidth="1"/>
    <col min="519" max="532" width="2.25" style="13"/>
    <col min="533" max="533" width="2.5" style="13" bestFit="1" customWidth="1"/>
    <col min="534" max="534" width="2.25" style="13"/>
    <col min="535" max="546" width="2.75" style="13" customWidth="1"/>
    <col min="547" max="547" width="1.625" style="13" customWidth="1"/>
    <col min="548" max="549" width="2.5" style="13" customWidth="1"/>
    <col min="550" max="768" width="2.25" style="13"/>
    <col min="769" max="770" width="2.25" style="13" customWidth="1"/>
    <col min="771" max="773" width="2.25" style="13"/>
    <col min="774" max="774" width="2.5" style="13" bestFit="1" customWidth="1"/>
    <col min="775" max="788" width="2.25" style="13"/>
    <col min="789" max="789" width="2.5" style="13" bestFit="1" customWidth="1"/>
    <col min="790" max="790" width="2.25" style="13"/>
    <col min="791" max="802" width="2.75" style="13" customWidth="1"/>
    <col min="803" max="803" width="1.625" style="13" customWidth="1"/>
    <col min="804" max="805" width="2.5" style="13" customWidth="1"/>
    <col min="806" max="1024" width="2.25" style="13"/>
    <col min="1025" max="1026" width="2.25" style="13" customWidth="1"/>
    <col min="1027" max="1029" width="2.25" style="13"/>
    <col min="1030" max="1030" width="2.5" style="13" bestFit="1" customWidth="1"/>
    <col min="1031" max="1044" width="2.25" style="13"/>
    <col min="1045" max="1045" width="2.5" style="13" bestFit="1" customWidth="1"/>
    <col min="1046" max="1046" width="2.25" style="13"/>
    <col min="1047" max="1058" width="2.75" style="13" customWidth="1"/>
    <col min="1059" max="1059" width="1.625" style="13" customWidth="1"/>
    <col min="1060" max="1061" width="2.5" style="13" customWidth="1"/>
    <col min="1062" max="1280" width="2.25" style="13"/>
    <col min="1281" max="1282" width="2.25" style="13" customWidth="1"/>
    <col min="1283" max="1285" width="2.25" style="13"/>
    <col min="1286" max="1286" width="2.5" style="13" bestFit="1" customWidth="1"/>
    <col min="1287" max="1300" width="2.25" style="13"/>
    <col min="1301" max="1301" width="2.5" style="13" bestFit="1" customWidth="1"/>
    <col min="1302" max="1302" width="2.25" style="13"/>
    <col min="1303" max="1314" width="2.75" style="13" customWidth="1"/>
    <col min="1315" max="1315" width="1.625" style="13" customWidth="1"/>
    <col min="1316" max="1317" width="2.5" style="13" customWidth="1"/>
    <col min="1318" max="1536" width="2.25" style="13"/>
    <col min="1537" max="1538" width="2.25" style="13" customWidth="1"/>
    <col min="1539" max="1541" width="2.25" style="13"/>
    <col min="1542" max="1542" width="2.5" style="13" bestFit="1" customWidth="1"/>
    <col min="1543" max="1556" width="2.25" style="13"/>
    <col min="1557" max="1557" width="2.5" style="13" bestFit="1" customWidth="1"/>
    <col min="1558" max="1558" width="2.25" style="13"/>
    <col min="1559" max="1570" width="2.75" style="13" customWidth="1"/>
    <col min="1571" max="1571" width="1.625" style="13" customWidth="1"/>
    <col min="1572" max="1573" width="2.5" style="13" customWidth="1"/>
    <col min="1574" max="1792" width="2.25" style="13"/>
    <col min="1793" max="1794" width="2.25" style="13" customWidth="1"/>
    <col min="1795" max="1797" width="2.25" style="13"/>
    <col min="1798" max="1798" width="2.5" style="13" bestFit="1" customWidth="1"/>
    <col min="1799" max="1812" width="2.25" style="13"/>
    <col min="1813" max="1813" width="2.5" style="13" bestFit="1" customWidth="1"/>
    <col min="1814" max="1814" width="2.25" style="13"/>
    <col min="1815" max="1826" width="2.75" style="13" customWidth="1"/>
    <col min="1827" max="1827" width="1.625" style="13" customWidth="1"/>
    <col min="1828" max="1829" width="2.5" style="13" customWidth="1"/>
    <col min="1830" max="2048" width="2.25" style="13"/>
    <col min="2049" max="2050" width="2.25" style="13" customWidth="1"/>
    <col min="2051" max="2053" width="2.25" style="13"/>
    <col min="2054" max="2054" width="2.5" style="13" bestFit="1" customWidth="1"/>
    <col min="2055" max="2068" width="2.25" style="13"/>
    <col min="2069" max="2069" width="2.5" style="13" bestFit="1" customWidth="1"/>
    <col min="2070" max="2070" width="2.25" style="13"/>
    <col min="2071" max="2082" width="2.75" style="13" customWidth="1"/>
    <col min="2083" max="2083" width="1.625" style="13" customWidth="1"/>
    <col min="2084" max="2085" width="2.5" style="13" customWidth="1"/>
    <col min="2086" max="2304" width="2.25" style="13"/>
    <col min="2305" max="2306" width="2.25" style="13" customWidth="1"/>
    <col min="2307" max="2309" width="2.25" style="13"/>
    <col min="2310" max="2310" width="2.5" style="13" bestFit="1" customWidth="1"/>
    <col min="2311" max="2324" width="2.25" style="13"/>
    <col min="2325" max="2325" width="2.5" style="13" bestFit="1" customWidth="1"/>
    <col min="2326" max="2326" width="2.25" style="13"/>
    <col min="2327" max="2338" width="2.75" style="13" customWidth="1"/>
    <col min="2339" max="2339" width="1.625" style="13" customWidth="1"/>
    <col min="2340" max="2341" width="2.5" style="13" customWidth="1"/>
    <col min="2342" max="2560" width="2.25" style="13"/>
    <col min="2561" max="2562" width="2.25" style="13" customWidth="1"/>
    <col min="2563" max="2565" width="2.25" style="13"/>
    <col min="2566" max="2566" width="2.5" style="13" bestFit="1" customWidth="1"/>
    <col min="2567" max="2580" width="2.25" style="13"/>
    <col min="2581" max="2581" width="2.5" style="13" bestFit="1" customWidth="1"/>
    <col min="2582" max="2582" width="2.25" style="13"/>
    <col min="2583" max="2594" width="2.75" style="13" customWidth="1"/>
    <col min="2595" max="2595" width="1.625" style="13" customWidth="1"/>
    <col min="2596" max="2597" width="2.5" style="13" customWidth="1"/>
    <col min="2598" max="2816" width="2.25" style="13"/>
    <col min="2817" max="2818" width="2.25" style="13" customWidth="1"/>
    <col min="2819" max="2821" width="2.25" style="13"/>
    <col min="2822" max="2822" width="2.5" style="13" bestFit="1" customWidth="1"/>
    <col min="2823" max="2836" width="2.25" style="13"/>
    <col min="2837" max="2837" width="2.5" style="13" bestFit="1" customWidth="1"/>
    <col min="2838" max="2838" width="2.25" style="13"/>
    <col min="2839" max="2850" width="2.75" style="13" customWidth="1"/>
    <col min="2851" max="2851" width="1.625" style="13" customWidth="1"/>
    <col min="2852" max="2853" width="2.5" style="13" customWidth="1"/>
    <col min="2854" max="3072" width="2.25" style="13"/>
    <col min="3073" max="3074" width="2.25" style="13" customWidth="1"/>
    <col min="3075" max="3077" width="2.25" style="13"/>
    <col min="3078" max="3078" width="2.5" style="13" bestFit="1" customWidth="1"/>
    <col min="3079" max="3092" width="2.25" style="13"/>
    <col min="3093" max="3093" width="2.5" style="13" bestFit="1" customWidth="1"/>
    <col min="3094" max="3094" width="2.25" style="13"/>
    <col min="3095" max="3106" width="2.75" style="13" customWidth="1"/>
    <col min="3107" max="3107" width="1.625" style="13" customWidth="1"/>
    <col min="3108" max="3109" width="2.5" style="13" customWidth="1"/>
    <col min="3110" max="3328" width="2.25" style="13"/>
    <col min="3329" max="3330" width="2.25" style="13" customWidth="1"/>
    <col min="3331" max="3333" width="2.25" style="13"/>
    <col min="3334" max="3334" width="2.5" style="13" bestFit="1" customWidth="1"/>
    <col min="3335" max="3348" width="2.25" style="13"/>
    <col min="3349" max="3349" width="2.5" style="13" bestFit="1" customWidth="1"/>
    <col min="3350" max="3350" width="2.25" style="13"/>
    <col min="3351" max="3362" width="2.75" style="13" customWidth="1"/>
    <col min="3363" max="3363" width="1.625" style="13" customWidth="1"/>
    <col min="3364" max="3365" width="2.5" style="13" customWidth="1"/>
    <col min="3366" max="3584" width="2.25" style="13"/>
    <col min="3585" max="3586" width="2.25" style="13" customWidth="1"/>
    <col min="3587" max="3589" width="2.25" style="13"/>
    <col min="3590" max="3590" width="2.5" style="13" bestFit="1" customWidth="1"/>
    <col min="3591" max="3604" width="2.25" style="13"/>
    <col min="3605" max="3605" width="2.5" style="13" bestFit="1" customWidth="1"/>
    <col min="3606" max="3606" width="2.25" style="13"/>
    <col min="3607" max="3618" width="2.75" style="13" customWidth="1"/>
    <col min="3619" max="3619" width="1.625" style="13" customWidth="1"/>
    <col min="3620" max="3621" width="2.5" style="13" customWidth="1"/>
    <col min="3622" max="3840" width="2.25" style="13"/>
    <col min="3841" max="3842" width="2.25" style="13" customWidth="1"/>
    <col min="3843" max="3845" width="2.25" style="13"/>
    <col min="3846" max="3846" width="2.5" style="13" bestFit="1" customWidth="1"/>
    <col min="3847" max="3860" width="2.25" style="13"/>
    <col min="3861" max="3861" width="2.5" style="13" bestFit="1" customWidth="1"/>
    <col min="3862" max="3862" width="2.25" style="13"/>
    <col min="3863" max="3874" width="2.75" style="13" customWidth="1"/>
    <col min="3875" max="3875" width="1.625" style="13" customWidth="1"/>
    <col min="3876" max="3877" width="2.5" style="13" customWidth="1"/>
    <col min="3878" max="4096" width="2.25" style="13"/>
    <col min="4097" max="4098" width="2.25" style="13" customWidth="1"/>
    <col min="4099" max="4101" width="2.25" style="13"/>
    <col min="4102" max="4102" width="2.5" style="13" bestFit="1" customWidth="1"/>
    <col min="4103" max="4116" width="2.25" style="13"/>
    <col min="4117" max="4117" width="2.5" style="13" bestFit="1" customWidth="1"/>
    <col min="4118" max="4118" width="2.25" style="13"/>
    <col min="4119" max="4130" width="2.75" style="13" customWidth="1"/>
    <col min="4131" max="4131" width="1.625" style="13" customWidth="1"/>
    <col min="4132" max="4133" width="2.5" style="13" customWidth="1"/>
    <col min="4134" max="4352" width="2.25" style="13"/>
    <col min="4353" max="4354" width="2.25" style="13" customWidth="1"/>
    <col min="4355" max="4357" width="2.25" style="13"/>
    <col min="4358" max="4358" width="2.5" style="13" bestFit="1" customWidth="1"/>
    <col min="4359" max="4372" width="2.25" style="13"/>
    <col min="4373" max="4373" width="2.5" style="13" bestFit="1" customWidth="1"/>
    <col min="4374" max="4374" width="2.25" style="13"/>
    <col min="4375" max="4386" width="2.75" style="13" customWidth="1"/>
    <col min="4387" max="4387" width="1.625" style="13" customWidth="1"/>
    <col min="4388" max="4389" width="2.5" style="13" customWidth="1"/>
    <col min="4390" max="4608" width="2.25" style="13"/>
    <col min="4609" max="4610" width="2.25" style="13" customWidth="1"/>
    <col min="4611" max="4613" width="2.25" style="13"/>
    <col min="4614" max="4614" width="2.5" style="13" bestFit="1" customWidth="1"/>
    <col min="4615" max="4628" width="2.25" style="13"/>
    <col min="4629" max="4629" width="2.5" style="13" bestFit="1" customWidth="1"/>
    <col min="4630" max="4630" width="2.25" style="13"/>
    <col min="4631" max="4642" width="2.75" style="13" customWidth="1"/>
    <col min="4643" max="4643" width="1.625" style="13" customWidth="1"/>
    <col min="4644" max="4645" width="2.5" style="13" customWidth="1"/>
    <col min="4646" max="4864" width="2.25" style="13"/>
    <col min="4865" max="4866" width="2.25" style="13" customWidth="1"/>
    <col min="4867" max="4869" width="2.25" style="13"/>
    <col min="4870" max="4870" width="2.5" style="13" bestFit="1" customWidth="1"/>
    <col min="4871" max="4884" width="2.25" style="13"/>
    <col min="4885" max="4885" width="2.5" style="13" bestFit="1" customWidth="1"/>
    <col min="4886" max="4886" width="2.25" style="13"/>
    <col min="4887" max="4898" width="2.75" style="13" customWidth="1"/>
    <col min="4899" max="4899" width="1.625" style="13" customWidth="1"/>
    <col min="4900" max="4901" width="2.5" style="13" customWidth="1"/>
    <col min="4902" max="5120" width="2.25" style="13"/>
    <col min="5121" max="5122" width="2.25" style="13" customWidth="1"/>
    <col min="5123" max="5125" width="2.25" style="13"/>
    <col min="5126" max="5126" width="2.5" style="13" bestFit="1" customWidth="1"/>
    <col min="5127" max="5140" width="2.25" style="13"/>
    <col min="5141" max="5141" width="2.5" style="13" bestFit="1" customWidth="1"/>
    <col min="5142" max="5142" width="2.25" style="13"/>
    <col min="5143" max="5154" width="2.75" style="13" customWidth="1"/>
    <col min="5155" max="5155" width="1.625" style="13" customWidth="1"/>
    <col min="5156" max="5157" width="2.5" style="13" customWidth="1"/>
    <col min="5158" max="5376" width="2.25" style="13"/>
    <col min="5377" max="5378" width="2.25" style="13" customWidth="1"/>
    <col min="5379" max="5381" width="2.25" style="13"/>
    <col min="5382" max="5382" width="2.5" style="13" bestFit="1" customWidth="1"/>
    <col min="5383" max="5396" width="2.25" style="13"/>
    <col min="5397" max="5397" width="2.5" style="13" bestFit="1" customWidth="1"/>
    <col min="5398" max="5398" width="2.25" style="13"/>
    <col min="5399" max="5410" width="2.75" style="13" customWidth="1"/>
    <col min="5411" max="5411" width="1.625" style="13" customWidth="1"/>
    <col min="5412" max="5413" width="2.5" style="13" customWidth="1"/>
    <col min="5414" max="5632" width="2.25" style="13"/>
    <col min="5633" max="5634" width="2.25" style="13" customWidth="1"/>
    <col min="5635" max="5637" width="2.25" style="13"/>
    <col min="5638" max="5638" width="2.5" style="13" bestFit="1" customWidth="1"/>
    <col min="5639" max="5652" width="2.25" style="13"/>
    <col min="5653" max="5653" width="2.5" style="13" bestFit="1" customWidth="1"/>
    <col min="5654" max="5654" width="2.25" style="13"/>
    <col min="5655" max="5666" width="2.75" style="13" customWidth="1"/>
    <col min="5667" max="5667" width="1.625" style="13" customWidth="1"/>
    <col min="5668" max="5669" width="2.5" style="13" customWidth="1"/>
    <col min="5670" max="5888" width="2.25" style="13"/>
    <col min="5889" max="5890" width="2.25" style="13" customWidth="1"/>
    <col min="5891" max="5893" width="2.25" style="13"/>
    <col min="5894" max="5894" width="2.5" style="13" bestFit="1" customWidth="1"/>
    <col min="5895" max="5908" width="2.25" style="13"/>
    <col min="5909" max="5909" width="2.5" style="13" bestFit="1" customWidth="1"/>
    <col min="5910" max="5910" width="2.25" style="13"/>
    <col min="5911" max="5922" width="2.75" style="13" customWidth="1"/>
    <col min="5923" max="5923" width="1.625" style="13" customWidth="1"/>
    <col min="5924" max="5925" width="2.5" style="13" customWidth="1"/>
    <col min="5926" max="6144" width="2.25" style="13"/>
    <col min="6145" max="6146" width="2.25" style="13" customWidth="1"/>
    <col min="6147" max="6149" width="2.25" style="13"/>
    <col min="6150" max="6150" width="2.5" style="13" bestFit="1" customWidth="1"/>
    <col min="6151" max="6164" width="2.25" style="13"/>
    <col min="6165" max="6165" width="2.5" style="13" bestFit="1" customWidth="1"/>
    <col min="6166" max="6166" width="2.25" style="13"/>
    <col min="6167" max="6178" width="2.75" style="13" customWidth="1"/>
    <col min="6179" max="6179" width="1.625" style="13" customWidth="1"/>
    <col min="6180" max="6181" width="2.5" style="13" customWidth="1"/>
    <col min="6182" max="6400" width="2.25" style="13"/>
    <col min="6401" max="6402" width="2.25" style="13" customWidth="1"/>
    <col min="6403" max="6405" width="2.25" style="13"/>
    <col min="6406" max="6406" width="2.5" style="13" bestFit="1" customWidth="1"/>
    <col min="6407" max="6420" width="2.25" style="13"/>
    <col min="6421" max="6421" width="2.5" style="13" bestFit="1" customWidth="1"/>
    <col min="6422" max="6422" width="2.25" style="13"/>
    <col min="6423" max="6434" width="2.75" style="13" customWidth="1"/>
    <col min="6435" max="6435" width="1.625" style="13" customWidth="1"/>
    <col min="6436" max="6437" width="2.5" style="13" customWidth="1"/>
    <col min="6438" max="6656" width="2.25" style="13"/>
    <col min="6657" max="6658" width="2.25" style="13" customWidth="1"/>
    <col min="6659" max="6661" width="2.25" style="13"/>
    <col min="6662" max="6662" width="2.5" style="13" bestFit="1" customWidth="1"/>
    <col min="6663" max="6676" width="2.25" style="13"/>
    <col min="6677" max="6677" width="2.5" style="13" bestFit="1" customWidth="1"/>
    <col min="6678" max="6678" width="2.25" style="13"/>
    <col min="6679" max="6690" width="2.75" style="13" customWidth="1"/>
    <col min="6691" max="6691" width="1.625" style="13" customWidth="1"/>
    <col min="6692" max="6693" width="2.5" style="13" customWidth="1"/>
    <col min="6694" max="6912" width="2.25" style="13"/>
    <col min="6913" max="6914" width="2.25" style="13" customWidth="1"/>
    <col min="6915" max="6917" width="2.25" style="13"/>
    <col min="6918" max="6918" width="2.5" style="13" bestFit="1" customWidth="1"/>
    <col min="6919" max="6932" width="2.25" style="13"/>
    <col min="6933" max="6933" width="2.5" style="13" bestFit="1" customWidth="1"/>
    <col min="6934" max="6934" width="2.25" style="13"/>
    <col min="6935" max="6946" width="2.75" style="13" customWidth="1"/>
    <col min="6947" max="6947" width="1.625" style="13" customWidth="1"/>
    <col min="6948" max="6949" width="2.5" style="13" customWidth="1"/>
    <col min="6950" max="7168" width="2.25" style="13"/>
    <col min="7169" max="7170" width="2.25" style="13" customWidth="1"/>
    <col min="7171" max="7173" width="2.25" style="13"/>
    <col min="7174" max="7174" width="2.5" style="13" bestFit="1" customWidth="1"/>
    <col min="7175" max="7188" width="2.25" style="13"/>
    <col min="7189" max="7189" width="2.5" style="13" bestFit="1" customWidth="1"/>
    <col min="7190" max="7190" width="2.25" style="13"/>
    <col min="7191" max="7202" width="2.75" style="13" customWidth="1"/>
    <col min="7203" max="7203" width="1.625" style="13" customWidth="1"/>
    <col min="7204" max="7205" width="2.5" style="13" customWidth="1"/>
    <col min="7206" max="7424" width="2.25" style="13"/>
    <col min="7425" max="7426" width="2.25" style="13" customWidth="1"/>
    <col min="7427" max="7429" width="2.25" style="13"/>
    <col min="7430" max="7430" width="2.5" style="13" bestFit="1" customWidth="1"/>
    <col min="7431" max="7444" width="2.25" style="13"/>
    <col min="7445" max="7445" width="2.5" style="13" bestFit="1" customWidth="1"/>
    <col min="7446" max="7446" width="2.25" style="13"/>
    <col min="7447" max="7458" width="2.75" style="13" customWidth="1"/>
    <col min="7459" max="7459" width="1.625" style="13" customWidth="1"/>
    <col min="7460" max="7461" width="2.5" style="13" customWidth="1"/>
    <col min="7462" max="7680" width="2.25" style="13"/>
    <col min="7681" max="7682" width="2.25" style="13" customWidth="1"/>
    <col min="7683" max="7685" width="2.25" style="13"/>
    <col min="7686" max="7686" width="2.5" style="13" bestFit="1" customWidth="1"/>
    <col min="7687" max="7700" width="2.25" style="13"/>
    <col min="7701" max="7701" width="2.5" style="13" bestFit="1" customWidth="1"/>
    <col min="7702" max="7702" width="2.25" style="13"/>
    <col min="7703" max="7714" width="2.75" style="13" customWidth="1"/>
    <col min="7715" max="7715" width="1.625" style="13" customWidth="1"/>
    <col min="7716" max="7717" width="2.5" style="13" customWidth="1"/>
    <col min="7718" max="7936" width="2.25" style="13"/>
    <col min="7937" max="7938" width="2.25" style="13" customWidth="1"/>
    <col min="7939" max="7941" width="2.25" style="13"/>
    <col min="7942" max="7942" width="2.5" style="13" bestFit="1" customWidth="1"/>
    <col min="7943" max="7956" width="2.25" style="13"/>
    <col min="7957" max="7957" width="2.5" style="13" bestFit="1" customWidth="1"/>
    <col min="7958" max="7958" width="2.25" style="13"/>
    <col min="7959" max="7970" width="2.75" style="13" customWidth="1"/>
    <col min="7971" max="7971" width="1.625" style="13" customWidth="1"/>
    <col min="7972" max="7973" width="2.5" style="13" customWidth="1"/>
    <col min="7974" max="8192" width="2.25" style="13"/>
    <col min="8193" max="8194" width="2.25" style="13" customWidth="1"/>
    <col min="8195" max="8197" width="2.25" style="13"/>
    <col min="8198" max="8198" width="2.5" style="13" bestFit="1" customWidth="1"/>
    <col min="8199" max="8212" width="2.25" style="13"/>
    <col min="8213" max="8213" width="2.5" style="13" bestFit="1" customWidth="1"/>
    <col min="8214" max="8214" width="2.25" style="13"/>
    <col min="8215" max="8226" width="2.75" style="13" customWidth="1"/>
    <col min="8227" max="8227" width="1.625" style="13" customWidth="1"/>
    <col min="8228" max="8229" width="2.5" style="13" customWidth="1"/>
    <col min="8230" max="8448" width="2.25" style="13"/>
    <col min="8449" max="8450" width="2.25" style="13" customWidth="1"/>
    <col min="8451" max="8453" width="2.25" style="13"/>
    <col min="8454" max="8454" width="2.5" style="13" bestFit="1" customWidth="1"/>
    <col min="8455" max="8468" width="2.25" style="13"/>
    <col min="8469" max="8469" width="2.5" style="13" bestFit="1" customWidth="1"/>
    <col min="8470" max="8470" width="2.25" style="13"/>
    <col min="8471" max="8482" width="2.75" style="13" customWidth="1"/>
    <col min="8483" max="8483" width="1.625" style="13" customWidth="1"/>
    <col min="8484" max="8485" width="2.5" style="13" customWidth="1"/>
    <col min="8486" max="8704" width="2.25" style="13"/>
    <col min="8705" max="8706" width="2.25" style="13" customWidth="1"/>
    <col min="8707" max="8709" width="2.25" style="13"/>
    <col min="8710" max="8710" width="2.5" style="13" bestFit="1" customWidth="1"/>
    <col min="8711" max="8724" width="2.25" style="13"/>
    <col min="8725" max="8725" width="2.5" style="13" bestFit="1" customWidth="1"/>
    <col min="8726" max="8726" width="2.25" style="13"/>
    <col min="8727" max="8738" width="2.75" style="13" customWidth="1"/>
    <col min="8739" max="8739" width="1.625" style="13" customWidth="1"/>
    <col min="8740" max="8741" width="2.5" style="13" customWidth="1"/>
    <col min="8742" max="8960" width="2.25" style="13"/>
    <col min="8961" max="8962" width="2.25" style="13" customWidth="1"/>
    <col min="8963" max="8965" width="2.25" style="13"/>
    <col min="8966" max="8966" width="2.5" style="13" bestFit="1" customWidth="1"/>
    <col min="8967" max="8980" width="2.25" style="13"/>
    <col min="8981" max="8981" width="2.5" style="13" bestFit="1" customWidth="1"/>
    <col min="8982" max="8982" width="2.25" style="13"/>
    <col min="8983" max="8994" width="2.75" style="13" customWidth="1"/>
    <col min="8995" max="8995" width="1.625" style="13" customWidth="1"/>
    <col min="8996" max="8997" width="2.5" style="13" customWidth="1"/>
    <col min="8998" max="9216" width="2.25" style="13"/>
    <col min="9217" max="9218" width="2.25" style="13" customWidth="1"/>
    <col min="9219" max="9221" width="2.25" style="13"/>
    <col min="9222" max="9222" width="2.5" style="13" bestFit="1" customWidth="1"/>
    <col min="9223" max="9236" width="2.25" style="13"/>
    <col min="9237" max="9237" width="2.5" style="13" bestFit="1" customWidth="1"/>
    <col min="9238" max="9238" width="2.25" style="13"/>
    <col min="9239" max="9250" width="2.75" style="13" customWidth="1"/>
    <col min="9251" max="9251" width="1.625" style="13" customWidth="1"/>
    <col min="9252" max="9253" width="2.5" style="13" customWidth="1"/>
    <col min="9254" max="9472" width="2.25" style="13"/>
    <col min="9473" max="9474" width="2.25" style="13" customWidth="1"/>
    <col min="9475" max="9477" width="2.25" style="13"/>
    <col min="9478" max="9478" width="2.5" style="13" bestFit="1" customWidth="1"/>
    <col min="9479" max="9492" width="2.25" style="13"/>
    <col min="9493" max="9493" width="2.5" style="13" bestFit="1" customWidth="1"/>
    <col min="9494" max="9494" width="2.25" style="13"/>
    <col min="9495" max="9506" width="2.75" style="13" customWidth="1"/>
    <col min="9507" max="9507" width="1.625" style="13" customWidth="1"/>
    <col min="9508" max="9509" width="2.5" style="13" customWidth="1"/>
    <col min="9510" max="9728" width="2.25" style="13"/>
    <col min="9729" max="9730" width="2.25" style="13" customWidth="1"/>
    <col min="9731" max="9733" width="2.25" style="13"/>
    <col min="9734" max="9734" width="2.5" style="13" bestFit="1" customWidth="1"/>
    <col min="9735" max="9748" width="2.25" style="13"/>
    <col min="9749" max="9749" width="2.5" style="13" bestFit="1" customWidth="1"/>
    <col min="9750" max="9750" width="2.25" style="13"/>
    <col min="9751" max="9762" width="2.75" style="13" customWidth="1"/>
    <col min="9763" max="9763" width="1.625" style="13" customWidth="1"/>
    <col min="9764" max="9765" width="2.5" style="13" customWidth="1"/>
    <col min="9766" max="9984" width="2.25" style="13"/>
    <col min="9985" max="9986" width="2.25" style="13" customWidth="1"/>
    <col min="9987" max="9989" width="2.25" style="13"/>
    <col min="9990" max="9990" width="2.5" style="13" bestFit="1" customWidth="1"/>
    <col min="9991" max="10004" width="2.25" style="13"/>
    <col min="10005" max="10005" width="2.5" style="13" bestFit="1" customWidth="1"/>
    <col min="10006" max="10006" width="2.25" style="13"/>
    <col min="10007" max="10018" width="2.75" style="13" customWidth="1"/>
    <col min="10019" max="10019" width="1.625" style="13" customWidth="1"/>
    <col min="10020" max="10021" width="2.5" style="13" customWidth="1"/>
    <col min="10022" max="10240" width="2.25" style="13"/>
    <col min="10241" max="10242" width="2.25" style="13" customWidth="1"/>
    <col min="10243" max="10245" width="2.25" style="13"/>
    <col min="10246" max="10246" width="2.5" style="13" bestFit="1" customWidth="1"/>
    <col min="10247" max="10260" width="2.25" style="13"/>
    <col min="10261" max="10261" width="2.5" style="13" bestFit="1" customWidth="1"/>
    <col min="10262" max="10262" width="2.25" style="13"/>
    <col min="10263" max="10274" width="2.75" style="13" customWidth="1"/>
    <col min="10275" max="10275" width="1.625" style="13" customWidth="1"/>
    <col min="10276" max="10277" width="2.5" style="13" customWidth="1"/>
    <col min="10278" max="10496" width="2.25" style="13"/>
    <col min="10497" max="10498" width="2.25" style="13" customWidth="1"/>
    <col min="10499" max="10501" width="2.25" style="13"/>
    <col min="10502" max="10502" width="2.5" style="13" bestFit="1" customWidth="1"/>
    <col min="10503" max="10516" width="2.25" style="13"/>
    <col min="10517" max="10517" width="2.5" style="13" bestFit="1" customWidth="1"/>
    <col min="10518" max="10518" width="2.25" style="13"/>
    <col min="10519" max="10530" width="2.75" style="13" customWidth="1"/>
    <col min="10531" max="10531" width="1.625" style="13" customWidth="1"/>
    <col min="10532" max="10533" width="2.5" style="13" customWidth="1"/>
    <col min="10534" max="10752" width="2.25" style="13"/>
    <col min="10753" max="10754" width="2.25" style="13" customWidth="1"/>
    <col min="10755" max="10757" width="2.25" style="13"/>
    <col min="10758" max="10758" width="2.5" style="13" bestFit="1" customWidth="1"/>
    <col min="10759" max="10772" width="2.25" style="13"/>
    <col min="10773" max="10773" width="2.5" style="13" bestFit="1" customWidth="1"/>
    <col min="10774" max="10774" width="2.25" style="13"/>
    <col min="10775" max="10786" width="2.75" style="13" customWidth="1"/>
    <col min="10787" max="10787" width="1.625" style="13" customWidth="1"/>
    <col min="10788" max="10789" width="2.5" style="13" customWidth="1"/>
    <col min="10790" max="11008" width="2.25" style="13"/>
    <col min="11009" max="11010" width="2.25" style="13" customWidth="1"/>
    <col min="11011" max="11013" width="2.25" style="13"/>
    <col min="11014" max="11014" width="2.5" style="13" bestFit="1" customWidth="1"/>
    <col min="11015" max="11028" width="2.25" style="13"/>
    <col min="11029" max="11029" width="2.5" style="13" bestFit="1" customWidth="1"/>
    <col min="11030" max="11030" width="2.25" style="13"/>
    <col min="11031" max="11042" width="2.75" style="13" customWidth="1"/>
    <col min="11043" max="11043" width="1.625" style="13" customWidth="1"/>
    <col min="11044" max="11045" width="2.5" style="13" customWidth="1"/>
    <col min="11046" max="11264" width="2.25" style="13"/>
    <col min="11265" max="11266" width="2.25" style="13" customWidth="1"/>
    <col min="11267" max="11269" width="2.25" style="13"/>
    <col min="11270" max="11270" width="2.5" style="13" bestFit="1" customWidth="1"/>
    <col min="11271" max="11284" width="2.25" style="13"/>
    <col min="11285" max="11285" width="2.5" style="13" bestFit="1" customWidth="1"/>
    <col min="11286" max="11286" width="2.25" style="13"/>
    <col min="11287" max="11298" width="2.75" style="13" customWidth="1"/>
    <col min="11299" max="11299" width="1.625" style="13" customWidth="1"/>
    <col min="11300" max="11301" width="2.5" style="13" customWidth="1"/>
    <col min="11302" max="11520" width="2.25" style="13"/>
    <col min="11521" max="11522" width="2.25" style="13" customWidth="1"/>
    <col min="11523" max="11525" width="2.25" style="13"/>
    <col min="11526" max="11526" width="2.5" style="13" bestFit="1" customWidth="1"/>
    <col min="11527" max="11540" width="2.25" style="13"/>
    <col min="11541" max="11541" width="2.5" style="13" bestFit="1" customWidth="1"/>
    <col min="11542" max="11542" width="2.25" style="13"/>
    <col min="11543" max="11554" width="2.75" style="13" customWidth="1"/>
    <col min="11555" max="11555" width="1.625" style="13" customWidth="1"/>
    <col min="11556" max="11557" width="2.5" style="13" customWidth="1"/>
    <col min="11558" max="11776" width="2.25" style="13"/>
    <col min="11777" max="11778" width="2.25" style="13" customWidth="1"/>
    <col min="11779" max="11781" width="2.25" style="13"/>
    <col min="11782" max="11782" width="2.5" style="13" bestFit="1" customWidth="1"/>
    <col min="11783" max="11796" width="2.25" style="13"/>
    <col min="11797" max="11797" width="2.5" style="13" bestFit="1" customWidth="1"/>
    <col min="11798" max="11798" width="2.25" style="13"/>
    <col min="11799" max="11810" width="2.75" style="13" customWidth="1"/>
    <col min="11811" max="11811" width="1.625" style="13" customWidth="1"/>
    <col min="11812" max="11813" width="2.5" style="13" customWidth="1"/>
    <col min="11814" max="12032" width="2.25" style="13"/>
    <col min="12033" max="12034" width="2.25" style="13" customWidth="1"/>
    <col min="12035" max="12037" width="2.25" style="13"/>
    <col min="12038" max="12038" width="2.5" style="13" bestFit="1" customWidth="1"/>
    <col min="12039" max="12052" width="2.25" style="13"/>
    <col min="12053" max="12053" width="2.5" style="13" bestFit="1" customWidth="1"/>
    <col min="12054" max="12054" width="2.25" style="13"/>
    <col min="12055" max="12066" width="2.75" style="13" customWidth="1"/>
    <col min="12067" max="12067" width="1.625" style="13" customWidth="1"/>
    <col min="12068" max="12069" width="2.5" style="13" customWidth="1"/>
    <col min="12070" max="12288" width="2.25" style="13"/>
    <col min="12289" max="12290" width="2.25" style="13" customWidth="1"/>
    <col min="12291" max="12293" width="2.25" style="13"/>
    <col min="12294" max="12294" width="2.5" style="13" bestFit="1" customWidth="1"/>
    <col min="12295" max="12308" width="2.25" style="13"/>
    <col min="12309" max="12309" width="2.5" style="13" bestFit="1" customWidth="1"/>
    <col min="12310" max="12310" width="2.25" style="13"/>
    <col min="12311" max="12322" width="2.75" style="13" customWidth="1"/>
    <col min="12323" max="12323" width="1.625" style="13" customWidth="1"/>
    <col min="12324" max="12325" width="2.5" style="13" customWidth="1"/>
    <col min="12326" max="12544" width="2.25" style="13"/>
    <col min="12545" max="12546" width="2.25" style="13" customWidth="1"/>
    <col min="12547" max="12549" width="2.25" style="13"/>
    <col min="12550" max="12550" width="2.5" style="13" bestFit="1" customWidth="1"/>
    <col min="12551" max="12564" width="2.25" style="13"/>
    <col min="12565" max="12565" width="2.5" style="13" bestFit="1" customWidth="1"/>
    <col min="12566" max="12566" width="2.25" style="13"/>
    <col min="12567" max="12578" width="2.75" style="13" customWidth="1"/>
    <col min="12579" max="12579" width="1.625" style="13" customWidth="1"/>
    <col min="12580" max="12581" width="2.5" style="13" customWidth="1"/>
    <col min="12582" max="12800" width="2.25" style="13"/>
    <col min="12801" max="12802" width="2.25" style="13" customWidth="1"/>
    <col min="12803" max="12805" width="2.25" style="13"/>
    <col min="12806" max="12806" width="2.5" style="13" bestFit="1" customWidth="1"/>
    <col min="12807" max="12820" width="2.25" style="13"/>
    <col min="12821" max="12821" width="2.5" style="13" bestFit="1" customWidth="1"/>
    <col min="12822" max="12822" width="2.25" style="13"/>
    <col min="12823" max="12834" width="2.75" style="13" customWidth="1"/>
    <col min="12835" max="12835" width="1.625" style="13" customWidth="1"/>
    <col min="12836" max="12837" width="2.5" style="13" customWidth="1"/>
    <col min="12838" max="13056" width="2.25" style="13"/>
    <col min="13057" max="13058" width="2.25" style="13" customWidth="1"/>
    <col min="13059" max="13061" width="2.25" style="13"/>
    <col min="13062" max="13062" width="2.5" style="13" bestFit="1" customWidth="1"/>
    <col min="13063" max="13076" width="2.25" style="13"/>
    <col min="13077" max="13077" width="2.5" style="13" bestFit="1" customWidth="1"/>
    <col min="13078" max="13078" width="2.25" style="13"/>
    <col min="13079" max="13090" width="2.75" style="13" customWidth="1"/>
    <col min="13091" max="13091" width="1.625" style="13" customWidth="1"/>
    <col min="13092" max="13093" width="2.5" style="13" customWidth="1"/>
    <col min="13094" max="13312" width="2.25" style="13"/>
    <col min="13313" max="13314" width="2.25" style="13" customWidth="1"/>
    <col min="13315" max="13317" width="2.25" style="13"/>
    <col min="13318" max="13318" width="2.5" style="13" bestFit="1" customWidth="1"/>
    <col min="13319" max="13332" width="2.25" style="13"/>
    <col min="13333" max="13333" width="2.5" style="13" bestFit="1" customWidth="1"/>
    <col min="13334" max="13334" width="2.25" style="13"/>
    <col min="13335" max="13346" width="2.75" style="13" customWidth="1"/>
    <col min="13347" max="13347" width="1.625" style="13" customWidth="1"/>
    <col min="13348" max="13349" width="2.5" style="13" customWidth="1"/>
    <col min="13350" max="13568" width="2.25" style="13"/>
    <col min="13569" max="13570" width="2.25" style="13" customWidth="1"/>
    <col min="13571" max="13573" width="2.25" style="13"/>
    <col min="13574" max="13574" width="2.5" style="13" bestFit="1" customWidth="1"/>
    <col min="13575" max="13588" width="2.25" style="13"/>
    <col min="13589" max="13589" width="2.5" style="13" bestFit="1" customWidth="1"/>
    <col min="13590" max="13590" width="2.25" style="13"/>
    <col min="13591" max="13602" width="2.75" style="13" customWidth="1"/>
    <col min="13603" max="13603" width="1.625" style="13" customWidth="1"/>
    <col min="13604" max="13605" width="2.5" style="13" customWidth="1"/>
    <col min="13606" max="13824" width="2.25" style="13"/>
    <col min="13825" max="13826" width="2.25" style="13" customWidth="1"/>
    <col min="13827" max="13829" width="2.25" style="13"/>
    <col min="13830" max="13830" width="2.5" style="13" bestFit="1" customWidth="1"/>
    <col min="13831" max="13844" width="2.25" style="13"/>
    <col min="13845" max="13845" width="2.5" style="13" bestFit="1" customWidth="1"/>
    <col min="13846" max="13846" width="2.25" style="13"/>
    <col min="13847" max="13858" width="2.75" style="13" customWidth="1"/>
    <col min="13859" max="13859" width="1.625" style="13" customWidth="1"/>
    <col min="13860" max="13861" width="2.5" style="13" customWidth="1"/>
    <col min="13862" max="14080" width="2.25" style="13"/>
    <col min="14081" max="14082" width="2.25" style="13" customWidth="1"/>
    <col min="14083" max="14085" width="2.25" style="13"/>
    <col min="14086" max="14086" width="2.5" style="13" bestFit="1" customWidth="1"/>
    <col min="14087" max="14100" width="2.25" style="13"/>
    <col min="14101" max="14101" width="2.5" style="13" bestFit="1" customWidth="1"/>
    <col min="14102" max="14102" width="2.25" style="13"/>
    <col min="14103" max="14114" width="2.75" style="13" customWidth="1"/>
    <col min="14115" max="14115" width="1.625" style="13" customWidth="1"/>
    <col min="14116" max="14117" width="2.5" style="13" customWidth="1"/>
    <col min="14118" max="14336" width="2.25" style="13"/>
    <col min="14337" max="14338" width="2.25" style="13" customWidth="1"/>
    <col min="14339" max="14341" width="2.25" style="13"/>
    <col min="14342" max="14342" width="2.5" style="13" bestFit="1" customWidth="1"/>
    <col min="14343" max="14356" width="2.25" style="13"/>
    <col min="14357" max="14357" width="2.5" style="13" bestFit="1" customWidth="1"/>
    <col min="14358" max="14358" width="2.25" style="13"/>
    <col min="14359" max="14370" width="2.75" style="13" customWidth="1"/>
    <col min="14371" max="14371" width="1.625" style="13" customWidth="1"/>
    <col min="14372" max="14373" width="2.5" style="13" customWidth="1"/>
    <col min="14374" max="14592" width="2.25" style="13"/>
    <col min="14593" max="14594" width="2.25" style="13" customWidth="1"/>
    <col min="14595" max="14597" width="2.25" style="13"/>
    <col min="14598" max="14598" width="2.5" style="13" bestFit="1" customWidth="1"/>
    <col min="14599" max="14612" width="2.25" style="13"/>
    <col min="14613" max="14613" width="2.5" style="13" bestFit="1" customWidth="1"/>
    <col min="14614" max="14614" width="2.25" style="13"/>
    <col min="14615" max="14626" width="2.75" style="13" customWidth="1"/>
    <col min="14627" max="14627" width="1.625" style="13" customWidth="1"/>
    <col min="14628" max="14629" width="2.5" style="13" customWidth="1"/>
    <col min="14630" max="14848" width="2.25" style="13"/>
    <col min="14849" max="14850" width="2.25" style="13" customWidth="1"/>
    <col min="14851" max="14853" width="2.25" style="13"/>
    <col min="14854" max="14854" width="2.5" style="13" bestFit="1" customWidth="1"/>
    <col min="14855" max="14868" width="2.25" style="13"/>
    <col min="14869" max="14869" width="2.5" style="13" bestFit="1" customWidth="1"/>
    <col min="14870" max="14870" width="2.25" style="13"/>
    <col min="14871" max="14882" width="2.75" style="13" customWidth="1"/>
    <col min="14883" max="14883" width="1.625" style="13" customWidth="1"/>
    <col min="14884" max="14885" width="2.5" style="13" customWidth="1"/>
    <col min="14886" max="15104" width="2.25" style="13"/>
    <col min="15105" max="15106" width="2.25" style="13" customWidth="1"/>
    <col min="15107" max="15109" width="2.25" style="13"/>
    <col min="15110" max="15110" width="2.5" style="13" bestFit="1" customWidth="1"/>
    <col min="15111" max="15124" width="2.25" style="13"/>
    <col min="15125" max="15125" width="2.5" style="13" bestFit="1" customWidth="1"/>
    <col min="15126" max="15126" width="2.25" style="13"/>
    <col min="15127" max="15138" width="2.75" style="13" customWidth="1"/>
    <col min="15139" max="15139" width="1.625" style="13" customWidth="1"/>
    <col min="15140" max="15141" width="2.5" style="13" customWidth="1"/>
    <col min="15142" max="15360" width="2.25" style="13"/>
    <col min="15361" max="15362" width="2.25" style="13" customWidth="1"/>
    <col min="15363" max="15365" width="2.25" style="13"/>
    <col min="15366" max="15366" width="2.5" style="13" bestFit="1" customWidth="1"/>
    <col min="15367" max="15380" width="2.25" style="13"/>
    <col min="15381" max="15381" width="2.5" style="13" bestFit="1" customWidth="1"/>
    <col min="15382" max="15382" width="2.25" style="13"/>
    <col min="15383" max="15394" width="2.75" style="13" customWidth="1"/>
    <col min="15395" max="15395" width="1.625" style="13" customWidth="1"/>
    <col min="15396" max="15397" width="2.5" style="13" customWidth="1"/>
    <col min="15398" max="15616" width="2.25" style="13"/>
    <col min="15617" max="15618" width="2.25" style="13" customWidth="1"/>
    <col min="15619" max="15621" width="2.25" style="13"/>
    <col min="15622" max="15622" width="2.5" style="13" bestFit="1" customWidth="1"/>
    <col min="15623" max="15636" width="2.25" style="13"/>
    <col min="15637" max="15637" width="2.5" style="13" bestFit="1" customWidth="1"/>
    <col min="15638" max="15638" width="2.25" style="13"/>
    <col min="15639" max="15650" width="2.75" style="13" customWidth="1"/>
    <col min="15651" max="15651" width="1.625" style="13" customWidth="1"/>
    <col min="15652" max="15653" width="2.5" style="13" customWidth="1"/>
    <col min="15654" max="15872" width="2.25" style="13"/>
    <col min="15873" max="15874" width="2.25" style="13" customWidth="1"/>
    <col min="15875" max="15877" width="2.25" style="13"/>
    <col min="15878" max="15878" width="2.5" style="13" bestFit="1" customWidth="1"/>
    <col min="15879" max="15892" width="2.25" style="13"/>
    <col min="15893" max="15893" width="2.5" style="13" bestFit="1" customWidth="1"/>
    <col min="15894" max="15894" width="2.25" style="13"/>
    <col min="15895" max="15906" width="2.75" style="13" customWidth="1"/>
    <col min="15907" max="15907" width="1.625" style="13" customWidth="1"/>
    <col min="15908" max="15909" width="2.5" style="13" customWidth="1"/>
    <col min="15910" max="16128" width="2.25" style="13"/>
    <col min="16129" max="16130" width="2.25" style="13" customWidth="1"/>
    <col min="16131" max="16133" width="2.25" style="13"/>
    <col min="16134" max="16134" width="2.5" style="13" bestFit="1" customWidth="1"/>
    <col min="16135" max="16148" width="2.25" style="13"/>
    <col min="16149" max="16149" width="2.5" style="13" bestFit="1" customWidth="1"/>
    <col min="16150" max="16150" width="2.25" style="13"/>
    <col min="16151" max="16162" width="2.75" style="13" customWidth="1"/>
    <col min="16163" max="16163" width="1.625" style="13" customWidth="1"/>
    <col min="16164" max="16165" width="2.5" style="13" customWidth="1"/>
    <col min="16166" max="16384" width="2.25" style="13"/>
  </cols>
  <sheetData>
    <row r="1" spans="1:39" ht="15.6" customHeight="1">
      <c r="A1" s="663" t="s">
        <v>445</v>
      </c>
      <c r="B1" s="663"/>
      <c r="C1" s="663"/>
      <c r="D1" s="663"/>
      <c r="E1" s="663"/>
      <c r="F1" s="663"/>
      <c r="G1" s="663"/>
      <c r="H1" s="663"/>
      <c r="I1" s="663"/>
      <c r="J1" s="663"/>
      <c r="K1" s="663"/>
      <c r="L1" s="663"/>
      <c r="M1" s="663"/>
      <c r="N1" s="663"/>
      <c r="O1" s="663"/>
      <c r="P1" s="663"/>
      <c r="Q1" s="663"/>
      <c r="R1" s="663"/>
      <c r="S1" s="663"/>
      <c r="T1" s="663"/>
      <c r="U1" s="663"/>
      <c r="V1" s="663"/>
      <c r="W1" s="663"/>
      <c r="X1" s="663"/>
      <c r="Y1" s="663"/>
      <c r="Z1" s="663"/>
      <c r="AB1" s="677" t="s">
        <v>70</v>
      </c>
      <c r="AC1" s="677"/>
      <c r="AD1" s="677"/>
      <c r="AE1" s="677"/>
      <c r="AF1" s="677"/>
      <c r="AG1" s="677"/>
      <c r="AH1" s="677"/>
      <c r="AI1" s="677"/>
      <c r="AK1" s="665" t="s">
        <v>69</v>
      </c>
      <c r="AL1" s="665"/>
    </row>
    <row r="2" spans="1:39" ht="15.6" customHeight="1">
      <c r="A2" s="663"/>
      <c r="B2" s="663"/>
      <c r="C2" s="663"/>
      <c r="D2" s="663"/>
      <c r="E2" s="663"/>
      <c r="F2" s="663"/>
      <c r="G2" s="663"/>
      <c r="H2" s="663"/>
      <c r="I2" s="663"/>
      <c r="J2" s="663"/>
      <c r="K2" s="663"/>
      <c r="L2" s="663"/>
      <c r="M2" s="663"/>
      <c r="N2" s="663"/>
      <c r="O2" s="663"/>
      <c r="P2" s="663"/>
      <c r="Q2" s="663"/>
      <c r="R2" s="663"/>
      <c r="S2" s="663"/>
      <c r="T2" s="663"/>
      <c r="U2" s="663"/>
      <c r="V2" s="663"/>
      <c r="W2" s="663"/>
      <c r="X2" s="663"/>
      <c r="Y2" s="663"/>
      <c r="Z2" s="663"/>
    </row>
    <row r="3" spans="1:39" ht="34.9" customHeight="1">
      <c r="A3" s="666" t="s">
        <v>82</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37"/>
    </row>
    <row r="4" spans="1:39" ht="20.25" customHeight="1">
      <c r="A4" s="666"/>
      <c r="B4" s="666"/>
      <c r="C4" s="666"/>
      <c r="D4" s="666"/>
      <c r="E4" s="666"/>
      <c r="F4" s="666"/>
      <c r="G4" s="666"/>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37"/>
    </row>
    <row r="5" spans="1:39" ht="20.25" customHeight="1"/>
    <row r="6" spans="1:39" ht="25.5" customHeight="1">
      <c r="B6" s="668" t="s">
        <v>67</v>
      </c>
      <c r="C6" s="669"/>
      <c r="D6" s="669"/>
      <c r="E6" s="669"/>
      <c r="F6" s="669"/>
      <c r="G6" s="669"/>
      <c r="H6" s="669"/>
      <c r="I6" s="669"/>
      <c r="J6" s="669"/>
      <c r="K6" s="670"/>
      <c r="L6" s="668"/>
      <c r="M6" s="669"/>
      <c r="N6" s="669"/>
      <c r="O6" s="669"/>
      <c r="P6" s="669"/>
      <c r="Q6" s="669"/>
      <c r="R6" s="669"/>
      <c r="S6" s="669"/>
      <c r="T6" s="669"/>
      <c r="U6" s="669"/>
      <c r="V6" s="669"/>
      <c r="W6" s="669"/>
      <c r="X6" s="669"/>
      <c r="Y6" s="669"/>
      <c r="Z6" s="669"/>
      <c r="AA6" s="669"/>
      <c r="AB6" s="669"/>
      <c r="AC6" s="669"/>
      <c r="AD6" s="669"/>
      <c r="AE6" s="669"/>
      <c r="AF6" s="669"/>
      <c r="AG6" s="669"/>
      <c r="AH6" s="669"/>
      <c r="AI6" s="669"/>
      <c r="AJ6" s="669"/>
      <c r="AK6" s="669"/>
      <c r="AL6" s="670"/>
    </row>
    <row r="7" spans="1:39" ht="13.5" customHeight="1">
      <c r="B7" s="671" t="s">
        <v>66</v>
      </c>
      <c r="C7" s="672"/>
      <c r="D7" s="24"/>
      <c r="E7" s="24"/>
      <c r="F7" s="24"/>
      <c r="G7" s="24"/>
      <c r="H7" s="24"/>
      <c r="I7" s="24"/>
      <c r="J7" s="24"/>
      <c r="K7" s="24"/>
      <c r="L7" s="24"/>
      <c r="M7" s="24"/>
      <c r="N7" s="24"/>
      <c r="O7" s="24"/>
      <c r="P7" s="24"/>
      <c r="Q7" s="24"/>
      <c r="R7" s="671" t="s">
        <v>65</v>
      </c>
      <c r="S7" s="672"/>
      <c r="T7" s="30"/>
      <c r="U7" s="24"/>
      <c r="V7" s="24"/>
      <c r="W7" s="24"/>
      <c r="X7" s="24"/>
      <c r="Y7" s="24"/>
      <c r="Z7" s="24"/>
      <c r="AA7" s="24"/>
      <c r="AB7" s="24"/>
      <c r="AC7" s="24"/>
      <c r="AD7" s="24"/>
      <c r="AE7" s="24"/>
      <c r="AF7" s="24"/>
      <c r="AG7" s="24"/>
      <c r="AH7" s="24"/>
      <c r="AI7" s="24"/>
      <c r="AJ7" s="24"/>
      <c r="AK7" s="24"/>
      <c r="AL7" s="22"/>
    </row>
    <row r="8" spans="1:39">
      <c r="B8" s="673"/>
      <c r="C8" s="674"/>
      <c r="R8" s="673"/>
      <c r="S8" s="674"/>
      <c r="T8" s="20"/>
      <c r="U8" s="665">
        <v>1</v>
      </c>
      <c r="W8" s="677" t="s">
        <v>64</v>
      </c>
      <c r="X8" s="677"/>
      <c r="Y8" s="677"/>
      <c r="Z8" s="677"/>
      <c r="AA8" s="677"/>
      <c r="AB8" s="677"/>
      <c r="AC8" s="677"/>
      <c r="AD8" s="677"/>
      <c r="AE8" s="677"/>
      <c r="AF8" s="677"/>
      <c r="AG8" s="677"/>
      <c r="AH8" s="677"/>
      <c r="AI8" s="677"/>
      <c r="AJ8" s="677"/>
      <c r="AK8" s="677"/>
      <c r="AL8" s="28"/>
    </row>
    <row r="9" spans="1:39">
      <c r="B9" s="673"/>
      <c r="C9" s="674"/>
      <c r="R9" s="673"/>
      <c r="S9" s="674"/>
      <c r="T9" s="20"/>
      <c r="U9" s="665"/>
      <c r="W9" s="677"/>
      <c r="X9" s="677"/>
      <c r="Y9" s="677"/>
      <c r="Z9" s="677"/>
      <c r="AA9" s="677"/>
      <c r="AB9" s="677"/>
      <c r="AC9" s="677"/>
      <c r="AD9" s="677"/>
      <c r="AE9" s="677"/>
      <c r="AF9" s="677"/>
      <c r="AG9" s="677"/>
      <c r="AH9" s="677"/>
      <c r="AI9" s="677"/>
      <c r="AJ9" s="677"/>
      <c r="AK9" s="677"/>
      <c r="AL9" s="28"/>
    </row>
    <row r="10" spans="1:39">
      <c r="B10" s="673"/>
      <c r="C10" s="674"/>
      <c r="F10" s="665">
        <v>1</v>
      </c>
      <c r="G10" s="29"/>
      <c r="H10" s="677" t="s">
        <v>63</v>
      </c>
      <c r="I10" s="677"/>
      <c r="J10" s="677"/>
      <c r="K10" s="677"/>
      <c r="L10" s="677"/>
      <c r="M10" s="677"/>
      <c r="N10" s="677"/>
      <c r="O10" s="677"/>
      <c r="R10" s="673"/>
      <c r="S10" s="674"/>
      <c r="T10" s="20"/>
      <c r="U10" s="665">
        <v>2</v>
      </c>
      <c r="W10" s="677" t="s">
        <v>62</v>
      </c>
      <c r="X10" s="677"/>
      <c r="Y10" s="677"/>
      <c r="Z10" s="677"/>
      <c r="AA10" s="677"/>
      <c r="AB10" s="677"/>
      <c r="AC10" s="677"/>
      <c r="AD10" s="677"/>
      <c r="AE10" s="677"/>
      <c r="AF10" s="677"/>
      <c r="AG10" s="677"/>
      <c r="AH10" s="677"/>
      <c r="AI10" s="677"/>
      <c r="AJ10" s="677"/>
      <c r="AK10" s="677"/>
      <c r="AL10" s="18"/>
    </row>
    <row r="11" spans="1:39">
      <c r="B11" s="673"/>
      <c r="C11" s="674"/>
      <c r="F11" s="665"/>
      <c r="G11" s="29"/>
      <c r="H11" s="677"/>
      <c r="I11" s="677"/>
      <c r="J11" s="677"/>
      <c r="K11" s="677"/>
      <c r="L11" s="677"/>
      <c r="M11" s="677"/>
      <c r="N11" s="677"/>
      <c r="O11" s="677"/>
      <c r="R11" s="673"/>
      <c r="S11" s="674"/>
      <c r="T11" s="20"/>
      <c r="U11" s="665"/>
      <c r="W11" s="677"/>
      <c r="X11" s="677"/>
      <c r="Y11" s="677"/>
      <c r="Z11" s="677"/>
      <c r="AA11" s="677"/>
      <c r="AB11" s="677"/>
      <c r="AC11" s="677"/>
      <c r="AD11" s="677"/>
      <c r="AE11" s="677"/>
      <c r="AF11" s="677"/>
      <c r="AG11" s="677"/>
      <c r="AH11" s="677"/>
      <c r="AI11" s="677"/>
      <c r="AJ11" s="677"/>
      <c r="AK11" s="677"/>
      <c r="AL11" s="18"/>
    </row>
    <row r="12" spans="1:39">
      <c r="B12" s="673"/>
      <c r="C12" s="674"/>
      <c r="F12" s="665">
        <v>2</v>
      </c>
      <c r="G12" s="29"/>
      <c r="H12" s="677" t="s">
        <v>61</v>
      </c>
      <c r="I12" s="677"/>
      <c r="J12" s="677"/>
      <c r="K12" s="677"/>
      <c r="L12" s="677"/>
      <c r="M12" s="677"/>
      <c r="N12" s="677"/>
      <c r="O12" s="677"/>
      <c r="R12" s="673"/>
      <c r="S12" s="674"/>
      <c r="T12" s="20"/>
      <c r="U12" s="665">
        <v>3</v>
      </c>
      <c r="W12" s="677" t="s">
        <v>60</v>
      </c>
      <c r="X12" s="677"/>
      <c r="Y12" s="677"/>
      <c r="Z12" s="677"/>
      <c r="AA12" s="677"/>
      <c r="AB12" s="677"/>
      <c r="AC12" s="677"/>
      <c r="AD12" s="677"/>
      <c r="AE12" s="677"/>
      <c r="AF12" s="677"/>
      <c r="AG12" s="677"/>
      <c r="AH12" s="677"/>
      <c r="AI12" s="677"/>
      <c r="AJ12" s="677"/>
      <c r="AK12" s="677"/>
      <c r="AL12" s="28"/>
    </row>
    <row r="13" spans="1:39">
      <c r="B13" s="673"/>
      <c r="C13" s="674"/>
      <c r="F13" s="665"/>
      <c r="G13" s="29"/>
      <c r="H13" s="677"/>
      <c r="I13" s="677"/>
      <c r="J13" s="677"/>
      <c r="K13" s="677"/>
      <c r="L13" s="677"/>
      <c r="M13" s="677"/>
      <c r="N13" s="677"/>
      <c r="O13" s="677"/>
      <c r="R13" s="673"/>
      <c r="S13" s="674"/>
      <c r="T13" s="20"/>
      <c r="U13" s="665"/>
      <c r="W13" s="677"/>
      <c r="X13" s="677"/>
      <c r="Y13" s="677"/>
      <c r="Z13" s="677"/>
      <c r="AA13" s="677"/>
      <c r="AB13" s="677"/>
      <c r="AC13" s="677"/>
      <c r="AD13" s="677"/>
      <c r="AE13" s="677"/>
      <c r="AF13" s="677"/>
      <c r="AG13" s="677"/>
      <c r="AH13" s="677"/>
      <c r="AI13" s="677"/>
      <c r="AJ13" s="677"/>
      <c r="AK13" s="677"/>
      <c r="AL13" s="28"/>
    </row>
    <row r="14" spans="1:39">
      <c r="B14" s="673"/>
      <c r="C14" s="674"/>
      <c r="F14" s="665">
        <v>3</v>
      </c>
      <c r="G14" s="29"/>
      <c r="H14" s="677" t="s">
        <v>59</v>
      </c>
      <c r="I14" s="677"/>
      <c r="J14" s="677"/>
      <c r="K14" s="677"/>
      <c r="L14" s="677"/>
      <c r="M14" s="677"/>
      <c r="N14" s="677"/>
      <c r="O14" s="677"/>
      <c r="R14" s="673"/>
      <c r="S14" s="674"/>
      <c r="T14" s="20"/>
      <c r="U14" s="665">
        <v>4</v>
      </c>
      <c r="W14" s="677" t="s">
        <v>58</v>
      </c>
      <c r="X14" s="677"/>
      <c r="Y14" s="677"/>
      <c r="Z14" s="677"/>
      <c r="AA14" s="677"/>
      <c r="AB14" s="677"/>
      <c r="AC14" s="677"/>
      <c r="AD14" s="677"/>
      <c r="AE14" s="677"/>
      <c r="AF14" s="677"/>
      <c r="AG14" s="677"/>
      <c r="AH14" s="677"/>
      <c r="AI14" s="677"/>
      <c r="AJ14" s="677"/>
      <c r="AK14" s="677"/>
      <c r="AL14" s="28"/>
    </row>
    <row r="15" spans="1:39">
      <c r="B15" s="673"/>
      <c r="C15" s="674"/>
      <c r="F15" s="665"/>
      <c r="G15" s="29"/>
      <c r="H15" s="677"/>
      <c r="I15" s="677"/>
      <c r="J15" s="677"/>
      <c r="K15" s="677"/>
      <c r="L15" s="677"/>
      <c r="M15" s="677"/>
      <c r="N15" s="677"/>
      <c r="O15" s="677"/>
      <c r="R15" s="673"/>
      <c r="S15" s="674"/>
      <c r="T15" s="20"/>
      <c r="U15" s="665"/>
      <c r="W15" s="677"/>
      <c r="X15" s="677"/>
      <c r="Y15" s="677"/>
      <c r="Z15" s="677"/>
      <c r="AA15" s="677"/>
      <c r="AB15" s="677"/>
      <c r="AC15" s="677"/>
      <c r="AD15" s="677"/>
      <c r="AE15" s="677"/>
      <c r="AF15" s="677"/>
      <c r="AG15" s="677"/>
      <c r="AH15" s="677"/>
      <c r="AI15" s="677"/>
      <c r="AJ15" s="677"/>
      <c r="AK15" s="677"/>
      <c r="AL15" s="28"/>
    </row>
    <row r="16" spans="1:39">
      <c r="B16" s="673"/>
      <c r="C16" s="674"/>
      <c r="F16" s="665">
        <v>4</v>
      </c>
      <c r="G16" s="29"/>
      <c r="H16" s="677" t="s">
        <v>57</v>
      </c>
      <c r="I16" s="677"/>
      <c r="J16" s="677"/>
      <c r="K16" s="677"/>
      <c r="L16" s="677"/>
      <c r="M16" s="677"/>
      <c r="N16" s="677"/>
      <c r="O16" s="677"/>
      <c r="R16" s="673"/>
      <c r="S16" s="674"/>
      <c r="T16" s="20"/>
      <c r="U16" s="665">
        <v>5</v>
      </c>
      <c r="W16" s="677" t="s">
        <v>56</v>
      </c>
      <c r="X16" s="677"/>
      <c r="Y16" s="677"/>
      <c r="Z16" s="677"/>
      <c r="AA16" s="677"/>
      <c r="AB16" s="677"/>
      <c r="AC16" s="677"/>
      <c r="AD16" s="677"/>
      <c r="AE16" s="677"/>
      <c r="AF16" s="677"/>
      <c r="AG16" s="677"/>
      <c r="AH16" s="677"/>
      <c r="AI16" s="677"/>
      <c r="AJ16" s="677"/>
      <c r="AK16" s="677"/>
      <c r="AL16" s="28"/>
    </row>
    <row r="17" spans="2:38">
      <c r="B17" s="673"/>
      <c r="C17" s="674"/>
      <c r="F17" s="665"/>
      <c r="G17" s="29"/>
      <c r="H17" s="677"/>
      <c r="I17" s="677"/>
      <c r="J17" s="677"/>
      <c r="K17" s="677"/>
      <c r="L17" s="677"/>
      <c r="M17" s="677"/>
      <c r="N17" s="677"/>
      <c r="O17" s="677"/>
      <c r="R17" s="673"/>
      <c r="S17" s="674"/>
      <c r="T17" s="20"/>
      <c r="U17" s="665"/>
      <c r="W17" s="677"/>
      <c r="X17" s="677"/>
      <c r="Y17" s="677"/>
      <c r="Z17" s="677"/>
      <c r="AA17" s="677"/>
      <c r="AB17" s="677"/>
      <c r="AC17" s="677"/>
      <c r="AD17" s="677"/>
      <c r="AE17" s="677"/>
      <c r="AF17" s="677"/>
      <c r="AG17" s="677"/>
      <c r="AH17" s="677"/>
      <c r="AI17" s="677"/>
      <c r="AJ17" s="677"/>
      <c r="AK17" s="677"/>
      <c r="AL17" s="28"/>
    </row>
    <row r="18" spans="2:38">
      <c r="B18" s="673"/>
      <c r="C18" s="674"/>
      <c r="F18" s="665">
        <v>5</v>
      </c>
      <c r="G18" s="29"/>
      <c r="H18" s="677" t="s">
        <v>55</v>
      </c>
      <c r="I18" s="677"/>
      <c r="J18" s="677"/>
      <c r="K18" s="677"/>
      <c r="L18" s="677"/>
      <c r="M18" s="677"/>
      <c r="N18" s="677"/>
      <c r="O18" s="677"/>
      <c r="R18" s="673"/>
      <c r="S18" s="674"/>
      <c r="T18" s="20"/>
      <c r="U18" s="665">
        <v>6</v>
      </c>
      <c r="W18" s="677" t="s">
        <v>54</v>
      </c>
      <c r="X18" s="677"/>
      <c r="Y18" s="677"/>
      <c r="Z18" s="677"/>
      <c r="AA18" s="677"/>
      <c r="AB18" s="677"/>
      <c r="AC18" s="677"/>
      <c r="AD18" s="677"/>
      <c r="AE18" s="677"/>
      <c r="AF18" s="677"/>
      <c r="AG18" s="677"/>
      <c r="AH18" s="677"/>
      <c r="AI18" s="677"/>
      <c r="AJ18" s="677"/>
      <c r="AK18" s="677"/>
      <c r="AL18" s="28"/>
    </row>
    <row r="19" spans="2:38">
      <c r="B19" s="673"/>
      <c r="C19" s="674"/>
      <c r="F19" s="665"/>
      <c r="G19" s="29"/>
      <c r="H19" s="677"/>
      <c r="I19" s="677"/>
      <c r="J19" s="677"/>
      <c r="K19" s="677"/>
      <c r="L19" s="677"/>
      <c r="M19" s="677"/>
      <c r="N19" s="677"/>
      <c r="O19" s="677"/>
      <c r="R19" s="673"/>
      <c r="S19" s="674"/>
      <c r="T19" s="20"/>
      <c r="U19" s="665"/>
      <c r="W19" s="677"/>
      <c r="X19" s="677"/>
      <c r="Y19" s="677"/>
      <c r="Z19" s="677"/>
      <c r="AA19" s="677"/>
      <c r="AB19" s="677"/>
      <c r="AC19" s="677"/>
      <c r="AD19" s="677"/>
      <c r="AE19" s="677"/>
      <c r="AF19" s="677"/>
      <c r="AG19" s="677"/>
      <c r="AH19" s="677"/>
      <c r="AI19" s="677"/>
      <c r="AJ19" s="677"/>
      <c r="AK19" s="677"/>
      <c r="AL19" s="28"/>
    </row>
    <row r="20" spans="2:38">
      <c r="B20" s="673"/>
      <c r="C20" s="674"/>
      <c r="R20" s="673"/>
      <c r="S20" s="674"/>
      <c r="T20" s="20"/>
      <c r="U20" s="665">
        <v>7</v>
      </c>
      <c r="W20" s="677" t="s">
        <v>53</v>
      </c>
      <c r="X20" s="677"/>
      <c r="Y20" s="677"/>
      <c r="Z20" s="677"/>
      <c r="AA20" s="677"/>
      <c r="AB20" s="677"/>
      <c r="AC20" s="677"/>
      <c r="AD20" s="677"/>
      <c r="AE20" s="677"/>
      <c r="AF20" s="677"/>
      <c r="AG20" s="677"/>
      <c r="AH20" s="677"/>
      <c r="AI20" s="677"/>
      <c r="AJ20" s="677"/>
      <c r="AK20" s="677"/>
      <c r="AL20" s="28"/>
    </row>
    <row r="21" spans="2:38">
      <c r="B21" s="673"/>
      <c r="C21" s="674"/>
      <c r="R21" s="673"/>
      <c r="S21" s="674"/>
      <c r="T21" s="20"/>
      <c r="U21" s="665"/>
      <c r="W21" s="677"/>
      <c r="X21" s="677"/>
      <c r="Y21" s="677"/>
      <c r="Z21" s="677"/>
      <c r="AA21" s="677"/>
      <c r="AB21" s="677"/>
      <c r="AC21" s="677"/>
      <c r="AD21" s="677"/>
      <c r="AE21" s="677"/>
      <c r="AF21" s="677"/>
      <c r="AG21" s="677"/>
      <c r="AH21" s="677"/>
      <c r="AI21" s="677"/>
      <c r="AJ21" s="677"/>
      <c r="AK21" s="677"/>
      <c r="AL21" s="28"/>
    </row>
    <row r="22" spans="2:38">
      <c r="B22" s="673"/>
      <c r="C22" s="674"/>
      <c r="R22" s="673"/>
      <c r="S22" s="674"/>
      <c r="T22" s="20"/>
      <c r="U22" s="665">
        <v>8</v>
      </c>
      <c r="W22" s="677" t="s">
        <v>52</v>
      </c>
      <c r="X22" s="677"/>
      <c r="Y22" s="677"/>
      <c r="Z22" s="677"/>
      <c r="AA22" s="677"/>
      <c r="AB22" s="677"/>
      <c r="AC22" s="677"/>
      <c r="AD22" s="677"/>
      <c r="AE22" s="677"/>
      <c r="AF22" s="677"/>
      <c r="AG22" s="677"/>
      <c r="AH22" s="677"/>
      <c r="AI22" s="677"/>
      <c r="AJ22" s="677"/>
      <c r="AK22" s="677"/>
      <c r="AL22" s="28"/>
    </row>
    <row r="23" spans="2:38">
      <c r="B23" s="673"/>
      <c r="C23" s="674"/>
      <c r="R23" s="673"/>
      <c r="S23" s="674"/>
      <c r="T23" s="20"/>
      <c r="U23" s="665"/>
      <c r="W23" s="677"/>
      <c r="X23" s="677"/>
      <c r="Y23" s="677"/>
      <c r="Z23" s="677"/>
      <c r="AA23" s="677"/>
      <c r="AB23" s="677"/>
      <c r="AC23" s="677"/>
      <c r="AD23" s="677"/>
      <c r="AE23" s="677"/>
      <c r="AF23" s="677"/>
      <c r="AG23" s="677"/>
      <c r="AH23" s="677"/>
      <c r="AI23" s="677"/>
      <c r="AJ23" s="677"/>
      <c r="AK23" s="677"/>
      <c r="AL23" s="28"/>
    </row>
    <row r="24" spans="2:38">
      <c r="B24" s="675"/>
      <c r="C24" s="676"/>
      <c r="D24" s="17"/>
      <c r="E24" s="17"/>
      <c r="F24" s="17"/>
      <c r="G24" s="17"/>
      <c r="H24" s="17"/>
      <c r="I24" s="17"/>
      <c r="J24" s="17"/>
      <c r="K24" s="17"/>
      <c r="L24" s="17"/>
      <c r="M24" s="17"/>
      <c r="N24" s="17"/>
      <c r="O24" s="17"/>
      <c r="P24" s="17"/>
      <c r="Q24" s="17"/>
      <c r="R24" s="675"/>
      <c r="S24" s="676"/>
      <c r="T24" s="27"/>
      <c r="U24" s="17"/>
      <c r="V24" s="17"/>
      <c r="W24" s="17"/>
      <c r="X24" s="17"/>
      <c r="Y24" s="17"/>
      <c r="Z24" s="17"/>
      <c r="AA24" s="17"/>
      <c r="AB24" s="17"/>
      <c r="AC24" s="17"/>
      <c r="AD24" s="17"/>
      <c r="AE24" s="17"/>
      <c r="AF24" s="17"/>
      <c r="AG24" s="17"/>
      <c r="AH24" s="17"/>
      <c r="AI24" s="17"/>
      <c r="AJ24" s="17"/>
      <c r="AK24" s="17"/>
      <c r="AL24" s="26"/>
    </row>
    <row r="25" spans="2:38" ht="13.5" customHeight="1">
      <c r="B25" s="671" t="s">
        <v>81</v>
      </c>
      <c r="C25" s="672"/>
      <c r="D25" s="24"/>
      <c r="E25" s="24"/>
      <c r="F25" s="24"/>
      <c r="G25" s="24"/>
      <c r="H25" s="24"/>
      <c r="I25" s="24"/>
      <c r="J25" s="24"/>
      <c r="K25" s="24"/>
      <c r="L25" s="24"/>
      <c r="M25" s="24"/>
      <c r="N25" s="24"/>
      <c r="O25" s="24"/>
      <c r="P25" s="24"/>
      <c r="Q25" s="24"/>
      <c r="R25" s="25"/>
      <c r="S25" s="25"/>
      <c r="T25" s="24"/>
      <c r="U25" s="24"/>
      <c r="V25" s="24"/>
      <c r="W25" s="23"/>
      <c r="X25" s="23"/>
      <c r="Y25" s="23"/>
      <c r="Z25" s="23"/>
      <c r="AA25" s="23"/>
      <c r="AB25" s="23"/>
      <c r="AC25" s="23"/>
      <c r="AD25" s="23"/>
      <c r="AE25" s="23"/>
      <c r="AF25" s="23"/>
      <c r="AG25" s="23"/>
      <c r="AH25" s="23"/>
      <c r="AI25" s="23"/>
      <c r="AJ25" s="23"/>
      <c r="AK25" s="23"/>
      <c r="AL25" s="22"/>
    </row>
    <row r="26" spans="2:38">
      <c r="B26" s="673"/>
      <c r="C26" s="674"/>
      <c r="E26" s="678"/>
      <c r="F26" s="678"/>
      <c r="G26" s="761" t="s">
        <v>50</v>
      </c>
      <c r="H26" s="761"/>
      <c r="I26" s="761"/>
      <c r="J26" s="761"/>
      <c r="K26" s="761"/>
      <c r="L26" s="761"/>
      <c r="M26" s="761"/>
      <c r="N26" s="761"/>
      <c r="O26" s="761"/>
      <c r="AL26" s="18"/>
    </row>
    <row r="27" spans="2:38">
      <c r="B27" s="673"/>
      <c r="C27" s="674"/>
      <c r="E27" s="678"/>
      <c r="F27" s="678"/>
      <c r="G27" s="761"/>
      <c r="H27" s="761"/>
      <c r="I27" s="761"/>
      <c r="J27" s="761"/>
      <c r="K27" s="761"/>
      <c r="L27" s="761"/>
      <c r="M27" s="761"/>
      <c r="N27" s="761"/>
      <c r="O27" s="761"/>
      <c r="AL27" s="18"/>
    </row>
    <row r="28" spans="2:38" ht="11.25" customHeight="1">
      <c r="B28" s="673"/>
      <c r="C28" s="674"/>
      <c r="E28" s="688" t="s">
        <v>49</v>
      </c>
      <c r="F28" s="688"/>
      <c r="G28" s="678"/>
      <c r="H28" s="678"/>
      <c r="I28" s="678"/>
      <c r="J28" s="678"/>
      <c r="K28" s="678"/>
      <c r="L28" s="678"/>
      <c r="M28" s="678"/>
      <c r="N28" s="678" t="s">
        <v>29</v>
      </c>
      <c r="O28" s="678"/>
      <c r="AL28" s="18"/>
    </row>
    <row r="29" spans="2:38" ht="11.25" customHeight="1">
      <c r="B29" s="673"/>
      <c r="C29" s="674"/>
      <c r="E29" s="688"/>
      <c r="F29" s="688"/>
      <c r="G29" s="678"/>
      <c r="H29" s="678"/>
      <c r="I29" s="678"/>
      <c r="J29" s="678"/>
      <c r="K29" s="678"/>
      <c r="L29" s="678"/>
      <c r="M29" s="678"/>
      <c r="N29" s="678"/>
      <c r="O29" s="678"/>
      <c r="AL29" s="18"/>
    </row>
    <row r="30" spans="2:38" ht="11.25" customHeight="1">
      <c r="B30" s="673"/>
      <c r="C30" s="674"/>
      <c r="E30" s="688" t="s">
        <v>48</v>
      </c>
      <c r="F30" s="688"/>
      <c r="G30" s="678"/>
      <c r="H30" s="678"/>
      <c r="I30" s="678"/>
      <c r="J30" s="678"/>
      <c r="K30" s="678"/>
      <c r="L30" s="678"/>
      <c r="M30" s="678"/>
      <c r="N30" s="678" t="s">
        <v>29</v>
      </c>
      <c r="O30" s="678"/>
      <c r="AL30" s="18"/>
    </row>
    <row r="31" spans="2:38" ht="11.25" customHeight="1">
      <c r="B31" s="673"/>
      <c r="C31" s="674"/>
      <c r="E31" s="688"/>
      <c r="F31" s="688"/>
      <c r="G31" s="678"/>
      <c r="H31" s="678"/>
      <c r="I31" s="678"/>
      <c r="J31" s="678"/>
      <c r="K31" s="678"/>
      <c r="L31" s="678"/>
      <c r="M31" s="678"/>
      <c r="N31" s="678"/>
      <c r="O31" s="678"/>
      <c r="AL31" s="18"/>
    </row>
    <row r="32" spans="2:38" ht="11.25" customHeight="1">
      <c r="B32" s="673"/>
      <c r="C32" s="674"/>
      <c r="E32" s="688" t="s">
        <v>47</v>
      </c>
      <c r="F32" s="688"/>
      <c r="G32" s="678"/>
      <c r="H32" s="678"/>
      <c r="I32" s="678"/>
      <c r="J32" s="678"/>
      <c r="K32" s="678"/>
      <c r="L32" s="678"/>
      <c r="M32" s="678"/>
      <c r="N32" s="678" t="s">
        <v>29</v>
      </c>
      <c r="O32" s="678"/>
      <c r="AL32" s="18"/>
    </row>
    <row r="33" spans="2:38" ht="11.25" customHeight="1">
      <c r="B33" s="673"/>
      <c r="C33" s="674"/>
      <c r="E33" s="688"/>
      <c r="F33" s="688"/>
      <c r="G33" s="678"/>
      <c r="H33" s="678"/>
      <c r="I33" s="678"/>
      <c r="J33" s="678"/>
      <c r="K33" s="678"/>
      <c r="L33" s="678"/>
      <c r="M33" s="678"/>
      <c r="N33" s="678"/>
      <c r="O33" s="678"/>
      <c r="AL33" s="18"/>
    </row>
    <row r="34" spans="2:38" ht="11.25" customHeight="1">
      <c r="B34" s="673"/>
      <c r="C34" s="674"/>
      <c r="E34" s="688" t="s">
        <v>46</v>
      </c>
      <c r="F34" s="688"/>
      <c r="G34" s="678"/>
      <c r="H34" s="678"/>
      <c r="I34" s="678"/>
      <c r="J34" s="678"/>
      <c r="K34" s="678"/>
      <c r="L34" s="678"/>
      <c r="M34" s="678"/>
      <c r="N34" s="678" t="s">
        <v>29</v>
      </c>
      <c r="O34" s="678"/>
      <c r="AL34" s="18"/>
    </row>
    <row r="35" spans="2:38" ht="11.25" customHeight="1">
      <c r="B35" s="673"/>
      <c r="C35" s="674"/>
      <c r="E35" s="688"/>
      <c r="F35" s="688"/>
      <c r="G35" s="678"/>
      <c r="H35" s="678"/>
      <c r="I35" s="678"/>
      <c r="J35" s="678"/>
      <c r="K35" s="678"/>
      <c r="L35" s="678"/>
      <c r="M35" s="678"/>
      <c r="N35" s="678"/>
      <c r="O35" s="678"/>
      <c r="AL35" s="18"/>
    </row>
    <row r="36" spans="2:38" ht="11.25" customHeight="1">
      <c r="B36" s="673"/>
      <c r="C36" s="674"/>
      <c r="E36" s="688" t="s">
        <v>45</v>
      </c>
      <c r="F36" s="688"/>
      <c r="G36" s="678"/>
      <c r="H36" s="678"/>
      <c r="I36" s="678"/>
      <c r="J36" s="678"/>
      <c r="K36" s="678"/>
      <c r="L36" s="678"/>
      <c r="M36" s="678"/>
      <c r="N36" s="678" t="s">
        <v>29</v>
      </c>
      <c r="O36" s="678"/>
      <c r="AL36" s="18"/>
    </row>
    <row r="37" spans="2:38" ht="11.25" customHeight="1">
      <c r="B37" s="673"/>
      <c r="C37" s="674"/>
      <c r="E37" s="688"/>
      <c r="F37" s="688"/>
      <c r="G37" s="678"/>
      <c r="H37" s="678"/>
      <c r="I37" s="678"/>
      <c r="J37" s="678"/>
      <c r="K37" s="678"/>
      <c r="L37" s="678"/>
      <c r="M37" s="678"/>
      <c r="N37" s="678"/>
      <c r="O37" s="678"/>
      <c r="AL37" s="18"/>
    </row>
    <row r="38" spans="2:38" ht="11.25" customHeight="1">
      <c r="B38" s="673"/>
      <c r="C38" s="674"/>
      <c r="E38" s="688" t="s">
        <v>44</v>
      </c>
      <c r="F38" s="688"/>
      <c r="G38" s="678"/>
      <c r="H38" s="678"/>
      <c r="I38" s="678"/>
      <c r="J38" s="678"/>
      <c r="K38" s="678"/>
      <c r="L38" s="678"/>
      <c r="M38" s="678"/>
      <c r="N38" s="678" t="s">
        <v>29</v>
      </c>
      <c r="O38" s="678"/>
      <c r="AL38" s="18"/>
    </row>
    <row r="39" spans="2:38" ht="11.25" customHeight="1">
      <c r="B39" s="673"/>
      <c r="C39" s="674"/>
      <c r="E39" s="688"/>
      <c r="F39" s="688"/>
      <c r="G39" s="678"/>
      <c r="H39" s="678"/>
      <c r="I39" s="678"/>
      <c r="J39" s="678"/>
      <c r="K39" s="678"/>
      <c r="L39" s="678"/>
      <c r="M39" s="678"/>
      <c r="N39" s="678"/>
      <c r="O39" s="678"/>
      <c r="AL39" s="18"/>
    </row>
    <row r="40" spans="2:38" ht="11.25" customHeight="1">
      <c r="B40" s="673"/>
      <c r="C40" s="674"/>
      <c r="E40" s="688" t="s">
        <v>43</v>
      </c>
      <c r="F40" s="688"/>
      <c r="G40" s="678"/>
      <c r="H40" s="678"/>
      <c r="I40" s="678"/>
      <c r="J40" s="678"/>
      <c r="K40" s="678"/>
      <c r="L40" s="678"/>
      <c r="M40" s="678"/>
      <c r="N40" s="678" t="s">
        <v>29</v>
      </c>
      <c r="O40" s="678"/>
      <c r="AL40" s="18"/>
    </row>
    <row r="41" spans="2:38" ht="11.25" customHeight="1">
      <c r="B41" s="673"/>
      <c r="C41" s="674"/>
      <c r="E41" s="688"/>
      <c r="F41" s="688"/>
      <c r="G41" s="678"/>
      <c r="H41" s="678"/>
      <c r="I41" s="678"/>
      <c r="J41" s="678"/>
      <c r="K41" s="678"/>
      <c r="L41" s="678"/>
      <c r="M41" s="678"/>
      <c r="N41" s="678"/>
      <c r="O41" s="678"/>
      <c r="AL41" s="18"/>
    </row>
    <row r="42" spans="2:38" ht="11.25" customHeight="1">
      <c r="B42" s="673"/>
      <c r="C42" s="674"/>
      <c r="E42" s="688" t="s">
        <v>42</v>
      </c>
      <c r="F42" s="688"/>
      <c r="G42" s="678"/>
      <c r="H42" s="678"/>
      <c r="I42" s="678"/>
      <c r="J42" s="678"/>
      <c r="K42" s="678"/>
      <c r="L42" s="678"/>
      <c r="M42" s="678"/>
      <c r="N42" s="678" t="s">
        <v>29</v>
      </c>
      <c r="O42" s="678"/>
      <c r="AL42" s="18"/>
    </row>
    <row r="43" spans="2:38" ht="11.25" customHeight="1">
      <c r="B43" s="673"/>
      <c r="C43" s="674"/>
      <c r="E43" s="688"/>
      <c r="F43" s="688"/>
      <c r="G43" s="678"/>
      <c r="H43" s="678"/>
      <c r="I43" s="678"/>
      <c r="J43" s="678"/>
      <c r="K43" s="678"/>
      <c r="L43" s="678"/>
      <c r="M43" s="678"/>
      <c r="N43" s="678"/>
      <c r="O43" s="678"/>
      <c r="AL43" s="18"/>
    </row>
    <row r="44" spans="2:38" ht="11.25" customHeight="1">
      <c r="B44" s="673"/>
      <c r="C44" s="674"/>
      <c r="E44" s="688" t="s">
        <v>41</v>
      </c>
      <c r="F44" s="688"/>
      <c r="G44" s="678"/>
      <c r="H44" s="678"/>
      <c r="I44" s="678"/>
      <c r="J44" s="678"/>
      <c r="K44" s="678"/>
      <c r="L44" s="678"/>
      <c r="M44" s="678"/>
      <c r="N44" s="678" t="s">
        <v>29</v>
      </c>
      <c r="O44" s="678"/>
      <c r="AL44" s="18"/>
    </row>
    <row r="45" spans="2:38" ht="11.25" customHeight="1">
      <c r="B45" s="673"/>
      <c r="C45" s="674"/>
      <c r="E45" s="688"/>
      <c r="F45" s="688"/>
      <c r="G45" s="678"/>
      <c r="H45" s="678"/>
      <c r="I45" s="678"/>
      <c r="J45" s="678"/>
      <c r="K45" s="678"/>
      <c r="L45" s="678"/>
      <c r="M45" s="678"/>
      <c r="N45" s="678"/>
      <c r="O45" s="678"/>
      <c r="AL45" s="18"/>
    </row>
    <row r="46" spans="2:38" ht="11.25" customHeight="1">
      <c r="B46" s="673"/>
      <c r="C46" s="674"/>
      <c r="E46" s="688" t="s">
        <v>40</v>
      </c>
      <c r="F46" s="688"/>
      <c r="G46" s="678"/>
      <c r="H46" s="678"/>
      <c r="I46" s="678"/>
      <c r="J46" s="678"/>
      <c r="K46" s="678"/>
      <c r="L46" s="678"/>
      <c r="M46" s="678"/>
      <c r="N46" s="678" t="s">
        <v>29</v>
      </c>
      <c r="O46" s="678"/>
      <c r="AL46" s="18"/>
    </row>
    <row r="47" spans="2:38" ht="11.25" customHeight="1">
      <c r="B47" s="673"/>
      <c r="C47" s="674"/>
      <c r="E47" s="688"/>
      <c r="F47" s="688"/>
      <c r="G47" s="678"/>
      <c r="H47" s="678"/>
      <c r="I47" s="678"/>
      <c r="J47" s="678"/>
      <c r="K47" s="678"/>
      <c r="L47" s="678"/>
      <c r="M47" s="678"/>
      <c r="N47" s="678"/>
      <c r="O47" s="678"/>
      <c r="AL47" s="18"/>
    </row>
    <row r="48" spans="2:38" ht="11.25" customHeight="1">
      <c r="B48" s="673"/>
      <c r="C48" s="674"/>
      <c r="E48" s="688" t="s">
        <v>38</v>
      </c>
      <c r="F48" s="688"/>
      <c r="G48" s="678"/>
      <c r="H48" s="678"/>
      <c r="I48" s="678"/>
      <c r="J48" s="678"/>
      <c r="K48" s="678"/>
      <c r="L48" s="678"/>
      <c r="M48" s="678"/>
      <c r="N48" s="678" t="s">
        <v>29</v>
      </c>
      <c r="O48" s="678"/>
      <c r="AL48" s="18"/>
    </row>
    <row r="49" spans="2:38" ht="11.25" customHeight="1" thickBot="1">
      <c r="B49" s="673"/>
      <c r="C49" s="674"/>
      <c r="E49" s="688"/>
      <c r="F49" s="688"/>
      <c r="G49" s="678"/>
      <c r="H49" s="678"/>
      <c r="I49" s="678"/>
      <c r="J49" s="678"/>
      <c r="K49" s="678"/>
      <c r="L49" s="678"/>
      <c r="M49" s="678"/>
      <c r="N49" s="678"/>
      <c r="O49" s="678"/>
      <c r="AL49" s="18"/>
    </row>
    <row r="50" spans="2:38" ht="11.25" customHeight="1">
      <c r="B50" s="673"/>
      <c r="C50" s="674"/>
      <c r="E50" s="688" t="s">
        <v>33</v>
      </c>
      <c r="F50" s="688"/>
      <c r="G50" s="678"/>
      <c r="H50" s="678"/>
      <c r="I50" s="678"/>
      <c r="J50" s="678"/>
      <c r="K50" s="678"/>
      <c r="L50" s="678"/>
      <c r="M50" s="678"/>
      <c r="N50" s="678" t="s">
        <v>29</v>
      </c>
      <c r="O50" s="678"/>
      <c r="T50" s="723" t="s">
        <v>80</v>
      </c>
      <c r="U50" s="724"/>
      <c r="V50" s="724"/>
      <c r="W50" s="724"/>
      <c r="X50" s="724"/>
      <c r="Y50" s="724"/>
      <c r="Z50" s="725"/>
      <c r="AE50" s="723" t="s">
        <v>32</v>
      </c>
      <c r="AF50" s="724"/>
      <c r="AG50" s="724"/>
      <c r="AH50" s="724"/>
      <c r="AI50" s="724"/>
      <c r="AJ50" s="724"/>
      <c r="AK50" s="725"/>
      <c r="AL50" s="18"/>
    </row>
    <row r="51" spans="2:38" ht="11.25" customHeight="1" thickBot="1">
      <c r="B51" s="673"/>
      <c r="C51" s="674"/>
      <c r="E51" s="730"/>
      <c r="F51" s="730"/>
      <c r="G51" s="695"/>
      <c r="H51" s="695"/>
      <c r="I51" s="695"/>
      <c r="J51" s="695"/>
      <c r="K51" s="695"/>
      <c r="L51" s="695"/>
      <c r="M51" s="695"/>
      <c r="N51" s="695"/>
      <c r="O51" s="695"/>
      <c r="T51" s="726"/>
      <c r="U51" s="727"/>
      <c r="V51" s="727"/>
      <c r="W51" s="727"/>
      <c r="X51" s="727"/>
      <c r="Y51" s="727"/>
      <c r="Z51" s="728"/>
      <c r="AE51" s="726"/>
      <c r="AF51" s="727"/>
      <c r="AG51" s="727"/>
      <c r="AH51" s="727"/>
      <c r="AI51" s="727"/>
      <c r="AJ51" s="727"/>
      <c r="AK51" s="728"/>
      <c r="AL51" s="18"/>
    </row>
    <row r="52" spans="2:38" ht="11.25" customHeight="1">
      <c r="B52" s="673"/>
      <c r="C52" s="674"/>
      <c r="E52" s="697" t="s">
        <v>30</v>
      </c>
      <c r="F52" s="698"/>
      <c r="G52" s="724">
        <f>SUM(G28:M51)</f>
        <v>0</v>
      </c>
      <c r="H52" s="724"/>
      <c r="I52" s="724"/>
      <c r="J52" s="724"/>
      <c r="K52" s="724"/>
      <c r="L52" s="724"/>
      <c r="M52" s="724"/>
      <c r="N52" s="724" t="s">
        <v>29</v>
      </c>
      <c r="O52" s="725"/>
      <c r="Q52" s="715" t="s">
        <v>31</v>
      </c>
      <c r="R52" s="715"/>
      <c r="T52" s="726"/>
      <c r="U52" s="727"/>
      <c r="V52" s="727"/>
      <c r="W52" s="727"/>
      <c r="X52" s="727"/>
      <c r="Y52" s="727" t="s">
        <v>29</v>
      </c>
      <c r="Z52" s="728"/>
      <c r="AB52" s="715" t="s">
        <v>28</v>
      </c>
      <c r="AC52" s="715"/>
      <c r="AE52" s="716" t="e">
        <f>G52/T52</f>
        <v>#DIV/0!</v>
      </c>
      <c r="AF52" s="717"/>
      <c r="AG52" s="717"/>
      <c r="AH52" s="717"/>
      <c r="AI52" s="717"/>
      <c r="AJ52" s="717"/>
      <c r="AK52" s="718"/>
      <c r="AL52" s="18"/>
    </row>
    <row r="53" spans="2:38" ht="11.25" customHeight="1" thickBot="1">
      <c r="B53" s="673"/>
      <c r="C53" s="674"/>
      <c r="E53" s="699"/>
      <c r="F53" s="700"/>
      <c r="G53" s="729"/>
      <c r="H53" s="729"/>
      <c r="I53" s="729"/>
      <c r="J53" s="729"/>
      <c r="K53" s="729"/>
      <c r="L53" s="729"/>
      <c r="M53" s="729"/>
      <c r="N53" s="729"/>
      <c r="O53" s="763"/>
      <c r="Q53" s="715"/>
      <c r="R53" s="715"/>
      <c r="T53" s="762"/>
      <c r="U53" s="729"/>
      <c r="V53" s="729"/>
      <c r="W53" s="729"/>
      <c r="X53" s="729"/>
      <c r="Y53" s="729"/>
      <c r="Z53" s="763"/>
      <c r="AB53" s="715"/>
      <c r="AC53" s="715"/>
      <c r="AE53" s="719"/>
      <c r="AF53" s="720"/>
      <c r="AG53" s="720"/>
      <c r="AH53" s="720"/>
      <c r="AI53" s="720"/>
      <c r="AJ53" s="720"/>
      <c r="AK53" s="721"/>
      <c r="AL53" s="18"/>
    </row>
    <row r="54" spans="2:38">
      <c r="B54" s="675"/>
      <c r="C54" s="676"/>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6"/>
    </row>
    <row r="55" spans="2:38" ht="126.75" customHeight="1">
      <c r="B55" s="722" t="s">
        <v>79</v>
      </c>
      <c r="C55" s="722"/>
      <c r="D55" s="722"/>
      <c r="E55" s="722"/>
      <c r="F55" s="722"/>
      <c r="G55" s="722"/>
      <c r="H55" s="722"/>
      <c r="I55" s="722"/>
      <c r="J55" s="722"/>
      <c r="K55" s="722"/>
      <c r="L55" s="722"/>
      <c r="M55" s="722"/>
      <c r="N55" s="722"/>
      <c r="O55" s="722"/>
      <c r="P55" s="722"/>
      <c r="Q55" s="722"/>
      <c r="R55" s="722"/>
      <c r="S55" s="722"/>
      <c r="T55" s="722"/>
      <c r="U55" s="722"/>
      <c r="V55" s="722"/>
      <c r="W55" s="722"/>
      <c r="X55" s="722"/>
      <c r="Y55" s="722"/>
      <c r="Z55" s="722"/>
      <c r="AA55" s="722"/>
      <c r="AB55" s="722"/>
      <c r="AC55" s="722"/>
      <c r="AD55" s="722"/>
      <c r="AE55" s="722"/>
      <c r="AF55" s="722"/>
      <c r="AG55" s="722"/>
      <c r="AH55" s="722"/>
      <c r="AI55" s="722"/>
      <c r="AJ55" s="722"/>
      <c r="AK55" s="722"/>
      <c r="AL55" s="722"/>
    </row>
    <row r="56" spans="2:38">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row>
    <row r="57" spans="2:38">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row>
    <row r="58" spans="2:38">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row>
  </sheetData>
  <mergeCells count="84">
    <mergeCell ref="B55:AL55"/>
    <mergeCell ref="E50:F51"/>
    <mergeCell ref="G50:M51"/>
    <mergeCell ref="N50:O51"/>
    <mergeCell ref="T50:Z51"/>
    <mergeCell ref="AE50:AK51"/>
    <mergeCell ref="E52:F53"/>
    <mergeCell ref="G52:M53"/>
    <mergeCell ref="N52:O53"/>
    <mergeCell ref="Q52:R53"/>
    <mergeCell ref="AE52:AK53"/>
    <mergeCell ref="B25:C54"/>
    <mergeCell ref="E48:F49"/>
    <mergeCell ref="G48:M49"/>
    <mergeCell ref="N48:O49"/>
    <mergeCell ref="Y52:Z53"/>
    <mergeCell ref="AB52:AC53"/>
    <mergeCell ref="T52:X53"/>
    <mergeCell ref="E44:F45"/>
    <mergeCell ref="G44:M45"/>
    <mergeCell ref="N44:O45"/>
    <mergeCell ref="E46:F47"/>
    <mergeCell ref="G46:M47"/>
    <mergeCell ref="N46:O47"/>
    <mergeCell ref="E40:F41"/>
    <mergeCell ref="G40:M41"/>
    <mergeCell ref="N40:O41"/>
    <mergeCell ref="E42:F43"/>
    <mergeCell ref="G42:M43"/>
    <mergeCell ref="N42:O43"/>
    <mergeCell ref="E36:F37"/>
    <mergeCell ref="G36:M37"/>
    <mergeCell ref="N36:O37"/>
    <mergeCell ref="E38:F39"/>
    <mergeCell ref="G38:M39"/>
    <mergeCell ref="N38:O39"/>
    <mergeCell ref="E34:F35"/>
    <mergeCell ref="G34:M35"/>
    <mergeCell ref="N34:O35"/>
    <mergeCell ref="U22:U23"/>
    <mergeCell ref="W22:AK23"/>
    <mergeCell ref="E26:F27"/>
    <mergeCell ref="G26:O27"/>
    <mergeCell ref="E28:F29"/>
    <mergeCell ref="G28:M29"/>
    <mergeCell ref="N28:O29"/>
    <mergeCell ref="G30:M31"/>
    <mergeCell ref="N30:O31"/>
    <mergeCell ref="E32:F33"/>
    <mergeCell ref="G32:M33"/>
    <mergeCell ref="N32:O33"/>
    <mergeCell ref="E30:F31"/>
    <mergeCell ref="F18:F19"/>
    <mergeCell ref="H18:O19"/>
    <mergeCell ref="U18:U19"/>
    <mergeCell ref="F12:F13"/>
    <mergeCell ref="F16:F17"/>
    <mergeCell ref="F14:F15"/>
    <mergeCell ref="H12:O13"/>
    <mergeCell ref="H16:O17"/>
    <mergeCell ref="U16:U17"/>
    <mergeCell ref="U12:U13"/>
    <mergeCell ref="W12:AK13"/>
    <mergeCell ref="H14:O15"/>
    <mergeCell ref="U14:U15"/>
    <mergeCell ref="W14:AK15"/>
    <mergeCell ref="R7:S24"/>
    <mergeCell ref="W8:AK9"/>
    <mergeCell ref="F10:F11"/>
    <mergeCell ref="A1:Z2"/>
    <mergeCell ref="AB1:AI1"/>
    <mergeCell ref="AK1:AL1"/>
    <mergeCell ref="A3:AL4"/>
    <mergeCell ref="B6:K6"/>
    <mergeCell ref="L6:AL6"/>
    <mergeCell ref="B7:C24"/>
    <mergeCell ref="U8:U9"/>
    <mergeCell ref="W18:AK19"/>
    <mergeCell ref="U20:U21"/>
    <mergeCell ref="W20:AK21"/>
    <mergeCell ref="H10:O11"/>
    <mergeCell ref="U10:U11"/>
    <mergeCell ref="W10:AK11"/>
    <mergeCell ref="W16:AK17"/>
  </mergeCells>
  <phoneticPr fontId="2"/>
  <pageMargins left="0.7" right="0.7" top="0.75" bottom="0.75" header="0.3" footer="0.3"/>
  <pageSetup paperSize="9"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9D94-51A7-47AD-8E2D-0C7EE994A1CD}">
  <dimension ref="B1:K49"/>
  <sheetViews>
    <sheetView showGridLines="0" view="pageBreakPreview" zoomScaleNormal="100" zoomScaleSheetLayoutView="100" workbookViewId="0">
      <selection activeCell="E15" sqref="E15:F15"/>
    </sheetView>
  </sheetViews>
  <sheetFormatPr defaultRowHeight="18.75"/>
  <cols>
    <col min="1" max="1" width="1.625" style="13" customWidth="1"/>
    <col min="2" max="2" width="3.5" style="13" customWidth="1"/>
    <col min="3" max="4" width="9" style="13" customWidth="1"/>
    <col min="5" max="6" width="8.5" style="13" customWidth="1"/>
    <col min="7" max="7" width="8.375" style="13" customWidth="1"/>
    <col min="8" max="8" width="7.375" style="13" customWidth="1"/>
    <col min="9" max="10" width="10" style="13" customWidth="1"/>
    <col min="11" max="11" width="17.125" style="13" customWidth="1"/>
    <col min="12" max="256" width="9" style="13"/>
    <col min="257" max="257" width="1.625" style="13" customWidth="1"/>
    <col min="258" max="258" width="3.5" style="13" customWidth="1"/>
    <col min="259" max="260" width="9" style="13" customWidth="1"/>
    <col min="261" max="262" width="8.5" style="13" customWidth="1"/>
    <col min="263" max="263" width="8.375" style="13" customWidth="1"/>
    <col min="264" max="264" width="7.375" style="13" customWidth="1"/>
    <col min="265" max="266" width="10" style="13" customWidth="1"/>
    <col min="267" max="267" width="17.125" style="13" customWidth="1"/>
    <col min="268" max="512" width="9" style="13"/>
    <col min="513" max="513" width="1.625" style="13" customWidth="1"/>
    <col min="514" max="514" width="3.5" style="13" customWidth="1"/>
    <col min="515" max="516" width="9" style="13" customWidth="1"/>
    <col min="517" max="518" width="8.5" style="13" customWidth="1"/>
    <col min="519" max="519" width="8.375" style="13" customWidth="1"/>
    <col min="520" max="520" width="7.375" style="13" customWidth="1"/>
    <col min="521" max="522" width="10" style="13" customWidth="1"/>
    <col min="523" max="523" width="17.125" style="13" customWidth="1"/>
    <col min="524" max="768" width="9" style="13"/>
    <col min="769" max="769" width="1.625" style="13" customWidth="1"/>
    <col min="770" max="770" width="3.5" style="13" customWidth="1"/>
    <col min="771" max="772" width="9" style="13" customWidth="1"/>
    <col min="773" max="774" width="8.5" style="13" customWidth="1"/>
    <col min="775" max="775" width="8.375" style="13" customWidth="1"/>
    <col min="776" max="776" width="7.375" style="13" customWidth="1"/>
    <col min="777" max="778" width="10" style="13" customWidth="1"/>
    <col min="779" max="779" width="17.125" style="13" customWidth="1"/>
    <col min="780" max="1024" width="9" style="13"/>
    <col min="1025" max="1025" width="1.625" style="13" customWidth="1"/>
    <col min="1026" max="1026" width="3.5" style="13" customWidth="1"/>
    <col min="1027" max="1028" width="9" style="13" customWidth="1"/>
    <col min="1029" max="1030" width="8.5" style="13" customWidth="1"/>
    <col min="1031" max="1031" width="8.375" style="13" customWidth="1"/>
    <col min="1032" max="1032" width="7.375" style="13" customWidth="1"/>
    <col min="1033" max="1034" width="10" style="13" customWidth="1"/>
    <col min="1035" max="1035" width="17.125" style="13" customWidth="1"/>
    <col min="1036" max="1280" width="9" style="13"/>
    <col min="1281" max="1281" width="1.625" style="13" customWidth="1"/>
    <col min="1282" max="1282" width="3.5" style="13" customWidth="1"/>
    <col min="1283" max="1284" width="9" style="13" customWidth="1"/>
    <col min="1285" max="1286" width="8.5" style="13" customWidth="1"/>
    <col min="1287" max="1287" width="8.375" style="13" customWidth="1"/>
    <col min="1288" max="1288" width="7.375" style="13" customWidth="1"/>
    <col min="1289" max="1290" width="10" style="13" customWidth="1"/>
    <col min="1291" max="1291" width="17.125" style="13" customWidth="1"/>
    <col min="1292" max="1536" width="9" style="13"/>
    <col min="1537" max="1537" width="1.625" style="13" customWidth="1"/>
    <col min="1538" max="1538" width="3.5" style="13" customWidth="1"/>
    <col min="1539" max="1540" width="9" style="13" customWidth="1"/>
    <col min="1541" max="1542" width="8.5" style="13" customWidth="1"/>
    <col min="1543" max="1543" width="8.375" style="13" customWidth="1"/>
    <col min="1544" max="1544" width="7.375" style="13" customWidth="1"/>
    <col min="1545" max="1546" width="10" style="13" customWidth="1"/>
    <col min="1547" max="1547" width="17.125" style="13" customWidth="1"/>
    <col min="1548" max="1792" width="9" style="13"/>
    <col min="1793" max="1793" width="1.625" style="13" customWidth="1"/>
    <col min="1794" max="1794" width="3.5" style="13" customWidth="1"/>
    <col min="1795" max="1796" width="9" style="13" customWidth="1"/>
    <col min="1797" max="1798" width="8.5" style="13" customWidth="1"/>
    <col min="1799" max="1799" width="8.375" style="13" customWidth="1"/>
    <col min="1800" max="1800" width="7.375" style="13" customWidth="1"/>
    <col min="1801" max="1802" width="10" style="13" customWidth="1"/>
    <col min="1803" max="1803" width="17.125" style="13" customWidth="1"/>
    <col min="1804" max="2048" width="9" style="13"/>
    <col min="2049" max="2049" width="1.625" style="13" customWidth="1"/>
    <col min="2050" max="2050" width="3.5" style="13" customWidth="1"/>
    <col min="2051" max="2052" width="9" style="13" customWidth="1"/>
    <col min="2053" max="2054" width="8.5" style="13" customWidth="1"/>
    <col min="2055" max="2055" width="8.375" style="13" customWidth="1"/>
    <col min="2056" max="2056" width="7.375" style="13" customWidth="1"/>
    <col min="2057" max="2058" width="10" style="13" customWidth="1"/>
    <col min="2059" max="2059" width="17.125" style="13" customWidth="1"/>
    <col min="2060" max="2304" width="9" style="13"/>
    <col min="2305" max="2305" width="1.625" style="13" customWidth="1"/>
    <col min="2306" max="2306" width="3.5" style="13" customWidth="1"/>
    <col min="2307" max="2308" width="9" style="13" customWidth="1"/>
    <col min="2309" max="2310" width="8.5" style="13" customWidth="1"/>
    <col min="2311" max="2311" width="8.375" style="13" customWidth="1"/>
    <col min="2312" max="2312" width="7.375" style="13" customWidth="1"/>
    <col min="2313" max="2314" width="10" style="13" customWidth="1"/>
    <col min="2315" max="2315" width="17.125" style="13" customWidth="1"/>
    <col min="2316" max="2560" width="9" style="13"/>
    <col min="2561" max="2561" width="1.625" style="13" customWidth="1"/>
    <col min="2562" max="2562" width="3.5" style="13" customWidth="1"/>
    <col min="2563" max="2564" width="9" style="13" customWidth="1"/>
    <col min="2565" max="2566" width="8.5" style="13" customWidth="1"/>
    <col min="2567" max="2567" width="8.375" style="13" customWidth="1"/>
    <col min="2568" max="2568" width="7.375" style="13" customWidth="1"/>
    <col min="2569" max="2570" width="10" style="13" customWidth="1"/>
    <col min="2571" max="2571" width="17.125" style="13" customWidth="1"/>
    <col min="2572" max="2816" width="9" style="13"/>
    <col min="2817" max="2817" width="1.625" style="13" customWidth="1"/>
    <col min="2818" max="2818" width="3.5" style="13" customWidth="1"/>
    <col min="2819" max="2820" width="9" style="13" customWidth="1"/>
    <col min="2821" max="2822" width="8.5" style="13" customWidth="1"/>
    <col min="2823" max="2823" width="8.375" style="13" customWidth="1"/>
    <col min="2824" max="2824" width="7.375" style="13" customWidth="1"/>
    <col min="2825" max="2826" width="10" style="13" customWidth="1"/>
    <col min="2827" max="2827" width="17.125" style="13" customWidth="1"/>
    <col min="2828" max="3072" width="9" style="13"/>
    <col min="3073" max="3073" width="1.625" style="13" customWidth="1"/>
    <col min="3074" max="3074" width="3.5" style="13" customWidth="1"/>
    <col min="3075" max="3076" width="9" style="13" customWidth="1"/>
    <col min="3077" max="3078" width="8.5" style="13" customWidth="1"/>
    <col min="3079" max="3079" width="8.375" style="13" customWidth="1"/>
    <col min="3080" max="3080" width="7.375" style="13" customWidth="1"/>
    <col min="3081" max="3082" width="10" style="13" customWidth="1"/>
    <col min="3083" max="3083" width="17.125" style="13" customWidth="1"/>
    <col min="3084" max="3328" width="9" style="13"/>
    <col min="3329" max="3329" width="1.625" style="13" customWidth="1"/>
    <col min="3330" max="3330" width="3.5" style="13" customWidth="1"/>
    <col min="3331" max="3332" width="9" style="13" customWidth="1"/>
    <col min="3333" max="3334" width="8.5" style="13" customWidth="1"/>
    <col min="3335" max="3335" width="8.375" style="13" customWidth="1"/>
    <col min="3336" max="3336" width="7.375" style="13" customWidth="1"/>
    <col min="3337" max="3338" width="10" style="13" customWidth="1"/>
    <col min="3339" max="3339" width="17.125" style="13" customWidth="1"/>
    <col min="3340" max="3584" width="9" style="13"/>
    <col min="3585" max="3585" width="1.625" style="13" customWidth="1"/>
    <col min="3586" max="3586" width="3.5" style="13" customWidth="1"/>
    <col min="3587" max="3588" width="9" style="13" customWidth="1"/>
    <col min="3589" max="3590" width="8.5" style="13" customWidth="1"/>
    <col min="3591" max="3591" width="8.375" style="13" customWidth="1"/>
    <col min="3592" max="3592" width="7.375" style="13" customWidth="1"/>
    <col min="3593" max="3594" width="10" style="13" customWidth="1"/>
    <col min="3595" max="3595" width="17.125" style="13" customWidth="1"/>
    <col min="3596" max="3840" width="9" style="13"/>
    <col min="3841" max="3841" width="1.625" style="13" customWidth="1"/>
    <col min="3842" max="3842" width="3.5" style="13" customWidth="1"/>
    <col min="3843" max="3844" width="9" style="13" customWidth="1"/>
    <col min="3845" max="3846" width="8.5" style="13" customWidth="1"/>
    <col min="3847" max="3847" width="8.375" style="13" customWidth="1"/>
    <col min="3848" max="3848" width="7.375" style="13" customWidth="1"/>
    <col min="3849" max="3850" width="10" style="13" customWidth="1"/>
    <col min="3851" max="3851" width="17.125" style="13" customWidth="1"/>
    <col min="3852" max="4096" width="9" style="13"/>
    <col min="4097" max="4097" width="1.625" style="13" customWidth="1"/>
    <col min="4098" max="4098" width="3.5" style="13" customWidth="1"/>
    <col min="4099" max="4100" width="9" style="13" customWidth="1"/>
    <col min="4101" max="4102" width="8.5" style="13" customWidth="1"/>
    <col min="4103" max="4103" width="8.375" style="13" customWidth="1"/>
    <col min="4104" max="4104" width="7.375" style="13" customWidth="1"/>
    <col min="4105" max="4106" width="10" style="13" customWidth="1"/>
    <col min="4107" max="4107" width="17.125" style="13" customWidth="1"/>
    <col min="4108" max="4352" width="9" style="13"/>
    <col min="4353" max="4353" width="1.625" style="13" customWidth="1"/>
    <col min="4354" max="4354" width="3.5" style="13" customWidth="1"/>
    <col min="4355" max="4356" width="9" style="13" customWidth="1"/>
    <col min="4357" max="4358" width="8.5" style="13" customWidth="1"/>
    <col min="4359" max="4359" width="8.375" style="13" customWidth="1"/>
    <col min="4360" max="4360" width="7.375" style="13" customWidth="1"/>
    <col min="4361" max="4362" width="10" style="13" customWidth="1"/>
    <col min="4363" max="4363" width="17.125" style="13" customWidth="1"/>
    <col min="4364" max="4608" width="9" style="13"/>
    <col min="4609" max="4609" width="1.625" style="13" customWidth="1"/>
    <col min="4610" max="4610" width="3.5" style="13" customWidth="1"/>
    <col min="4611" max="4612" width="9" style="13" customWidth="1"/>
    <col min="4613" max="4614" width="8.5" style="13" customWidth="1"/>
    <col min="4615" max="4615" width="8.375" style="13" customWidth="1"/>
    <col min="4616" max="4616" width="7.375" style="13" customWidth="1"/>
    <col min="4617" max="4618" width="10" style="13" customWidth="1"/>
    <col min="4619" max="4619" width="17.125" style="13" customWidth="1"/>
    <col min="4620" max="4864" width="9" style="13"/>
    <col min="4865" max="4865" width="1.625" style="13" customWidth="1"/>
    <col min="4866" max="4866" width="3.5" style="13" customWidth="1"/>
    <col min="4867" max="4868" width="9" style="13" customWidth="1"/>
    <col min="4869" max="4870" width="8.5" style="13" customWidth="1"/>
    <col min="4871" max="4871" width="8.375" style="13" customWidth="1"/>
    <col min="4872" max="4872" width="7.375" style="13" customWidth="1"/>
    <col min="4873" max="4874" width="10" style="13" customWidth="1"/>
    <col min="4875" max="4875" width="17.125" style="13" customWidth="1"/>
    <col min="4876" max="5120" width="9" style="13"/>
    <col min="5121" max="5121" width="1.625" style="13" customWidth="1"/>
    <col min="5122" max="5122" width="3.5" style="13" customWidth="1"/>
    <col min="5123" max="5124" width="9" style="13" customWidth="1"/>
    <col min="5125" max="5126" width="8.5" style="13" customWidth="1"/>
    <col min="5127" max="5127" width="8.375" style="13" customWidth="1"/>
    <col min="5128" max="5128" width="7.375" style="13" customWidth="1"/>
    <col min="5129" max="5130" width="10" style="13" customWidth="1"/>
    <col min="5131" max="5131" width="17.125" style="13" customWidth="1"/>
    <col min="5132" max="5376" width="9" style="13"/>
    <col min="5377" max="5377" width="1.625" style="13" customWidth="1"/>
    <col min="5378" max="5378" width="3.5" style="13" customWidth="1"/>
    <col min="5379" max="5380" width="9" style="13" customWidth="1"/>
    <col min="5381" max="5382" width="8.5" style="13" customWidth="1"/>
    <col min="5383" max="5383" width="8.375" style="13" customWidth="1"/>
    <col min="5384" max="5384" width="7.375" style="13" customWidth="1"/>
    <col min="5385" max="5386" width="10" style="13" customWidth="1"/>
    <col min="5387" max="5387" width="17.125" style="13" customWidth="1"/>
    <col min="5388" max="5632" width="9" style="13"/>
    <col min="5633" max="5633" width="1.625" style="13" customWidth="1"/>
    <col min="5634" max="5634" width="3.5" style="13" customWidth="1"/>
    <col min="5635" max="5636" width="9" style="13" customWidth="1"/>
    <col min="5637" max="5638" width="8.5" style="13" customWidth="1"/>
    <col min="5639" max="5639" width="8.375" style="13" customWidth="1"/>
    <col min="5640" max="5640" width="7.375" style="13" customWidth="1"/>
    <col min="5641" max="5642" width="10" style="13" customWidth="1"/>
    <col min="5643" max="5643" width="17.125" style="13" customWidth="1"/>
    <col min="5644" max="5888" width="9" style="13"/>
    <col min="5889" max="5889" width="1.625" style="13" customWidth="1"/>
    <col min="5890" max="5890" width="3.5" style="13" customWidth="1"/>
    <col min="5891" max="5892" width="9" style="13" customWidth="1"/>
    <col min="5893" max="5894" width="8.5" style="13" customWidth="1"/>
    <col min="5895" max="5895" width="8.375" style="13" customWidth="1"/>
    <col min="5896" max="5896" width="7.375" style="13" customWidth="1"/>
    <col min="5897" max="5898" width="10" style="13" customWidth="1"/>
    <col min="5899" max="5899" width="17.125" style="13" customWidth="1"/>
    <col min="5900" max="6144" width="9" style="13"/>
    <col min="6145" max="6145" width="1.625" style="13" customWidth="1"/>
    <col min="6146" max="6146" width="3.5" style="13" customWidth="1"/>
    <col min="6147" max="6148" width="9" style="13" customWidth="1"/>
    <col min="6149" max="6150" width="8.5" style="13" customWidth="1"/>
    <col min="6151" max="6151" width="8.375" style="13" customWidth="1"/>
    <col min="6152" max="6152" width="7.375" style="13" customWidth="1"/>
    <col min="6153" max="6154" width="10" style="13" customWidth="1"/>
    <col min="6155" max="6155" width="17.125" style="13" customWidth="1"/>
    <col min="6156" max="6400" width="9" style="13"/>
    <col min="6401" max="6401" width="1.625" style="13" customWidth="1"/>
    <col min="6402" max="6402" width="3.5" style="13" customWidth="1"/>
    <col min="6403" max="6404" width="9" style="13" customWidth="1"/>
    <col min="6405" max="6406" width="8.5" style="13" customWidth="1"/>
    <col min="6407" max="6407" width="8.375" style="13" customWidth="1"/>
    <col min="6408" max="6408" width="7.375" style="13" customWidth="1"/>
    <col min="6409" max="6410" width="10" style="13" customWidth="1"/>
    <col min="6411" max="6411" width="17.125" style="13" customWidth="1"/>
    <col min="6412" max="6656" width="9" style="13"/>
    <col min="6657" max="6657" width="1.625" style="13" customWidth="1"/>
    <col min="6658" max="6658" width="3.5" style="13" customWidth="1"/>
    <col min="6659" max="6660" width="9" style="13" customWidth="1"/>
    <col min="6661" max="6662" width="8.5" style="13" customWidth="1"/>
    <col min="6663" max="6663" width="8.375" style="13" customWidth="1"/>
    <col min="6664" max="6664" width="7.375" style="13" customWidth="1"/>
    <col min="6665" max="6666" width="10" style="13" customWidth="1"/>
    <col min="6667" max="6667" width="17.125" style="13" customWidth="1"/>
    <col min="6668" max="6912" width="9" style="13"/>
    <col min="6913" max="6913" width="1.625" style="13" customWidth="1"/>
    <col min="6914" max="6914" width="3.5" style="13" customWidth="1"/>
    <col min="6915" max="6916" width="9" style="13" customWidth="1"/>
    <col min="6917" max="6918" width="8.5" style="13" customWidth="1"/>
    <col min="6919" max="6919" width="8.375" style="13" customWidth="1"/>
    <col min="6920" max="6920" width="7.375" style="13" customWidth="1"/>
    <col min="6921" max="6922" width="10" style="13" customWidth="1"/>
    <col min="6923" max="6923" width="17.125" style="13" customWidth="1"/>
    <col min="6924" max="7168" width="9" style="13"/>
    <col min="7169" max="7169" width="1.625" style="13" customWidth="1"/>
    <col min="7170" max="7170" width="3.5" style="13" customWidth="1"/>
    <col min="7171" max="7172" width="9" style="13" customWidth="1"/>
    <col min="7173" max="7174" width="8.5" style="13" customWidth="1"/>
    <col min="7175" max="7175" width="8.375" style="13" customWidth="1"/>
    <col min="7176" max="7176" width="7.375" style="13" customWidth="1"/>
    <col min="7177" max="7178" width="10" style="13" customWidth="1"/>
    <col min="7179" max="7179" width="17.125" style="13" customWidth="1"/>
    <col min="7180" max="7424" width="9" style="13"/>
    <col min="7425" max="7425" width="1.625" style="13" customWidth="1"/>
    <col min="7426" max="7426" width="3.5" style="13" customWidth="1"/>
    <col min="7427" max="7428" width="9" style="13" customWidth="1"/>
    <col min="7429" max="7430" width="8.5" style="13" customWidth="1"/>
    <col min="7431" max="7431" width="8.375" style="13" customWidth="1"/>
    <col min="7432" max="7432" width="7.375" style="13" customWidth="1"/>
    <col min="7433" max="7434" width="10" style="13" customWidth="1"/>
    <col min="7435" max="7435" width="17.125" style="13" customWidth="1"/>
    <col min="7436" max="7680" width="9" style="13"/>
    <col min="7681" max="7681" width="1.625" style="13" customWidth="1"/>
    <col min="7682" max="7682" width="3.5" style="13" customWidth="1"/>
    <col min="7683" max="7684" width="9" style="13" customWidth="1"/>
    <col min="7685" max="7686" width="8.5" style="13" customWidth="1"/>
    <col min="7687" max="7687" width="8.375" style="13" customWidth="1"/>
    <col min="7688" max="7688" width="7.375" style="13" customWidth="1"/>
    <col min="7689" max="7690" width="10" style="13" customWidth="1"/>
    <col min="7691" max="7691" width="17.125" style="13" customWidth="1"/>
    <col min="7692" max="7936" width="9" style="13"/>
    <col min="7937" max="7937" width="1.625" style="13" customWidth="1"/>
    <col min="7938" max="7938" width="3.5" style="13" customWidth="1"/>
    <col min="7939" max="7940" width="9" style="13" customWidth="1"/>
    <col min="7941" max="7942" width="8.5" style="13" customWidth="1"/>
    <col min="7943" max="7943" width="8.375" style="13" customWidth="1"/>
    <col min="7944" max="7944" width="7.375" style="13" customWidth="1"/>
    <col min="7945" max="7946" width="10" style="13" customWidth="1"/>
    <col min="7947" max="7947" width="17.125" style="13" customWidth="1"/>
    <col min="7948" max="8192" width="9" style="13"/>
    <col min="8193" max="8193" width="1.625" style="13" customWidth="1"/>
    <col min="8194" max="8194" width="3.5" style="13" customWidth="1"/>
    <col min="8195" max="8196" width="9" style="13" customWidth="1"/>
    <col min="8197" max="8198" width="8.5" style="13" customWidth="1"/>
    <col min="8199" max="8199" width="8.375" style="13" customWidth="1"/>
    <col min="8200" max="8200" width="7.375" style="13" customWidth="1"/>
    <col min="8201" max="8202" width="10" style="13" customWidth="1"/>
    <col min="8203" max="8203" width="17.125" style="13" customWidth="1"/>
    <col min="8204" max="8448" width="9" style="13"/>
    <col min="8449" max="8449" width="1.625" style="13" customWidth="1"/>
    <col min="8450" max="8450" width="3.5" style="13" customWidth="1"/>
    <col min="8451" max="8452" width="9" style="13" customWidth="1"/>
    <col min="8453" max="8454" width="8.5" style="13" customWidth="1"/>
    <col min="8455" max="8455" width="8.375" style="13" customWidth="1"/>
    <col min="8456" max="8456" width="7.375" style="13" customWidth="1"/>
    <col min="8457" max="8458" width="10" style="13" customWidth="1"/>
    <col min="8459" max="8459" width="17.125" style="13" customWidth="1"/>
    <col min="8460" max="8704" width="9" style="13"/>
    <col min="8705" max="8705" width="1.625" style="13" customWidth="1"/>
    <col min="8706" max="8706" width="3.5" style="13" customWidth="1"/>
    <col min="8707" max="8708" width="9" style="13" customWidth="1"/>
    <col min="8709" max="8710" width="8.5" style="13" customWidth="1"/>
    <col min="8711" max="8711" width="8.375" style="13" customWidth="1"/>
    <col min="8712" max="8712" width="7.375" style="13" customWidth="1"/>
    <col min="8713" max="8714" width="10" style="13" customWidth="1"/>
    <col min="8715" max="8715" width="17.125" style="13" customWidth="1"/>
    <col min="8716" max="8960" width="9" style="13"/>
    <col min="8961" max="8961" width="1.625" style="13" customWidth="1"/>
    <col min="8962" max="8962" width="3.5" style="13" customWidth="1"/>
    <col min="8963" max="8964" width="9" style="13" customWidth="1"/>
    <col min="8965" max="8966" width="8.5" style="13" customWidth="1"/>
    <col min="8967" max="8967" width="8.375" style="13" customWidth="1"/>
    <col min="8968" max="8968" width="7.375" style="13" customWidth="1"/>
    <col min="8969" max="8970" width="10" style="13" customWidth="1"/>
    <col min="8971" max="8971" width="17.125" style="13" customWidth="1"/>
    <col min="8972" max="9216" width="9" style="13"/>
    <col min="9217" max="9217" width="1.625" style="13" customWidth="1"/>
    <col min="9218" max="9218" width="3.5" style="13" customWidth="1"/>
    <col min="9219" max="9220" width="9" style="13" customWidth="1"/>
    <col min="9221" max="9222" width="8.5" style="13" customWidth="1"/>
    <col min="9223" max="9223" width="8.375" style="13" customWidth="1"/>
    <col min="9224" max="9224" width="7.375" style="13" customWidth="1"/>
    <col min="9225" max="9226" width="10" style="13" customWidth="1"/>
    <col min="9227" max="9227" width="17.125" style="13" customWidth="1"/>
    <col min="9228" max="9472" width="9" style="13"/>
    <col min="9473" max="9473" width="1.625" style="13" customWidth="1"/>
    <col min="9474" max="9474" width="3.5" style="13" customWidth="1"/>
    <col min="9475" max="9476" width="9" style="13" customWidth="1"/>
    <col min="9477" max="9478" width="8.5" style="13" customWidth="1"/>
    <col min="9479" max="9479" width="8.375" style="13" customWidth="1"/>
    <col min="9480" max="9480" width="7.375" style="13" customWidth="1"/>
    <col min="9481" max="9482" width="10" style="13" customWidth="1"/>
    <col min="9483" max="9483" width="17.125" style="13" customWidth="1"/>
    <col min="9484" max="9728" width="9" style="13"/>
    <col min="9729" max="9729" width="1.625" style="13" customWidth="1"/>
    <col min="9730" max="9730" width="3.5" style="13" customWidth="1"/>
    <col min="9731" max="9732" width="9" style="13" customWidth="1"/>
    <col min="9733" max="9734" width="8.5" style="13" customWidth="1"/>
    <col min="9735" max="9735" width="8.375" style="13" customWidth="1"/>
    <col min="9736" max="9736" width="7.375" style="13" customWidth="1"/>
    <col min="9737" max="9738" width="10" style="13" customWidth="1"/>
    <col min="9739" max="9739" width="17.125" style="13" customWidth="1"/>
    <col min="9740" max="9984" width="9" style="13"/>
    <col min="9985" max="9985" width="1.625" style="13" customWidth="1"/>
    <col min="9986" max="9986" width="3.5" style="13" customWidth="1"/>
    <col min="9987" max="9988" width="9" style="13" customWidth="1"/>
    <col min="9989" max="9990" width="8.5" style="13" customWidth="1"/>
    <col min="9991" max="9991" width="8.375" style="13" customWidth="1"/>
    <col min="9992" max="9992" width="7.375" style="13" customWidth="1"/>
    <col min="9993" max="9994" width="10" style="13" customWidth="1"/>
    <col min="9995" max="9995" width="17.125" style="13" customWidth="1"/>
    <col min="9996" max="10240" width="9" style="13"/>
    <col min="10241" max="10241" width="1.625" style="13" customWidth="1"/>
    <col min="10242" max="10242" width="3.5" style="13" customWidth="1"/>
    <col min="10243" max="10244" width="9" style="13" customWidth="1"/>
    <col min="10245" max="10246" width="8.5" style="13" customWidth="1"/>
    <col min="10247" max="10247" width="8.375" style="13" customWidth="1"/>
    <col min="10248" max="10248" width="7.375" style="13" customWidth="1"/>
    <col min="10249" max="10250" width="10" style="13" customWidth="1"/>
    <col min="10251" max="10251" width="17.125" style="13" customWidth="1"/>
    <col min="10252" max="10496" width="9" style="13"/>
    <col min="10497" max="10497" width="1.625" style="13" customWidth="1"/>
    <col min="10498" max="10498" width="3.5" style="13" customWidth="1"/>
    <col min="10499" max="10500" width="9" style="13" customWidth="1"/>
    <col min="10501" max="10502" width="8.5" style="13" customWidth="1"/>
    <col min="10503" max="10503" width="8.375" style="13" customWidth="1"/>
    <col min="10504" max="10504" width="7.375" style="13" customWidth="1"/>
    <col min="10505" max="10506" width="10" style="13" customWidth="1"/>
    <col min="10507" max="10507" width="17.125" style="13" customWidth="1"/>
    <col min="10508" max="10752" width="9" style="13"/>
    <col min="10753" max="10753" width="1.625" style="13" customWidth="1"/>
    <col min="10754" max="10754" width="3.5" style="13" customWidth="1"/>
    <col min="10755" max="10756" width="9" style="13" customWidth="1"/>
    <col min="10757" max="10758" width="8.5" style="13" customWidth="1"/>
    <col min="10759" max="10759" width="8.375" style="13" customWidth="1"/>
    <col min="10760" max="10760" width="7.375" style="13" customWidth="1"/>
    <col min="10761" max="10762" width="10" style="13" customWidth="1"/>
    <col min="10763" max="10763" width="17.125" style="13" customWidth="1"/>
    <col min="10764" max="11008" width="9" style="13"/>
    <col min="11009" max="11009" width="1.625" style="13" customWidth="1"/>
    <col min="11010" max="11010" width="3.5" style="13" customWidth="1"/>
    <col min="11011" max="11012" width="9" style="13" customWidth="1"/>
    <col min="11013" max="11014" width="8.5" style="13" customWidth="1"/>
    <col min="11015" max="11015" width="8.375" style="13" customWidth="1"/>
    <col min="11016" max="11016" width="7.375" style="13" customWidth="1"/>
    <col min="11017" max="11018" width="10" style="13" customWidth="1"/>
    <col min="11019" max="11019" width="17.125" style="13" customWidth="1"/>
    <col min="11020" max="11264" width="9" style="13"/>
    <col min="11265" max="11265" width="1.625" style="13" customWidth="1"/>
    <col min="11266" max="11266" width="3.5" style="13" customWidth="1"/>
    <col min="11267" max="11268" width="9" style="13" customWidth="1"/>
    <col min="11269" max="11270" width="8.5" style="13" customWidth="1"/>
    <col min="11271" max="11271" width="8.375" style="13" customWidth="1"/>
    <col min="11272" max="11272" width="7.375" style="13" customWidth="1"/>
    <col min="11273" max="11274" width="10" style="13" customWidth="1"/>
    <col min="11275" max="11275" width="17.125" style="13" customWidth="1"/>
    <col min="11276" max="11520" width="9" style="13"/>
    <col min="11521" max="11521" width="1.625" style="13" customWidth="1"/>
    <col min="11522" max="11522" width="3.5" style="13" customWidth="1"/>
    <col min="11523" max="11524" width="9" style="13" customWidth="1"/>
    <col min="11525" max="11526" width="8.5" style="13" customWidth="1"/>
    <col min="11527" max="11527" width="8.375" style="13" customWidth="1"/>
    <col min="11528" max="11528" width="7.375" style="13" customWidth="1"/>
    <col min="11529" max="11530" width="10" style="13" customWidth="1"/>
    <col min="11531" max="11531" width="17.125" style="13" customWidth="1"/>
    <col min="11532" max="11776" width="9" style="13"/>
    <col min="11777" max="11777" width="1.625" style="13" customWidth="1"/>
    <col min="11778" max="11778" width="3.5" style="13" customWidth="1"/>
    <col min="11779" max="11780" width="9" style="13" customWidth="1"/>
    <col min="11781" max="11782" width="8.5" style="13" customWidth="1"/>
    <col min="11783" max="11783" width="8.375" style="13" customWidth="1"/>
    <col min="11784" max="11784" width="7.375" style="13" customWidth="1"/>
    <col min="11785" max="11786" width="10" style="13" customWidth="1"/>
    <col min="11787" max="11787" width="17.125" style="13" customWidth="1"/>
    <col min="11788" max="12032" width="9" style="13"/>
    <col min="12033" max="12033" width="1.625" style="13" customWidth="1"/>
    <col min="12034" max="12034" width="3.5" style="13" customWidth="1"/>
    <col min="12035" max="12036" width="9" style="13" customWidth="1"/>
    <col min="12037" max="12038" width="8.5" style="13" customWidth="1"/>
    <col min="12039" max="12039" width="8.375" style="13" customWidth="1"/>
    <col min="12040" max="12040" width="7.375" style="13" customWidth="1"/>
    <col min="12041" max="12042" width="10" style="13" customWidth="1"/>
    <col min="12043" max="12043" width="17.125" style="13" customWidth="1"/>
    <col min="12044" max="12288" width="9" style="13"/>
    <col min="12289" max="12289" width="1.625" style="13" customWidth="1"/>
    <col min="12290" max="12290" width="3.5" style="13" customWidth="1"/>
    <col min="12291" max="12292" width="9" style="13" customWidth="1"/>
    <col min="12293" max="12294" width="8.5" style="13" customWidth="1"/>
    <col min="12295" max="12295" width="8.375" style="13" customWidth="1"/>
    <col min="12296" max="12296" width="7.375" style="13" customWidth="1"/>
    <col min="12297" max="12298" width="10" style="13" customWidth="1"/>
    <col min="12299" max="12299" width="17.125" style="13" customWidth="1"/>
    <col min="12300" max="12544" width="9" style="13"/>
    <col min="12545" max="12545" width="1.625" style="13" customWidth="1"/>
    <col min="12546" max="12546" width="3.5" style="13" customWidth="1"/>
    <col min="12547" max="12548" width="9" style="13" customWidth="1"/>
    <col min="12549" max="12550" width="8.5" style="13" customWidth="1"/>
    <col min="12551" max="12551" width="8.375" style="13" customWidth="1"/>
    <col min="12552" max="12552" width="7.375" style="13" customWidth="1"/>
    <col min="12553" max="12554" width="10" style="13" customWidth="1"/>
    <col min="12555" max="12555" width="17.125" style="13" customWidth="1"/>
    <col min="12556" max="12800" width="9" style="13"/>
    <col min="12801" max="12801" width="1.625" style="13" customWidth="1"/>
    <col min="12802" max="12802" width="3.5" style="13" customWidth="1"/>
    <col min="12803" max="12804" width="9" style="13" customWidth="1"/>
    <col min="12805" max="12806" width="8.5" style="13" customWidth="1"/>
    <col min="12807" max="12807" width="8.375" style="13" customWidth="1"/>
    <col min="12808" max="12808" width="7.375" style="13" customWidth="1"/>
    <col min="12809" max="12810" width="10" style="13" customWidth="1"/>
    <col min="12811" max="12811" width="17.125" style="13" customWidth="1"/>
    <col min="12812" max="13056" width="9" style="13"/>
    <col min="13057" max="13057" width="1.625" style="13" customWidth="1"/>
    <col min="13058" max="13058" width="3.5" style="13" customWidth="1"/>
    <col min="13059" max="13060" width="9" style="13" customWidth="1"/>
    <col min="13061" max="13062" width="8.5" style="13" customWidth="1"/>
    <col min="13063" max="13063" width="8.375" style="13" customWidth="1"/>
    <col min="13064" max="13064" width="7.375" style="13" customWidth="1"/>
    <col min="13065" max="13066" width="10" style="13" customWidth="1"/>
    <col min="13067" max="13067" width="17.125" style="13" customWidth="1"/>
    <col min="13068" max="13312" width="9" style="13"/>
    <col min="13313" max="13313" width="1.625" style="13" customWidth="1"/>
    <col min="13314" max="13314" width="3.5" style="13" customWidth="1"/>
    <col min="13315" max="13316" width="9" style="13" customWidth="1"/>
    <col min="13317" max="13318" width="8.5" style="13" customWidth="1"/>
    <col min="13319" max="13319" width="8.375" style="13" customWidth="1"/>
    <col min="13320" max="13320" width="7.375" style="13" customWidth="1"/>
    <col min="13321" max="13322" width="10" style="13" customWidth="1"/>
    <col min="13323" max="13323" width="17.125" style="13" customWidth="1"/>
    <col min="13324" max="13568" width="9" style="13"/>
    <col min="13569" max="13569" width="1.625" style="13" customWidth="1"/>
    <col min="13570" max="13570" width="3.5" style="13" customWidth="1"/>
    <col min="13571" max="13572" width="9" style="13" customWidth="1"/>
    <col min="13573" max="13574" width="8.5" style="13" customWidth="1"/>
    <col min="13575" max="13575" width="8.375" style="13" customWidth="1"/>
    <col min="13576" max="13576" width="7.375" style="13" customWidth="1"/>
    <col min="13577" max="13578" width="10" style="13" customWidth="1"/>
    <col min="13579" max="13579" width="17.125" style="13" customWidth="1"/>
    <col min="13580" max="13824" width="9" style="13"/>
    <col min="13825" max="13825" width="1.625" style="13" customWidth="1"/>
    <col min="13826" max="13826" width="3.5" style="13" customWidth="1"/>
    <col min="13827" max="13828" width="9" style="13" customWidth="1"/>
    <col min="13829" max="13830" width="8.5" style="13" customWidth="1"/>
    <col min="13831" max="13831" width="8.375" style="13" customWidth="1"/>
    <col min="13832" max="13832" width="7.375" style="13" customWidth="1"/>
    <col min="13833" max="13834" width="10" style="13" customWidth="1"/>
    <col min="13835" max="13835" width="17.125" style="13" customWidth="1"/>
    <col min="13836" max="14080" width="9" style="13"/>
    <col min="14081" max="14081" width="1.625" style="13" customWidth="1"/>
    <col min="14082" max="14082" width="3.5" style="13" customWidth="1"/>
    <col min="14083" max="14084" width="9" style="13" customWidth="1"/>
    <col min="14085" max="14086" width="8.5" style="13" customWidth="1"/>
    <col min="14087" max="14087" width="8.375" style="13" customWidth="1"/>
    <col min="14088" max="14088" width="7.375" style="13" customWidth="1"/>
    <col min="14089" max="14090" width="10" style="13" customWidth="1"/>
    <col min="14091" max="14091" width="17.125" style="13" customWidth="1"/>
    <col min="14092" max="14336" width="9" style="13"/>
    <col min="14337" max="14337" width="1.625" style="13" customWidth="1"/>
    <col min="14338" max="14338" width="3.5" style="13" customWidth="1"/>
    <col min="14339" max="14340" width="9" style="13" customWidth="1"/>
    <col min="14341" max="14342" width="8.5" style="13" customWidth="1"/>
    <col min="14343" max="14343" width="8.375" style="13" customWidth="1"/>
    <col min="14344" max="14344" width="7.375" style="13" customWidth="1"/>
    <col min="14345" max="14346" width="10" style="13" customWidth="1"/>
    <col min="14347" max="14347" width="17.125" style="13" customWidth="1"/>
    <col min="14348" max="14592" width="9" style="13"/>
    <col min="14593" max="14593" width="1.625" style="13" customWidth="1"/>
    <col min="14594" max="14594" width="3.5" style="13" customWidth="1"/>
    <col min="14595" max="14596" width="9" style="13" customWidth="1"/>
    <col min="14597" max="14598" width="8.5" style="13" customWidth="1"/>
    <col min="14599" max="14599" width="8.375" style="13" customWidth="1"/>
    <col min="14600" max="14600" width="7.375" style="13" customWidth="1"/>
    <col min="14601" max="14602" width="10" style="13" customWidth="1"/>
    <col min="14603" max="14603" width="17.125" style="13" customWidth="1"/>
    <col min="14604" max="14848" width="9" style="13"/>
    <col min="14849" max="14849" width="1.625" style="13" customWidth="1"/>
    <col min="14850" max="14850" width="3.5" style="13" customWidth="1"/>
    <col min="14851" max="14852" width="9" style="13" customWidth="1"/>
    <col min="14853" max="14854" width="8.5" style="13" customWidth="1"/>
    <col min="14855" max="14855" width="8.375" style="13" customWidth="1"/>
    <col min="14856" max="14856" width="7.375" style="13" customWidth="1"/>
    <col min="14857" max="14858" width="10" style="13" customWidth="1"/>
    <col min="14859" max="14859" width="17.125" style="13" customWidth="1"/>
    <col min="14860" max="15104" width="9" style="13"/>
    <col min="15105" max="15105" width="1.625" style="13" customWidth="1"/>
    <col min="15106" max="15106" width="3.5" style="13" customWidth="1"/>
    <col min="15107" max="15108" width="9" style="13" customWidth="1"/>
    <col min="15109" max="15110" width="8.5" style="13" customWidth="1"/>
    <col min="15111" max="15111" width="8.375" style="13" customWidth="1"/>
    <col min="15112" max="15112" width="7.375" style="13" customWidth="1"/>
    <col min="15113" max="15114" width="10" style="13" customWidth="1"/>
    <col min="15115" max="15115" width="17.125" style="13" customWidth="1"/>
    <col min="15116" max="15360" width="9" style="13"/>
    <col min="15361" max="15361" width="1.625" style="13" customWidth="1"/>
    <col min="15362" max="15362" width="3.5" style="13" customWidth="1"/>
    <col min="15363" max="15364" width="9" style="13" customWidth="1"/>
    <col min="15365" max="15366" width="8.5" style="13" customWidth="1"/>
    <col min="15367" max="15367" width="8.375" style="13" customWidth="1"/>
    <col min="15368" max="15368" width="7.375" style="13" customWidth="1"/>
    <col min="15369" max="15370" width="10" style="13" customWidth="1"/>
    <col min="15371" max="15371" width="17.125" style="13" customWidth="1"/>
    <col min="15372" max="15616" width="9" style="13"/>
    <col min="15617" max="15617" width="1.625" style="13" customWidth="1"/>
    <col min="15618" max="15618" width="3.5" style="13" customWidth="1"/>
    <col min="15619" max="15620" width="9" style="13" customWidth="1"/>
    <col min="15621" max="15622" width="8.5" style="13" customWidth="1"/>
    <col min="15623" max="15623" width="8.375" style="13" customWidth="1"/>
    <col min="15624" max="15624" width="7.375" style="13" customWidth="1"/>
    <col min="15625" max="15626" width="10" style="13" customWidth="1"/>
    <col min="15627" max="15627" width="17.125" style="13" customWidth="1"/>
    <col min="15628" max="15872" width="9" style="13"/>
    <col min="15873" max="15873" width="1.625" style="13" customWidth="1"/>
    <col min="15874" max="15874" width="3.5" style="13" customWidth="1"/>
    <col min="15875" max="15876" width="9" style="13" customWidth="1"/>
    <col min="15877" max="15878" width="8.5" style="13" customWidth="1"/>
    <col min="15879" max="15879" width="8.375" style="13" customWidth="1"/>
    <col min="15880" max="15880" width="7.375" style="13" customWidth="1"/>
    <col min="15881" max="15882" width="10" style="13" customWidth="1"/>
    <col min="15883" max="15883" width="17.125" style="13" customWidth="1"/>
    <col min="15884" max="16128" width="9" style="13"/>
    <col min="16129" max="16129" width="1.625" style="13" customWidth="1"/>
    <col min="16130" max="16130" width="3.5" style="13" customWidth="1"/>
    <col min="16131" max="16132" width="9" style="13" customWidth="1"/>
    <col min="16133" max="16134" width="8.5" style="13" customWidth="1"/>
    <col min="16135" max="16135" width="8.375" style="13" customWidth="1"/>
    <col min="16136" max="16136" width="7.375" style="13" customWidth="1"/>
    <col min="16137" max="16138" width="10" style="13" customWidth="1"/>
    <col min="16139" max="16139" width="17.125" style="13" customWidth="1"/>
    <col min="16140" max="16384" width="9" style="13"/>
  </cols>
  <sheetData>
    <row r="1" spans="2:11" ht="18" customHeight="1">
      <c r="B1" s="731" t="s">
        <v>444</v>
      </c>
      <c r="C1" s="731"/>
      <c r="H1" s="664" t="s">
        <v>78</v>
      </c>
      <c r="I1" s="664"/>
      <c r="J1" s="664"/>
      <c r="K1" s="664"/>
    </row>
    <row r="2" spans="2:11" ht="41.25" customHeight="1">
      <c r="B2" s="666" t="s">
        <v>85</v>
      </c>
      <c r="C2" s="667"/>
      <c r="D2" s="667"/>
      <c r="E2" s="667"/>
      <c r="F2" s="667"/>
      <c r="G2" s="667"/>
      <c r="H2" s="667"/>
      <c r="I2" s="667"/>
      <c r="J2" s="667"/>
      <c r="K2" s="667"/>
    </row>
    <row r="3" spans="2:11" ht="6" customHeight="1">
      <c r="B3" s="732"/>
      <c r="C3" s="732"/>
      <c r="D3" s="732"/>
      <c r="E3" s="733"/>
      <c r="F3" s="665"/>
      <c r="G3" s="14"/>
    </row>
    <row r="4" spans="2:11" ht="15.2" customHeight="1">
      <c r="B4" s="732"/>
      <c r="C4" s="732"/>
      <c r="D4" s="732"/>
      <c r="E4" s="733"/>
      <c r="F4" s="665"/>
      <c r="G4" s="14"/>
      <c r="H4" s="764" t="s">
        <v>84</v>
      </c>
      <c r="I4" s="764"/>
      <c r="J4" s="735"/>
      <c r="K4" s="735"/>
    </row>
    <row r="5" spans="2:11" ht="15.2" customHeight="1">
      <c r="B5" s="732"/>
      <c r="C5" s="732"/>
      <c r="D5" s="732"/>
      <c r="E5" s="733"/>
      <c r="F5" s="665"/>
      <c r="G5" s="36"/>
      <c r="H5" s="764"/>
      <c r="I5" s="764"/>
      <c r="J5" s="735"/>
      <c r="K5" s="735"/>
    </row>
    <row r="6" spans="2:11" ht="6" customHeight="1" thickBot="1">
      <c r="B6" s="31"/>
      <c r="C6" s="31"/>
      <c r="D6" s="31"/>
      <c r="E6" s="31"/>
      <c r="F6" s="31"/>
      <c r="G6" s="31"/>
      <c r="H6" s="31"/>
      <c r="I6" s="31"/>
      <c r="J6" s="31"/>
      <c r="K6" s="31"/>
    </row>
    <row r="7" spans="2:11" s="31" customFormat="1" ht="24.75" customHeight="1">
      <c r="B7" s="33"/>
      <c r="C7" s="688" t="s">
        <v>21</v>
      </c>
      <c r="D7" s="688"/>
      <c r="E7" s="688" t="s">
        <v>75</v>
      </c>
      <c r="F7" s="688"/>
      <c r="G7" s="688" t="s">
        <v>74</v>
      </c>
      <c r="H7" s="736"/>
      <c r="I7" s="765" t="s">
        <v>83</v>
      </c>
      <c r="J7" s="766"/>
      <c r="K7" s="35" t="s">
        <v>72</v>
      </c>
    </row>
    <row r="8" spans="2:11" s="31" customFormat="1" ht="17.25" customHeight="1">
      <c r="B8" s="33">
        <f t="shared" ref="B8:B47" si="0">ROW()-7</f>
        <v>1</v>
      </c>
      <c r="C8" s="688"/>
      <c r="D8" s="688"/>
      <c r="E8" s="745"/>
      <c r="F8" s="684"/>
      <c r="G8" s="688"/>
      <c r="H8" s="736"/>
      <c r="I8" s="741"/>
      <c r="J8" s="746"/>
      <c r="K8" s="34"/>
    </row>
    <row r="9" spans="2:11" s="31" customFormat="1" ht="17.25" customHeight="1">
      <c r="B9" s="33">
        <f t="shared" si="0"/>
        <v>2</v>
      </c>
      <c r="C9" s="688"/>
      <c r="D9" s="688"/>
      <c r="E9" s="745"/>
      <c r="F9" s="684"/>
      <c r="G9" s="688"/>
      <c r="H9" s="736"/>
      <c r="I9" s="741"/>
      <c r="J9" s="746"/>
      <c r="K9" s="34"/>
    </row>
    <row r="10" spans="2:11" s="31" customFormat="1" ht="17.25" customHeight="1">
      <c r="B10" s="33">
        <f t="shared" si="0"/>
        <v>3</v>
      </c>
      <c r="C10" s="736"/>
      <c r="D10" s="737"/>
      <c r="E10" s="738"/>
      <c r="F10" s="739"/>
      <c r="G10" s="736"/>
      <c r="H10" s="740"/>
      <c r="I10" s="741"/>
      <c r="J10" s="742"/>
      <c r="K10" s="34"/>
    </row>
    <row r="11" spans="2:11" s="31" customFormat="1" ht="17.25" customHeight="1">
      <c r="B11" s="33">
        <f t="shared" si="0"/>
        <v>4</v>
      </c>
      <c r="C11" s="736"/>
      <c r="D11" s="737"/>
      <c r="E11" s="738"/>
      <c r="F11" s="739"/>
      <c r="G11" s="736"/>
      <c r="H11" s="740"/>
      <c r="I11" s="741"/>
      <c r="J11" s="742"/>
      <c r="K11" s="34"/>
    </row>
    <row r="12" spans="2:11" s="31" customFormat="1" ht="17.25" customHeight="1">
      <c r="B12" s="33">
        <f t="shared" si="0"/>
        <v>5</v>
      </c>
      <c r="C12" s="736"/>
      <c r="D12" s="737"/>
      <c r="E12" s="738"/>
      <c r="F12" s="739"/>
      <c r="G12" s="736"/>
      <c r="H12" s="740"/>
      <c r="I12" s="741"/>
      <c r="J12" s="742"/>
      <c r="K12" s="34"/>
    </row>
    <row r="13" spans="2:11" s="31" customFormat="1" ht="17.25" customHeight="1">
      <c r="B13" s="33">
        <f t="shared" si="0"/>
        <v>6</v>
      </c>
      <c r="C13" s="736"/>
      <c r="D13" s="737"/>
      <c r="E13" s="738"/>
      <c r="F13" s="739"/>
      <c r="G13" s="736"/>
      <c r="H13" s="740"/>
      <c r="I13" s="741"/>
      <c r="J13" s="742"/>
      <c r="K13" s="32"/>
    </row>
    <row r="14" spans="2:11" s="31" customFormat="1" ht="17.25" customHeight="1">
      <c r="B14" s="33">
        <f t="shared" si="0"/>
        <v>7</v>
      </c>
      <c r="C14" s="688"/>
      <c r="D14" s="688"/>
      <c r="E14" s="688"/>
      <c r="F14" s="688"/>
      <c r="G14" s="688"/>
      <c r="H14" s="736"/>
      <c r="I14" s="747"/>
      <c r="J14" s="748"/>
      <c r="K14" s="32"/>
    </row>
    <row r="15" spans="2:11" s="31" customFormat="1" ht="17.25" customHeight="1">
      <c r="B15" s="33">
        <f t="shared" si="0"/>
        <v>8</v>
      </c>
      <c r="C15" s="688"/>
      <c r="D15" s="688"/>
      <c r="E15" s="688"/>
      <c r="F15" s="688"/>
      <c r="G15" s="688"/>
      <c r="H15" s="736"/>
      <c r="I15" s="749"/>
      <c r="J15" s="746"/>
      <c r="K15" s="32"/>
    </row>
    <row r="16" spans="2:11" s="31" customFormat="1" ht="17.25" customHeight="1">
      <c r="B16" s="33">
        <f t="shared" si="0"/>
        <v>9</v>
      </c>
      <c r="C16" s="688"/>
      <c r="D16" s="688"/>
      <c r="E16" s="688"/>
      <c r="F16" s="688"/>
      <c r="G16" s="688"/>
      <c r="H16" s="736"/>
      <c r="I16" s="749"/>
      <c r="J16" s="746"/>
      <c r="K16" s="32"/>
    </row>
    <row r="17" spans="2:11" s="31" customFormat="1" ht="17.25" customHeight="1">
      <c r="B17" s="33">
        <f t="shared" si="0"/>
        <v>10</v>
      </c>
      <c r="C17" s="688"/>
      <c r="D17" s="688"/>
      <c r="E17" s="688"/>
      <c r="F17" s="688"/>
      <c r="G17" s="688"/>
      <c r="H17" s="736"/>
      <c r="I17" s="750"/>
      <c r="J17" s="751"/>
      <c r="K17" s="32"/>
    </row>
    <row r="18" spans="2:11" s="31" customFormat="1" ht="17.25" customHeight="1">
      <c r="B18" s="33">
        <f t="shared" si="0"/>
        <v>11</v>
      </c>
      <c r="C18" s="736"/>
      <c r="D18" s="737"/>
      <c r="E18" s="738"/>
      <c r="F18" s="739"/>
      <c r="G18" s="688"/>
      <c r="H18" s="736"/>
      <c r="I18" s="741"/>
      <c r="J18" s="742"/>
      <c r="K18" s="34"/>
    </row>
    <row r="19" spans="2:11" s="31" customFormat="1" ht="17.25" customHeight="1">
      <c r="B19" s="33">
        <f t="shared" si="0"/>
        <v>12</v>
      </c>
      <c r="C19" s="688"/>
      <c r="D19" s="688"/>
      <c r="E19" s="745"/>
      <c r="F19" s="684"/>
      <c r="G19" s="688"/>
      <c r="H19" s="736"/>
      <c r="I19" s="741"/>
      <c r="J19" s="746"/>
      <c r="K19" s="34"/>
    </row>
    <row r="20" spans="2:11" s="31" customFormat="1" ht="17.25" customHeight="1">
      <c r="B20" s="33">
        <f t="shared" si="0"/>
        <v>13</v>
      </c>
      <c r="C20" s="736"/>
      <c r="D20" s="737"/>
      <c r="E20" s="738"/>
      <c r="F20" s="739"/>
      <c r="G20" s="736"/>
      <c r="H20" s="740"/>
      <c r="I20" s="741"/>
      <c r="J20" s="742"/>
      <c r="K20" s="34"/>
    </row>
    <row r="21" spans="2:11" s="31" customFormat="1" ht="17.25" customHeight="1">
      <c r="B21" s="33">
        <f t="shared" si="0"/>
        <v>14</v>
      </c>
      <c r="C21" s="688"/>
      <c r="D21" s="688"/>
      <c r="E21" s="745"/>
      <c r="F21" s="684"/>
      <c r="G21" s="688"/>
      <c r="H21" s="736"/>
      <c r="I21" s="741"/>
      <c r="J21" s="746"/>
      <c r="K21" s="34"/>
    </row>
    <row r="22" spans="2:11" s="31" customFormat="1" ht="17.25" customHeight="1">
      <c r="B22" s="33">
        <f t="shared" si="0"/>
        <v>15</v>
      </c>
      <c r="C22" s="688"/>
      <c r="D22" s="688"/>
      <c r="E22" s="738"/>
      <c r="F22" s="737"/>
      <c r="G22" s="688"/>
      <c r="H22" s="736"/>
      <c r="I22" s="741"/>
      <c r="J22" s="746"/>
      <c r="K22" s="32"/>
    </row>
    <row r="23" spans="2:11" s="31" customFormat="1" ht="17.25" customHeight="1">
      <c r="B23" s="33">
        <f t="shared" si="0"/>
        <v>16</v>
      </c>
      <c r="C23" s="688"/>
      <c r="D23" s="688"/>
      <c r="E23" s="756"/>
      <c r="F23" s="688"/>
      <c r="G23" s="688"/>
      <c r="H23" s="736"/>
      <c r="I23" s="741"/>
      <c r="J23" s="746"/>
      <c r="K23" s="32"/>
    </row>
    <row r="24" spans="2:11" s="31" customFormat="1" ht="17.25" customHeight="1">
      <c r="B24" s="33">
        <f t="shared" si="0"/>
        <v>17</v>
      </c>
      <c r="C24" s="688"/>
      <c r="D24" s="688"/>
      <c r="E24" s="688"/>
      <c r="F24" s="688"/>
      <c r="G24" s="688"/>
      <c r="H24" s="736"/>
      <c r="I24" s="741"/>
      <c r="J24" s="746"/>
      <c r="K24" s="32"/>
    </row>
    <row r="25" spans="2:11" s="31" customFormat="1" ht="17.25" customHeight="1">
      <c r="B25" s="33">
        <f t="shared" si="0"/>
        <v>18</v>
      </c>
      <c r="C25" s="688"/>
      <c r="D25" s="688"/>
      <c r="E25" s="688"/>
      <c r="F25" s="688"/>
      <c r="G25" s="688"/>
      <c r="H25" s="736"/>
      <c r="I25" s="741"/>
      <c r="J25" s="746"/>
      <c r="K25" s="32"/>
    </row>
    <row r="26" spans="2:11" s="31" customFormat="1" ht="17.25" customHeight="1">
      <c r="B26" s="33">
        <f t="shared" si="0"/>
        <v>19</v>
      </c>
      <c r="C26" s="688"/>
      <c r="D26" s="688"/>
      <c r="E26" s="688"/>
      <c r="F26" s="688"/>
      <c r="G26" s="688"/>
      <c r="H26" s="736"/>
      <c r="I26" s="741"/>
      <c r="J26" s="746"/>
      <c r="K26" s="32"/>
    </row>
    <row r="27" spans="2:11" s="31" customFormat="1" ht="17.25" customHeight="1">
      <c r="B27" s="33">
        <f t="shared" si="0"/>
        <v>20</v>
      </c>
      <c r="C27" s="688"/>
      <c r="D27" s="688"/>
      <c r="E27" s="688"/>
      <c r="F27" s="688"/>
      <c r="G27" s="688"/>
      <c r="H27" s="736"/>
      <c r="I27" s="741"/>
      <c r="J27" s="746"/>
      <c r="K27" s="32"/>
    </row>
    <row r="28" spans="2:11" s="31" customFormat="1" ht="17.25" customHeight="1">
      <c r="B28" s="33">
        <f t="shared" si="0"/>
        <v>21</v>
      </c>
      <c r="C28" s="688"/>
      <c r="D28" s="688"/>
      <c r="E28" s="752"/>
      <c r="F28" s="753"/>
      <c r="G28" s="688"/>
      <c r="H28" s="736"/>
      <c r="I28" s="754"/>
      <c r="J28" s="755"/>
      <c r="K28" s="34"/>
    </row>
    <row r="29" spans="2:11" s="31" customFormat="1" ht="17.25" customHeight="1">
      <c r="B29" s="33">
        <f t="shared" si="0"/>
        <v>22</v>
      </c>
      <c r="C29" s="688"/>
      <c r="D29" s="688"/>
      <c r="E29" s="752"/>
      <c r="F29" s="753"/>
      <c r="G29" s="688"/>
      <c r="H29" s="736"/>
      <c r="I29" s="741"/>
      <c r="J29" s="746"/>
      <c r="K29" s="34"/>
    </row>
    <row r="30" spans="2:11" s="31" customFormat="1" ht="17.25" customHeight="1">
      <c r="B30" s="33">
        <f t="shared" si="0"/>
        <v>23</v>
      </c>
      <c r="C30" s="688"/>
      <c r="D30" s="688"/>
      <c r="E30" s="752"/>
      <c r="F30" s="753"/>
      <c r="G30" s="688"/>
      <c r="H30" s="736"/>
      <c r="I30" s="741"/>
      <c r="J30" s="746"/>
      <c r="K30" s="34"/>
    </row>
    <row r="31" spans="2:11" s="31" customFormat="1" ht="17.25" customHeight="1">
      <c r="B31" s="33">
        <f t="shared" si="0"/>
        <v>24</v>
      </c>
      <c r="C31" s="688"/>
      <c r="D31" s="688"/>
      <c r="E31" s="752"/>
      <c r="F31" s="753"/>
      <c r="G31" s="688"/>
      <c r="H31" s="736"/>
      <c r="I31" s="741"/>
      <c r="J31" s="746"/>
      <c r="K31" s="34"/>
    </row>
    <row r="32" spans="2:11" s="31" customFormat="1" ht="17.25" customHeight="1">
      <c r="B32" s="33">
        <f t="shared" si="0"/>
        <v>25</v>
      </c>
      <c r="C32" s="688"/>
      <c r="D32" s="688"/>
      <c r="E32" s="752"/>
      <c r="F32" s="753"/>
      <c r="G32" s="688"/>
      <c r="H32" s="736"/>
      <c r="I32" s="741"/>
      <c r="J32" s="746"/>
      <c r="K32" s="34"/>
    </row>
    <row r="33" spans="2:11" s="31" customFormat="1" ht="17.25" customHeight="1">
      <c r="B33" s="33">
        <f t="shared" si="0"/>
        <v>26</v>
      </c>
      <c r="C33" s="688"/>
      <c r="D33" s="688"/>
      <c r="E33" s="752"/>
      <c r="F33" s="753"/>
      <c r="G33" s="688"/>
      <c r="H33" s="736"/>
      <c r="I33" s="741"/>
      <c r="J33" s="746"/>
      <c r="K33" s="34"/>
    </row>
    <row r="34" spans="2:11" s="31" customFormat="1" ht="17.25" customHeight="1">
      <c r="B34" s="33">
        <f t="shared" si="0"/>
        <v>27</v>
      </c>
      <c r="C34" s="688"/>
      <c r="D34" s="688"/>
      <c r="E34" s="752"/>
      <c r="F34" s="753"/>
      <c r="G34" s="688"/>
      <c r="H34" s="736"/>
      <c r="I34" s="741"/>
      <c r="J34" s="746"/>
      <c r="K34" s="34"/>
    </row>
    <row r="35" spans="2:11" s="31" customFormat="1" ht="17.25" customHeight="1">
      <c r="B35" s="33">
        <f t="shared" si="0"/>
        <v>28</v>
      </c>
      <c r="C35" s="688"/>
      <c r="D35" s="688"/>
      <c r="E35" s="752"/>
      <c r="F35" s="753"/>
      <c r="G35" s="688"/>
      <c r="H35" s="736"/>
      <c r="I35" s="741"/>
      <c r="J35" s="746"/>
      <c r="K35" s="34"/>
    </row>
    <row r="36" spans="2:11" s="31" customFormat="1" ht="17.25" customHeight="1">
      <c r="B36" s="33">
        <f t="shared" si="0"/>
        <v>29</v>
      </c>
      <c r="C36" s="688"/>
      <c r="D36" s="688"/>
      <c r="E36" s="752"/>
      <c r="F36" s="753"/>
      <c r="G36" s="688"/>
      <c r="H36" s="736"/>
      <c r="I36" s="741"/>
      <c r="J36" s="746"/>
      <c r="K36" s="34"/>
    </row>
    <row r="37" spans="2:11" s="31" customFormat="1" ht="17.25" customHeight="1">
      <c r="B37" s="33">
        <f t="shared" si="0"/>
        <v>30</v>
      </c>
      <c r="C37" s="688"/>
      <c r="D37" s="688"/>
      <c r="E37" s="752"/>
      <c r="F37" s="753"/>
      <c r="G37" s="688"/>
      <c r="H37" s="736"/>
      <c r="I37" s="741"/>
      <c r="J37" s="746"/>
      <c r="K37" s="34"/>
    </row>
    <row r="38" spans="2:11" s="31" customFormat="1" ht="17.25" customHeight="1">
      <c r="B38" s="33">
        <f t="shared" si="0"/>
        <v>31</v>
      </c>
      <c r="C38" s="688"/>
      <c r="D38" s="688"/>
      <c r="E38" s="752"/>
      <c r="F38" s="753"/>
      <c r="G38" s="688"/>
      <c r="H38" s="736"/>
      <c r="I38" s="741"/>
      <c r="J38" s="746"/>
      <c r="K38" s="34"/>
    </row>
    <row r="39" spans="2:11" s="31" customFormat="1" ht="17.25" customHeight="1">
      <c r="B39" s="33">
        <f t="shared" si="0"/>
        <v>32</v>
      </c>
      <c r="C39" s="688"/>
      <c r="D39" s="688"/>
      <c r="E39" s="752"/>
      <c r="F39" s="753"/>
      <c r="G39" s="688"/>
      <c r="H39" s="736"/>
      <c r="I39" s="741"/>
      <c r="J39" s="746"/>
      <c r="K39" s="34"/>
    </row>
    <row r="40" spans="2:11" s="31" customFormat="1" ht="17.25" customHeight="1">
      <c r="B40" s="33">
        <f t="shared" si="0"/>
        <v>33</v>
      </c>
      <c r="C40" s="688"/>
      <c r="D40" s="688"/>
      <c r="E40" s="752"/>
      <c r="F40" s="753"/>
      <c r="G40" s="688"/>
      <c r="H40" s="736"/>
      <c r="I40" s="741"/>
      <c r="J40" s="746"/>
      <c r="K40" s="34"/>
    </row>
    <row r="41" spans="2:11" s="31" customFormat="1" ht="17.25" customHeight="1">
      <c r="B41" s="33">
        <f t="shared" si="0"/>
        <v>34</v>
      </c>
      <c r="C41" s="688"/>
      <c r="D41" s="688"/>
      <c r="E41" s="752"/>
      <c r="F41" s="753"/>
      <c r="G41" s="688"/>
      <c r="H41" s="736"/>
      <c r="I41" s="741"/>
      <c r="J41" s="746"/>
      <c r="K41" s="32"/>
    </row>
    <row r="42" spans="2:11" s="31" customFormat="1" ht="17.25" customHeight="1">
      <c r="B42" s="33">
        <f t="shared" si="0"/>
        <v>35</v>
      </c>
      <c r="C42" s="688"/>
      <c r="D42" s="688"/>
      <c r="E42" s="752"/>
      <c r="F42" s="753"/>
      <c r="G42" s="688"/>
      <c r="H42" s="736"/>
      <c r="I42" s="741"/>
      <c r="J42" s="746"/>
      <c r="K42" s="32"/>
    </row>
    <row r="43" spans="2:11" s="31" customFormat="1" ht="17.25" customHeight="1">
      <c r="B43" s="33">
        <f t="shared" si="0"/>
        <v>36</v>
      </c>
      <c r="C43" s="688"/>
      <c r="D43" s="688"/>
      <c r="E43" s="688"/>
      <c r="F43" s="688"/>
      <c r="G43" s="688"/>
      <c r="H43" s="736"/>
      <c r="I43" s="741"/>
      <c r="J43" s="746"/>
      <c r="K43" s="32"/>
    </row>
    <row r="44" spans="2:11" s="31" customFormat="1" ht="17.25" customHeight="1">
      <c r="B44" s="33">
        <f t="shared" si="0"/>
        <v>37</v>
      </c>
      <c r="C44" s="688"/>
      <c r="D44" s="688"/>
      <c r="E44" s="688"/>
      <c r="F44" s="688"/>
      <c r="G44" s="688"/>
      <c r="H44" s="736"/>
      <c r="I44" s="741"/>
      <c r="J44" s="746"/>
      <c r="K44" s="32"/>
    </row>
    <row r="45" spans="2:11" s="31" customFormat="1" ht="17.25" customHeight="1">
      <c r="B45" s="33">
        <f t="shared" si="0"/>
        <v>38</v>
      </c>
      <c r="C45" s="688"/>
      <c r="D45" s="688"/>
      <c r="E45" s="688"/>
      <c r="F45" s="688"/>
      <c r="G45" s="688"/>
      <c r="H45" s="736"/>
      <c r="I45" s="741"/>
      <c r="J45" s="746"/>
      <c r="K45" s="32"/>
    </row>
    <row r="46" spans="2:11" s="31" customFormat="1" ht="17.25" customHeight="1">
      <c r="B46" s="33">
        <f t="shared" si="0"/>
        <v>39</v>
      </c>
      <c r="C46" s="688"/>
      <c r="D46" s="688"/>
      <c r="E46" s="688"/>
      <c r="F46" s="688"/>
      <c r="G46" s="688"/>
      <c r="H46" s="736"/>
      <c r="I46" s="741"/>
      <c r="J46" s="746"/>
      <c r="K46" s="32"/>
    </row>
    <row r="47" spans="2:11" s="31" customFormat="1" ht="17.25" customHeight="1" thickBot="1">
      <c r="B47" s="33">
        <f t="shared" si="0"/>
        <v>40</v>
      </c>
      <c r="C47" s="688"/>
      <c r="D47" s="688"/>
      <c r="E47" s="688"/>
      <c r="F47" s="688"/>
      <c r="G47" s="688"/>
      <c r="H47" s="736"/>
      <c r="I47" s="757"/>
      <c r="J47" s="758"/>
      <c r="K47" s="32"/>
    </row>
    <row r="48" spans="2:11" ht="13.5" customHeight="1">
      <c r="B48" s="759" t="s">
        <v>71</v>
      </c>
      <c r="C48" s="760"/>
      <c r="D48" s="760"/>
      <c r="E48" s="760"/>
      <c r="F48" s="760"/>
      <c r="G48" s="760"/>
      <c r="H48" s="760"/>
      <c r="I48" s="760"/>
      <c r="J48" s="760"/>
      <c r="K48" s="760"/>
    </row>
    <row r="49" spans="2:11" ht="13.5" customHeight="1">
      <c r="B49" s="760"/>
      <c r="C49" s="760"/>
      <c r="D49" s="760"/>
      <c r="E49" s="760"/>
      <c r="F49" s="760"/>
      <c r="G49" s="760"/>
      <c r="H49" s="760"/>
      <c r="I49" s="760"/>
      <c r="J49" s="760"/>
      <c r="K49" s="760"/>
    </row>
  </sheetData>
  <mergeCells count="176">
    <mergeCell ref="E46:F46"/>
    <mergeCell ref="G46:H46"/>
    <mergeCell ref="I46:J46"/>
    <mergeCell ref="C47:D47"/>
    <mergeCell ref="E47:F47"/>
    <mergeCell ref="G47:H47"/>
    <mergeCell ref="I47:J47"/>
    <mergeCell ref="B48:K49"/>
    <mergeCell ref="C45:D45"/>
    <mergeCell ref="E45:F45"/>
    <mergeCell ref="G45:H45"/>
    <mergeCell ref="I45:J45"/>
    <mergeCell ref="C46:D46"/>
    <mergeCell ref="C41:D41"/>
    <mergeCell ref="E41:F41"/>
    <mergeCell ref="G41:H41"/>
    <mergeCell ref="I41:J41"/>
    <mergeCell ref="C42:D42"/>
    <mergeCell ref="E42:F42"/>
    <mergeCell ref="G42:H42"/>
    <mergeCell ref="I42:J42"/>
    <mergeCell ref="C43:D43"/>
    <mergeCell ref="E43:F43"/>
    <mergeCell ref="G43:H43"/>
    <mergeCell ref="I43:J43"/>
    <mergeCell ref="C35:D35"/>
    <mergeCell ref="E35:F35"/>
    <mergeCell ref="G35:H35"/>
    <mergeCell ref="I35:J35"/>
    <mergeCell ref="C44:D44"/>
    <mergeCell ref="E44:F44"/>
    <mergeCell ref="G44:H44"/>
    <mergeCell ref="I44:J44"/>
    <mergeCell ref="C37:D37"/>
    <mergeCell ref="E37:F37"/>
    <mergeCell ref="G37:H37"/>
    <mergeCell ref="I37:J37"/>
    <mergeCell ref="C38:D38"/>
    <mergeCell ref="E38:F38"/>
    <mergeCell ref="G38:H38"/>
    <mergeCell ref="I38:J38"/>
    <mergeCell ref="C39:D39"/>
    <mergeCell ref="E39:F39"/>
    <mergeCell ref="G39:H39"/>
    <mergeCell ref="I39:J39"/>
    <mergeCell ref="C40:D40"/>
    <mergeCell ref="E40:F40"/>
    <mergeCell ref="G40:H40"/>
    <mergeCell ref="I40:J40"/>
    <mergeCell ref="C32:D32"/>
    <mergeCell ref="E32:F32"/>
    <mergeCell ref="G32:H32"/>
    <mergeCell ref="I32:J32"/>
    <mergeCell ref="C33:D33"/>
    <mergeCell ref="E33:F33"/>
    <mergeCell ref="G33:H33"/>
    <mergeCell ref="I33:J33"/>
    <mergeCell ref="C34:D34"/>
    <mergeCell ref="E34:F34"/>
    <mergeCell ref="G34:H34"/>
    <mergeCell ref="I34:J34"/>
    <mergeCell ref="C26:D26"/>
    <mergeCell ref="E26:F26"/>
    <mergeCell ref="G26:H26"/>
    <mergeCell ref="I26:J26"/>
    <mergeCell ref="C27:D27"/>
    <mergeCell ref="E27:F27"/>
    <mergeCell ref="G27:H27"/>
    <mergeCell ref="I27:J27"/>
    <mergeCell ref="C36:D36"/>
    <mergeCell ref="E36:F36"/>
    <mergeCell ref="G36:H36"/>
    <mergeCell ref="I36:J36"/>
    <mergeCell ref="C29:D29"/>
    <mergeCell ref="E29:F29"/>
    <mergeCell ref="G29:H29"/>
    <mergeCell ref="I29:J29"/>
    <mergeCell ref="C30:D30"/>
    <mergeCell ref="E30:F30"/>
    <mergeCell ref="G30:H30"/>
    <mergeCell ref="I30:J30"/>
    <mergeCell ref="C31:D31"/>
    <mergeCell ref="E31:F31"/>
    <mergeCell ref="G31:H31"/>
    <mergeCell ref="I31:J31"/>
    <mergeCell ref="C28:D28"/>
    <mergeCell ref="E28:F28"/>
    <mergeCell ref="G28:H28"/>
    <mergeCell ref="I28:J28"/>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I17:J17"/>
    <mergeCell ref="C18:D18"/>
    <mergeCell ref="E18:F18"/>
    <mergeCell ref="G18:H18"/>
    <mergeCell ref="I18:J18"/>
    <mergeCell ref="C19:D19"/>
    <mergeCell ref="E19:F19"/>
    <mergeCell ref="G19:H19"/>
    <mergeCell ref="I19:J19"/>
    <mergeCell ref="I11:J11"/>
    <mergeCell ref="C20:D20"/>
    <mergeCell ref="E20:F20"/>
    <mergeCell ref="G20:H20"/>
    <mergeCell ref="I20:J20"/>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C12:D12"/>
    <mergeCell ref="E12:F12"/>
    <mergeCell ref="G12:H12"/>
    <mergeCell ref="I12:J12"/>
    <mergeCell ref="E5:F5"/>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B1:C1"/>
    <mergeCell ref="H1:K1"/>
    <mergeCell ref="B2:K2"/>
    <mergeCell ref="B3:D3"/>
    <mergeCell ref="E3:F3"/>
    <mergeCell ref="B4:D4"/>
    <mergeCell ref="E4:F4"/>
    <mergeCell ref="H4:I5"/>
    <mergeCell ref="J4:K5"/>
    <mergeCell ref="B5:D5"/>
  </mergeCells>
  <phoneticPr fontId="2"/>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B942-1C92-455C-BAFF-D0142262CBF5}">
  <dimension ref="A1:AM28"/>
  <sheetViews>
    <sheetView showGridLines="0" view="pageBreakPreview" zoomScaleNormal="100" zoomScaleSheetLayoutView="100" workbookViewId="0">
      <selection activeCell="V18" sqref="V18"/>
    </sheetView>
  </sheetViews>
  <sheetFormatPr defaultColWidth="2.25" defaultRowHeight="18.75"/>
  <cols>
    <col min="1" max="1" width="2.25" style="13" customWidth="1"/>
    <col min="2" max="2" width="2.25" style="14" customWidth="1"/>
    <col min="3" max="5" width="2.25" style="13"/>
    <col min="6" max="6" width="2.5" style="13" bestFit="1" customWidth="1"/>
    <col min="7" max="18" width="2.25" style="13"/>
    <col min="19" max="19" width="2.75" style="13" bestFit="1" customWidth="1"/>
    <col min="20" max="20" width="2.25" style="13"/>
    <col min="21" max="21" width="2.5" style="13" bestFit="1" customWidth="1"/>
    <col min="22" max="26" width="2.25" style="13"/>
    <col min="27" max="38" width="2.75" style="13" customWidth="1"/>
    <col min="39" max="256" width="2.25" style="13"/>
    <col min="257" max="258" width="2.25" style="13" customWidth="1"/>
    <col min="259" max="261" width="2.25" style="13"/>
    <col min="262" max="262" width="2.5" style="13" bestFit="1" customWidth="1"/>
    <col min="263" max="276" width="2.25" style="13"/>
    <col min="277" max="277" width="2.5" style="13" bestFit="1" customWidth="1"/>
    <col min="278" max="282" width="2.25" style="13"/>
    <col min="283" max="294" width="2.75" style="13" customWidth="1"/>
    <col min="295" max="512" width="2.25" style="13"/>
    <col min="513" max="514" width="2.25" style="13" customWidth="1"/>
    <col min="515" max="517" width="2.25" style="13"/>
    <col min="518" max="518" width="2.5" style="13" bestFit="1" customWidth="1"/>
    <col min="519" max="532" width="2.25" style="13"/>
    <col min="533" max="533" width="2.5" style="13" bestFit="1" customWidth="1"/>
    <col min="534" max="538" width="2.25" style="13"/>
    <col min="539" max="550" width="2.75" style="13" customWidth="1"/>
    <col min="551" max="768" width="2.25" style="13"/>
    <col min="769" max="770" width="2.25" style="13" customWidth="1"/>
    <col min="771" max="773" width="2.25" style="13"/>
    <col min="774" max="774" width="2.5" style="13" bestFit="1" customWidth="1"/>
    <col min="775" max="788" width="2.25" style="13"/>
    <col min="789" max="789" width="2.5" style="13" bestFit="1" customWidth="1"/>
    <col min="790" max="794" width="2.25" style="13"/>
    <col min="795" max="806" width="2.75" style="13" customWidth="1"/>
    <col min="807" max="1024" width="2.25" style="13"/>
    <col min="1025" max="1026" width="2.25" style="13" customWidth="1"/>
    <col min="1027" max="1029" width="2.25" style="13"/>
    <col min="1030" max="1030" width="2.5" style="13" bestFit="1" customWidth="1"/>
    <col min="1031" max="1044" width="2.25" style="13"/>
    <col min="1045" max="1045" width="2.5" style="13" bestFit="1" customWidth="1"/>
    <col min="1046" max="1050" width="2.25" style="13"/>
    <col min="1051" max="1062" width="2.75" style="13" customWidth="1"/>
    <col min="1063" max="1280" width="2.25" style="13"/>
    <col min="1281" max="1282" width="2.25" style="13" customWidth="1"/>
    <col min="1283" max="1285" width="2.25" style="13"/>
    <col min="1286" max="1286" width="2.5" style="13" bestFit="1" customWidth="1"/>
    <col min="1287" max="1300" width="2.25" style="13"/>
    <col min="1301" max="1301" width="2.5" style="13" bestFit="1" customWidth="1"/>
    <col min="1302" max="1306" width="2.25" style="13"/>
    <col min="1307" max="1318" width="2.75" style="13" customWidth="1"/>
    <col min="1319" max="1536" width="2.25" style="13"/>
    <col min="1537" max="1538" width="2.25" style="13" customWidth="1"/>
    <col min="1539" max="1541" width="2.25" style="13"/>
    <col min="1542" max="1542" width="2.5" style="13" bestFit="1" customWidth="1"/>
    <col min="1543" max="1556" width="2.25" style="13"/>
    <col min="1557" max="1557" width="2.5" style="13" bestFit="1" customWidth="1"/>
    <col min="1558" max="1562" width="2.25" style="13"/>
    <col min="1563" max="1574" width="2.75" style="13" customWidth="1"/>
    <col min="1575" max="1792" width="2.25" style="13"/>
    <col min="1793" max="1794" width="2.25" style="13" customWidth="1"/>
    <col min="1795" max="1797" width="2.25" style="13"/>
    <col min="1798" max="1798" width="2.5" style="13" bestFit="1" customWidth="1"/>
    <col min="1799" max="1812" width="2.25" style="13"/>
    <col min="1813" max="1813" width="2.5" style="13" bestFit="1" customWidth="1"/>
    <col min="1814" max="1818" width="2.25" style="13"/>
    <col min="1819" max="1830" width="2.75" style="13" customWidth="1"/>
    <col min="1831" max="2048" width="2.25" style="13"/>
    <col min="2049" max="2050" width="2.25" style="13" customWidth="1"/>
    <col min="2051" max="2053" width="2.25" style="13"/>
    <col min="2054" max="2054" width="2.5" style="13" bestFit="1" customWidth="1"/>
    <col min="2055" max="2068" width="2.25" style="13"/>
    <col min="2069" max="2069" width="2.5" style="13" bestFit="1" customWidth="1"/>
    <col min="2070" max="2074" width="2.25" style="13"/>
    <col min="2075" max="2086" width="2.75" style="13" customWidth="1"/>
    <col min="2087" max="2304" width="2.25" style="13"/>
    <col min="2305" max="2306" width="2.25" style="13" customWidth="1"/>
    <col min="2307" max="2309" width="2.25" style="13"/>
    <col min="2310" max="2310" width="2.5" style="13" bestFit="1" customWidth="1"/>
    <col min="2311" max="2324" width="2.25" style="13"/>
    <col min="2325" max="2325" width="2.5" style="13" bestFit="1" customWidth="1"/>
    <col min="2326" max="2330" width="2.25" style="13"/>
    <col min="2331" max="2342" width="2.75" style="13" customWidth="1"/>
    <col min="2343" max="2560" width="2.25" style="13"/>
    <col min="2561" max="2562" width="2.25" style="13" customWidth="1"/>
    <col min="2563" max="2565" width="2.25" style="13"/>
    <col min="2566" max="2566" width="2.5" style="13" bestFit="1" customWidth="1"/>
    <col min="2567" max="2580" width="2.25" style="13"/>
    <col min="2581" max="2581" width="2.5" style="13" bestFit="1" customWidth="1"/>
    <col min="2582" max="2586" width="2.25" style="13"/>
    <col min="2587" max="2598" width="2.75" style="13" customWidth="1"/>
    <col min="2599" max="2816" width="2.25" style="13"/>
    <col min="2817" max="2818" width="2.25" style="13" customWidth="1"/>
    <col min="2819" max="2821" width="2.25" style="13"/>
    <col min="2822" max="2822" width="2.5" style="13" bestFit="1" customWidth="1"/>
    <col min="2823" max="2836" width="2.25" style="13"/>
    <col min="2837" max="2837" width="2.5" style="13" bestFit="1" customWidth="1"/>
    <col min="2838" max="2842" width="2.25" style="13"/>
    <col min="2843" max="2854" width="2.75" style="13" customWidth="1"/>
    <col min="2855" max="3072" width="2.25" style="13"/>
    <col min="3073" max="3074" width="2.25" style="13" customWidth="1"/>
    <col min="3075" max="3077" width="2.25" style="13"/>
    <col min="3078" max="3078" width="2.5" style="13" bestFit="1" customWidth="1"/>
    <col min="3079" max="3092" width="2.25" style="13"/>
    <col min="3093" max="3093" width="2.5" style="13" bestFit="1" customWidth="1"/>
    <col min="3094" max="3098" width="2.25" style="13"/>
    <col min="3099" max="3110" width="2.75" style="13" customWidth="1"/>
    <col min="3111" max="3328" width="2.25" style="13"/>
    <col min="3329" max="3330" width="2.25" style="13" customWidth="1"/>
    <col min="3331" max="3333" width="2.25" style="13"/>
    <col min="3334" max="3334" width="2.5" style="13" bestFit="1" customWidth="1"/>
    <col min="3335" max="3348" width="2.25" style="13"/>
    <col min="3349" max="3349" width="2.5" style="13" bestFit="1" customWidth="1"/>
    <col min="3350" max="3354" width="2.25" style="13"/>
    <col min="3355" max="3366" width="2.75" style="13" customWidth="1"/>
    <col min="3367" max="3584" width="2.25" style="13"/>
    <col min="3585" max="3586" width="2.25" style="13" customWidth="1"/>
    <col min="3587" max="3589" width="2.25" style="13"/>
    <col min="3590" max="3590" width="2.5" style="13" bestFit="1" customWidth="1"/>
    <col min="3591" max="3604" width="2.25" style="13"/>
    <col min="3605" max="3605" width="2.5" style="13" bestFit="1" customWidth="1"/>
    <col min="3606" max="3610" width="2.25" style="13"/>
    <col min="3611" max="3622" width="2.75" style="13" customWidth="1"/>
    <col min="3623" max="3840" width="2.25" style="13"/>
    <col min="3841" max="3842" width="2.25" style="13" customWidth="1"/>
    <col min="3843" max="3845" width="2.25" style="13"/>
    <col min="3846" max="3846" width="2.5" style="13" bestFit="1" customWidth="1"/>
    <col min="3847" max="3860" width="2.25" style="13"/>
    <col min="3861" max="3861" width="2.5" style="13" bestFit="1" customWidth="1"/>
    <col min="3862" max="3866" width="2.25" style="13"/>
    <col min="3867" max="3878" width="2.75" style="13" customWidth="1"/>
    <col min="3879" max="4096" width="2.25" style="13"/>
    <col min="4097" max="4098" width="2.25" style="13" customWidth="1"/>
    <col min="4099" max="4101" width="2.25" style="13"/>
    <col min="4102" max="4102" width="2.5" style="13" bestFit="1" customWidth="1"/>
    <col min="4103" max="4116" width="2.25" style="13"/>
    <col min="4117" max="4117" width="2.5" style="13" bestFit="1" customWidth="1"/>
    <col min="4118" max="4122" width="2.25" style="13"/>
    <col min="4123" max="4134" width="2.75" style="13" customWidth="1"/>
    <col min="4135" max="4352" width="2.25" style="13"/>
    <col min="4353" max="4354" width="2.25" style="13" customWidth="1"/>
    <col min="4355" max="4357" width="2.25" style="13"/>
    <col min="4358" max="4358" width="2.5" style="13" bestFit="1" customWidth="1"/>
    <col min="4359" max="4372" width="2.25" style="13"/>
    <col min="4373" max="4373" width="2.5" style="13" bestFit="1" customWidth="1"/>
    <col min="4374" max="4378" width="2.25" style="13"/>
    <col min="4379" max="4390" width="2.75" style="13" customWidth="1"/>
    <col min="4391" max="4608" width="2.25" style="13"/>
    <col min="4609" max="4610" width="2.25" style="13" customWidth="1"/>
    <col min="4611" max="4613" width="2.25" style="13"/>
    <col min="4614" max="4614" width="2.5" style="13" bestFit="1" customWidth="1"/>
    <col min="4615" max="4628" width="2.25" style="13"/>
    <col min="4629" max="4629" width="2.5" style="13" bestFit="1" customWidth="1"/>
    <col min="4630" max="4634" width="2.25" style="13"/>
    <col min="4635" max="4646" width="2.75" style="13" customWidth="1"/>
    <col min="4647" max="4864" width="2.25" style="13"/>
    <col min="4865" max="4866" width="2.25" style="13" customWidth="1"/>
    <col min="4867" max="4869" width="2.25" style="13"/>
    <col min="4870" max="4870" width="2.5" style="13" bestFit="1" customWidth="1"/>
    <col min="4871" max="4884" width="2.25" style="13"/>
    <col min="4885" max="4885" width="2.5" style="13" bestFit="1" customWidth="1"/>
    <col min="4886" max="4890" width="2.25" style="13"/>
    <col min="4891" max="4902" width="2.75" style="13" customWidth="1"/>
    <col min="4903" max="5120" width="2.25" style="13"/>
    <col min="5121" max="5122" width="2.25" style="13" customWidth="1"/>
    <col min="5123" max="5125" width="2.25" style="13"/>
    <col min="5126" max="5126" width="2.5" style="13" bestFit="1" customWidth="1"/>
    <col min="5127" max="5140" width="2.25" style="13"/>
    <col min="5141" max="5141" width="2.5" style="13" bestFit="1" customWidth="1"/>
    <col min="5142" max="5146" width="2.25" style="13"/>
    <col min="5147" max="5158" width="2.75" style="13" customWidth="1"/>
    <col min="5159" max="5376" width="2.25" style="13"/>
    <col min="5377" max="5378" width="2.25" style="13" customWidth="1"/>
    <col min="5379" max="5381" width="2.25" style="13"/>
    <col min="5382" max="5382" width="2.5" style="13" bestFit="1" customWidth="1"/>
    <col min="5383" max="5396" width="2.25" style="13"/>
    <col min="5397" max="5397" width="2.5" style="13" bestFit="1" customWidth="1"/>
    <col min="5398" max="5402" width="2.25" style="13"/>
    <col min="5403" max="5414" width="2.75" style="13" customWidth="1"/>
    <col min="5415" max="5632" width="2.25" style="13"/>
    <col min="5633" max="5634" width="2.25" style="13" customWidth="1"/>
    <col min="5635" max="5637" width="2.25" style="13"/>
    <col min="5638" max="5638" width="2.5" style="13" bestFit="1" customWidth="1"/>
    <col min="5639" max="5652" width="2.25" style="13"/>
    <col min="5653" max="5653" width="2.5" style="13" bestFit="1" customWidth="1"/>
    <col min="5654" max="5658" width="2.25" style="13"/>
    <col min="5659" max="5670" width="2.75" style="13" customWidth="1"/>
    <col min="5671" max="5888" width="2.25" style="13"/>
    <col min="5889" max="5890" width="2.25" style="13" customWidth="1"/>
    <col min="5891" max="5893" width="2.25" style="13"/>
    <col min="5894" max="5894" width="2.5" style="13" bestFit="1" customWidth="1"/>
    <col min="5895" max="5908" width="2.25" style="13"/>
    <col min="5909" max="5909" width="2.5" style="13" bestFit="1" customWidth="1"/>
    <col min="5910" max="5914" width="2.25" style="13"/>
    <col min="5915" max="5926" width="2.75" style="13" customWidth="1"/>
    <col min="5927" max="6144" width="2.25" style="13"/>
    <col min="6145" max="6146" width="2.25" style="13" customWidth="1"/>
    <col min="6147" max="6149" width="2.25" style="13"/>
    <col min="6150" max="6150" width="2.5" style="13" bestFit="1" customWidth="1"/>
    <col min="6151" max="6164" width="2.25" style="13"/>
    <col min="6165" max="6165" width="2.5" style="13" bestFit="1" customWidth="1"/>
    <col min="6166" max="6170" width="2.25" style="13"/>
    <col min="6171" max="6182" width="2.75" style="13" customWidth="1"/>
    <col min="6183" max="6400" width="2.25" style="13"/>
    <col min="6401" max="6402" width="2.25" style="13" customWidth="1"/>
    <col min="6403" max="6405" width="2.25" style="13"/>
    <col min="6406" max="6406" width="2.5" style="13" bestFit="1" customWidth="1"/>
    <col min="6407" max="6420" width="2.25" style="13"/>
    <col min="6421" max="6421" width="2.5" style="13" bestFit="1" customWidth="1"/>
    <col min="6422" max="6426" width="2.25" style="13"/>
    <col min="6427" max="6438" width="2.75" style="13" customWidth="1"/>
    <col min="6439" max="6656" width="2.25" style="13"/>
    <col min="6657" max="6658" width="2.25" style="13" customWidth="1"/>
    <col min="6659" max="6661" width="2.25" style="13"/>
    <col min="6662" max="6662" width="2.5" style="13" bestFit="1" customWidth="1"/>
    <col min="6663" max="6676" width="2.25" style="13"/>
    <col min="6677" max="6677" width="2.5" style="13" bestFit="1" customWidth="1"/>
    <col min="6678" max="6682" width="2.25" style="13"/>
    <col min="6683" max="6694" width="2.75" style="13" customWidth="1"/>
    <col min="6695" max="6912" width="2.25" style="13"/>
    <col min="6913" max="6914" width="2.25" style="13" customWidth="1"/>
    <col min="6915" max="6917" width="2.25" style="13"/>
    <col min="6918" max="6918" width="2.5" style="13" bestFit="1" customWidth="1"/>
    <col min="6919" max="6932" width="2.25" style="13"/>
    <col min="6933" max="6933" width="2.5" style="13" bestFit="1" customWidth="1"/>
    <col min="6934" max="6938" width="2.25" style="13"/>
    <col min="6939" max="6950" width="2.75" style="13" customWidth="1"/>
    <col min="6951" max="7168" width="2.25" style="13"/>
    <col min="7169" max="7170" width="2.25" style="13" customWidth="1"/>
    <col min="7171" max="7173" width="2.25" style="13"/>
    <col min="7174" max="7174" width="2.5" style="13" bestFit="1" customWidth="1"/>
    <col min="7175" max="7188" width="2.25" style="13"/>
    <col min="7189" max="7189" width="2.5" style="13" bestFit="1" customWidth="1"/>
    <col min="7190" max="7194" width="2.25" style="13"/>
    <col min="7195" max="7206" width="2.75" style="13" customWidth="1"/>
    <col min="7207" max="7424" width="2.25" style="13"/>
    <col min="7425" max="7426" width="2.25" style="13" customWidth="1"/>
    <col min="7427" max="7429" width="2.25" style="13"/>
    <col min="7430" max="7430" width="2.5" style="13" bestFit="1" customWidth="1"/>
    <col min="7431" max="7444" width="2.25" style="13"/>
    <col min="7445" max="7445" width="2.5" style="13" bestFit="1" customWidth="1"/>
    <col min="7446" max="7450" width="2.25" style="13"/>
    <col min="7451" max="7462" width="2.75" style="13" customWidth="1"/>
    <col min="7463" max="7680" width="2.25" style="13"/>
    <col min="7681" max="7682" width="2.25" style="13" customWidth="1"/>
    <col min="7683" max="7685" width="2.25" style="13"/>
    <col min="7686" max="7686" width="2.5" style="13" bestFit="1" customWidth="1"/>
    <col min="7687" max="7700" width="2.25" style="13"/>
    <col min="7701" max="7701" width="2.5" style="13" bestFit="1" customWidth="1"/>
    <col min="7702" max="7706" width="2.25" style="13"/>
    <col min="7707" max="7718" width="2.75" style="13" customWidth="1"/>
    <col min="7719" max="7936" width="2.25" style="13"/>
    <col min="7937" max="7938" width="2.25" style="13" customWidth="1"/>
    <col min="7939" max="7941" width="2.25" style="13"/>
    <col min="7942" max="7942" width="2.5" style="13" bestFit="1" customWidth="1"/>
    <col min="7943" max="7956" width="2.25" style="13"/>
    <col min="7957" max="7957" width="2.5" style="13" bestFit="1" customWidth="1"/>
    <col min="7958" max="7962" width="2.25" style="13"/>
    <col min="7963" max="7974" width="2.75" style="13" customWidth="1"/>
    <col min="7975" max="8192" width="2.25" style="13"/>
    <col min="8193" max="8194" width="2.25" style="13" customWidth="1"/>
    <col min="8195" max="8197" width="2.25" style="13"/>
    <col min="8198" max="8198" width="2.5" style="13" bestFit="1" customWidth="1"/>
    <col min="8199" max="8212" width="2.25" style="13"/>
    <col min="8213" max="8213" width="2.5" style="13" bestFit="1" customWidth="1"/>
    <col min="8214" max="8218" width="2.25" style="13"/>
    <col min="8219" max="8230" width="2.75" style="13" customWidth="1"/>
    <col min="8231" max="8448" width="2.25" style="13"/>
    <col min="8449" max="8450" width="2.25" style="13" customWidth="1"/>
    <col min="8451" max="8453" width="2.25" style="13"/>
    <col min="8454" max="8454" width="2.5" style="13" bestFit="1" customWidth="1"/>
    <col min="8455" max="8468" width="2.25" style="13"/>
    <col min="8469" max="8469" width="2.5" style="13" bestFit="1" customWidth="1"/>
    <col min="8470" max="8474" width="2.25" style="13"/>
    <col min="8475" max="8486" width="2.75" style="13" customWidth="1"/>
    <col min="8487" max="8704" width="2.25" style="13"/>
    <col min="8705" max="8706" width="2.25" style="13" customWidth="1"/>
    <col min="8707" max="8709" width="2.25" style="13"/>
    <col min="8710" max="8710" width="2.5" style="13" bestFit="1" customWidth="1"/>
    <col min="8711" max="8724" width="2.25" style="13"/>
    <col min="8725" max="8725" width="2.5" style="13" bestFit="1" customWidth="1"/>
    <col min="8726" max="8730" width="2.25" style="13"/>
    <col min="8731" max="8742" width="2.75" style="13" customWidth="1"/>
    <col min="8743" max="8960" width="2.25" style="13"/>
    <col min="8961" max="8962" width="2.25" style="13" customWidth="1"/>
    <col min="8963" max="8965" width="2.25" style="13"/>
    <col min="8966" max="8966" width="2.5" style="13" bestFit="1" customWidth="1"/>
    <col min="8967" max="8980" width="2.25" style="13"/>
    <col min="8981" max="8981" width="2.5" style="13" bestFit="1" customWidth="1"/>
    <col min="8982" max="8986" width="2.25" style="13"/>
    <col min="8987" max="8998" width="2.75" style="13" customWidth="1"/>
    <col min="8999" max="9216" width="2.25" style="13"/>
    <col min="9217" max="9218" width="2.25" style="13" customWidth="1"/>
    <col min="9219" max="9221" width="2.25" style="13"/>
    <col min="9222" max="9222" width="2.5" style="13" bestFit="1" customWidth="1"/>
    <col min="9223" max="9236" width="2.25" style="13"/>
    <col min="9237" max="9237" width="2.5" style="13" bestFit="1" customWidth="1"/>
    <col min="9238" max="9242" width="2.25" style="13"/>
    <col min="9243" max="9254" width="2.75" style="13" customWidth="1"/>
    <col min="9255" max="9472" width="2.25" style="13"/>
    <col min="9473" max="9474" width="2.25" style="13" customWidth="1"/>
    <col min="9475" max="9477" width="2.25" style="13"/>
    <col min="9478" max="9478" width="2.5" style="13" bestFit="1" customWidth="1"/>
    <col min="9479" max="9492" width="2.25" style="13"/>
    <col min="9493" max="9493" width="2.5" style="13" bestFit="1" customWidth="1"/>
    <col min="9494" max="9498" width="2.25" style="13"/>
    <col min="9499" max="9510" width="2.75" style="13" customWidth="1"/>
    <col min="9511" max="9728" width="2.25" style="13"/>
    <col min="9729" max="9730" width="2.25" style="13" customWidth="1"/>
    <col min="9731" max="9733" width="2.25" style="13"/>
    <col min="9734" max="9734" width="2.5" style="13" bestFit="1" customWidth="1"/>
    <col min="9735" max="9748" width="2.25" style="13"/>
    <col min="9749" max="9749" width="2.5" style="13" bestFit="1" customWidth="1"/>
    <col min="9750" max="9754" width="2.25" style="13"/>
    <col min="9755" max="9766" width="2.75" style="13" customWidth="1"/>
    <col min="9767" max="9984" width="2.25" style="13"/>
    <col min="9985" max="9986" width="2.25" style="13" customWidth="1"/>
    <col min="9987" max="9989" width="2.25" style="13"/>
    <col min="9990" max="9990" width="2.5" style="13" bestFit="1" customWidth="1"/>
    <col min="9991" max="10004" width="2.25" style="13"/>
    <col min="10005" max="10005" width="2.5" style="13" bestFit="1" customWidth="1"/>
    <col min="10006" max="10010" width="2.25" style="13"/>
    <col min="10011" max="10022" width="2.75" style="13" customWidth="1"/>
    <col min="10023" max="10240" width="2.25" style="13"/>
    <col min="10241" max="10242" width="2.25" style="13" customWidth="1"/>
    <col min="10243" max="10245" width="2.25" style="13"/>
    <col min="10246" max="10246" width="2.5" style="13" bestFit="1" customWidth="1"/>
    <col min="10247" max="10260" width="2.25" style="13"/>
    <col min="10261" max="10261" width="2.5" style="13" bestFit="1" customWidth="1"/>
    <col min="10262" max="10266" width="2.25" style="13"/>
    <col min="10267" max="10278" width="2.75" style="13" customWidth="1"/>
    <col min="10279" max="10496" width="2.25" style="13"/>
    <col min="10497" max="10498" width="2.25" style="13" customWidth="1"/>
    <col min="10499" max="10501" width="2.25" style="13"/>
    <col min="10502" max="10502" width="2.5" style="13" bestFit="1" customWidth="1"/>
    <col min="10503" max="10516" width="2.25" style="13"/>
    <col min="10517" max="10517" width="2.5" style="13" bestFit="1" customWidth="1"/>
    <col min="10518" max="10522" width="2.25" style="13"/>
    <col min="10523" max="10534" width="2.75" style="13" customWidth="1"/>
    <col min="10535" max="10752" width="2.25" style="13"/>
    <col min="10753" max="10754" width="2.25" style="13" customWidth="1"/>
    <col min="10755" max="10757" width="2.25" style="13"/>
    <col min="10758" max="10758" width="2.5" style="13" bestFit="1" customWidth="1"/>
    <col min="10759" max="10772" width="2.25" style="13"/>
    <col min="10773" max="10773" width="2.5" style="13" bestFit="1" customWidth="1"/>
    <col min="10774" max="10778" width="2.25" style="13"/>
    <col min="10779" max="10790" width="2.75" style="13" customWidth="1"/>
    <col min="10791" max="11008" width="2.25" style="13"/>
    <col min="11009" max="11010" width="2.25" style="13" customWidth="1"/>
    <col min="11011" max="11013" width="2.25" style="13"/>
    <col min="11014" max="11014" width="2.5" style="13" bestFit="1" customWidth="1"/>
    <col min="11015" max="11028" width="2.25" style="13"/>
    <col min="11029" max="11029" width="2.5" style="13" bestFit="1" customWidth="1"/>
    <col min="11030" max="11034" width="2.25" style="13"/>
    <col min="11035" max="11046" width="2.75" style="13" customWidth="1"/>
    <col min="11047" max="11264" width="2.25" style="13"/>
    <col min="11265" max="11266" width="2.25" style="13" customWidth="1"/>
    <col min="11267" max="11269" width="2.25" style="13"/>
    <col min="11270" max="11270" width="2.5" style="13" bestFit="1" customWidth="1"/>
    <col min="11271" max="11284" width="2.25" style="13"/>
    <col min="11285" max="11285" width="2.5" style="13" bestFit="1" customWidth="1"/>
    <col min="11286" max="11290" width="2.25" style="13"/>
    <col min="11291" max="11302" width="2.75" style="13" customWidth="1"/>
    <col min="11303" max="11520" width="2.25" style="13"/>
    <col min="11521" max="11522" width="2.25" style="13" customWidth="1"/>
    <col min="11523" max="11525" width="2.25" style="13"/>
    <col min="11526" max="11526" width="2.5" style="13" bestFit="1" customWidth="1"/>
    <col min="11527" max="11540" width="2.25" style="13"/>
    <col min="11541" max="11541" width="2.5" style="13" bestFit="1" customWidth="1"/>
    <col min="11542" max="11546" width="2.25" style="13"/>
    <col min="11547" max="11558" width="2.75" style="13" customWidth="1"/>
    <col min="11559" max="11776" width="2.25" style="13"/>
    <col min="11777" max="11778" width="2.25" style="13" customWidth="1"/>
    <col min="11779" max="11781" width="2.25" style="13"/>
    <col min="11782" max="11782" width="2.5" style="13" bestFit="1" customWidth="1"/>
    <col min="11783" max="11796" width="2.25" style="13"/>
    <col min="11797" max="11797" width="2.5" style="13" bestFit="1" customWidth="1"/>
    <col min="11798" max="11802" width="2.25" style="13"/>
    <col min="11803" max="11814" width="2.75" style="13" customWidth="1"/>
    <col min="11815" max="12032" width="2.25" style="13"/>
    <col min="12033" max="12034" width="2.25" style="13" customWidth="1"/>
    <col min="12035" max="12037" width="2.25" style="13"/>
    <col min="12038" max="12038" width="2.5" style="13" bestFit="1" customWidth="1"/>
    <col min="12039" max="12052" width="2.25" style="13"/>
    <col min="12053" max="12053" width="2.5" style="13" bestFit="1" customWidth="1"/>
    <col min="12054" max="12058" width="2.25" style="13"/>
    <col min="12059" max="12070" width="2.75" style="13" customWidth="1"/>
    <col min="12071" max="12288" width="2.25" style="13"/>
    <col min="12289" max="12290" width="2.25" style="13" customWidth="1"/>
    <col min="12291" max="12293" width="2.25" style="13"/>
    <col min="12294" max="12294" width="2.5" style="13" bestFit="1" customWidth="1"/>
    <col min="12295" max="12308" width="2.25" style="13"/>
    <col min="12309" max="12309" width="2.5" style="13" bestFit="1" customWidth="1"/>
    <col min="12310" max="12314" width="2.25" style="13"/>
    <col min="12315" max="12326" width="2.75" style="13" customWidth="1"/>
    <col min="12327" max="12544" width="2.25" style="13"/>
    <col min="12545" max="12546" width="2.25" style="13" customWidth="1"/>
    <col min="12547" max="12549" width="2.25" style="13"/>
    <col min="12550" max="12550" width="2.5" style="13" bestFit="1" customWidth="1"/>
    <col min="12551" max="12564" width="2.25" style="13"/>
    <col min="12565" max="12565" width="2.5" style="13" bestFit="1" customWidth="1"/>
    <col min="12566" max="12570" width="2.25" style="13"/>
    <col min="12571" max="12582" width="2.75" style="13" customWidth="1"/>
    <col min="12583" max="12800" width="2.25" style="13"/>
    <col min="12801" max="12802" width="2.25" style="13" customWidth="1"/>
    <col min="12803" max="12805" width="2.25" style="13"/>
    <col min="12806" max="12806" width="2.5" style="13" bestFit="1" customWidth="1"/>
    <col min="12807" max="12820" width="2.25" style="13"/>
    <col min="12821" max="12821" width="2.5" style="13" bestFit="1" customWidth="1"/>
    <col min="12822" max="12826" width="2.25" style="13"/>
    <col min="12827" max="12838" width="2.75" style="13" customWidth="1"/>
    <col min="12839" max="13056" width="2.25" style="13"/>
    <col min="13057" max="13058" width="2.25" style="13" customWidth="1"/>
    <col min="13059" max="13061" width="2.25" style="13"/>
    <col min="13062" max="13062" width="2.5" style="13" bestFit="1" customWidth="1"/>
    <col min="13063" max="13076" width="2.25" style="13"/>
    <col min="13077" max="13077" width="2.5" style="13" bestFit="1" customWidth="1"/>
    <col min="13078" max="13082" width="2.25" style="13"/>
    <col min="13083" max="13094" width="2.75" style="13" customWidth="1"/>
    <col min="13095" max="13312" width="2.25" style="13"/>
    <col min="13313" max="13314" width="2.25" style="13" customWidth="1"/>
    <col min="13315" max="13317" width="2.25" style="13"/>
    <col min="13318" max="13318" width="2.5" style="13" bestFit="1" customWidth="1"/>
    <col min="13319" max="13332" width="2.25" style="13"/>
    <col min="13333" max="13333" width="2.5" style="13" bestFit="1" customWidth="1"/>
    <col min="13334" max="13338" width="2.25" style="13"/>
    <col min="13339" max="13350" width="2.75" style="13" customWidth="1"/>
    <col min="13351" max="13568" width="2.25" style="13"/>
    <col min="13569" max="13570" width="2.25" style="13" customWidth="1"/>
    <col min="13571" max="13573" width="2.25" style="13"/>
    <col min="13574" max="13574" width="2.5" style="13" bestFit="1" customWidth="1"/>
    <col min="13575" max="13588" width="2.25" style="13"/>
    <col min="13589" max="13589" width="2.5" style="13" bestFit="1" customWidth="1"/>
    <col min="13590" max="13594" width="2.25" style="13"/>
    <col min="13595" max="13606" width="2.75" style="13" customWidth="1"/>
    <col min="13607" max="13824" width="2.25" style="13"/>
    <col min="13825" max="13826" width="2.25" style="13" customWidth="1"/>
    <col min="13827" max="13829" width="2.25" style="13"/>
    <col min="13830" max="13830" width="2.5" style="13" bestFit="1" customWidth="1"/>
    <col min="13831" max="13844" width="2.25" style="13"/>
    <col min="13845" max="13845" width="2.5" style="13" bestFit="1" customWidth="1"/>
    <col min="13846" max="13850" width="2.25" style="13"/>
    <col min="13851" max="13862" width="2.75" style="13" customWidth="1"/>
    <col min="13863" max="14080" width="2.25" style="13"/>
    <col min="14081" max="14082" width="2.25" style="13" customWidth="1"/>
    <col min="14083" max="14085" width="2.25" style="13"/>
    <col min="14086" max="14086" width="2.5" style="13" bestFit="1" customWidth="1"/>
    <col min="14087" max="14100" width="2.25" style="13"/>
    <col min="14101" max="14101" width="2.5" style="13" bestFit="1" customWidth="1"/>
    <col min="14102" max="14106" width="2.25" style="13"/>
    <col min="14107" max="14118" width="2.75" style="13" customWidth="1"/>
    <col min="14119" max="14336" width="2.25" style="13"/>
    <col min="14337" max="14338" width="2.25" style="13" customWidth="1"/>
    <col min="14339" max="14341" width="2.25" style="13"/>
    <col min="14342" max="14342" width="2.5" style="13" bestFit="1" customWidth="1"/>
    <col min="14343" max="14356" width="2.25" style="13"/>
    <col min="14357" max="14357" width="2.5" style="13" bestFit="1" customWidth="1"/>
    <col min="14358" max="14362" width="2.25" style="13"/>
    <col min="14363" max="14374" width="2.75" style="13" customWidth="1"/>
    <col min="14375" max="14592" width="2.25" style="13"/>
    <col min="14593" max="14594" width="2.25" style="13" customWidth="1"/>
    <col min="14595" max="14597" width="2.25" style="13"/>
    <col min="14598" max="14598" width="2.5" style="13" bestFit="1" customWidth="1"/>
    <col min="14599" max="14612" width="2.25" style="13"/>
    <col min="14613" max="14613" width="2.5" style="13" bestFit="1" customWidth="1"/>
    <col min="14614" max="14618" width="2.25" style="13"/>
    <col min="14619" max="14630" width="2.75" style="13" customWidth="1"/>
    <col min="14631" max="14848" width="2.25" style="13"/>
    <col min="14849" max="14850" width="2.25" style="13" customWidth="1"/>
    <col min="14851" max="14853" width="2.25" style="13"/>
    <col min="14854" max="14854" width="2.5" style="13" bestFit="1" customWidth="1"/>
    <col min="14855" max="14868" width="2.25" style="13"/>
    <col min="14869" max="14869" width="2.5" style="13" bestFit="1" customWidth="1"/>
    <col min="14870" max="14874" width="2.25" style="13"/>
    <col min="14875" max="14886" width="2.75" style="13" customWidth="1"/>
    <col min="14887" max="15104" width="2.25" style="13"/>
    <col min="15105" max="15106" width="2.25" style="13" customWidth="1"/>
    <col min="15107" max="15109" width="2.25" style="13"/>
    <col min="15110" max="15110" width="2.5" style="13" bestFit="1" customWidth="1"/>
    <col min="15111" max="15124" width="2.25" style="13"/>
    <col min="15125" max="15125" width="2.5" style="13" bestFit="1" customWidth="1"/>
    <col min="15126" max="15130" width="2.25" style="13"/>
    <col min="15131" max="15142" width="2.75" style="13" customWidth="1"/>
    <col min="15143" max="15360" width="2.25" style="13"/>
    <col min="15361" max="15362" width="2.25" style="13" customWidth="1"/>
    <col min="15363" max="15365" width="2.25" style="13"/>
    <col min="15366" max="15366" width="2.5" style="13" bestFit="1" customWidth="1"/>
    <col min="15367" max="15380" width="2.25" style="13"/>
    <col min="15381" max="15381" width="2.5" style="13" bestFit="1" customWidth="1"/>
    <col min="15382" max="15386" width="2.25" style="13"/>
    <col min="15387" max="15398" width="2.75" style="13" customWidth="1"/>
    <col min="15399" max="15616" width="2.25" style="13"/>
    <col min="15617" max="15618" width="2.25" style="13" customWidth="1"/>
    <col min="15619" max="15621" width="2.25" style="13"/>
    <col min="15622" max="15622" width="2.5" style="13" bestFit="1" customWidth="1"/>
    <col min="15623" max="15636" width="2.25" style="13"/>
    <col min="15637" max="15637" width="2.5" style="13" bestFit="1" customWidth="1"/>
    <col min="15638" max="15642" width="2.25" style="13"/>
    <col min="15643" max="15654" width="2.75" style="13" customWidth="1"/>
    <col min="15655" max="15872" width="2.25" style="13"/>
    <col min="15873" max="15874" width="2.25" style="13" customWidth="1"/>
    <col min="15875" max="15877" width="2.25" style="13"/>
    <col min="15878" max="15878" width="2.5" style="13" bestFit="1" customWidth="1"/>
    <col min="15879" max="15892" width="2.25" style="13"/>
    <col min="15893" max="15893" width="2.5" style="13" bestFit="1" customWidth="1"/>
    <col min="15894" max="15898" width="2.25" style="13"/>
    <col min="15899" max="15910" width="2.75" style="13" customWidth="1"/>
    <col min="15911" max="16128" width="2.25" style="13"/>
    <col min="16129" max="16130" width="2.25" style="13" customWidth="1"/>
    <col min="16131" max="16133" width="2.25" style="13"/>
    <col min="16134" max="16134" width="2.5" style="13" bestFit="1" customWidth="1"/>
    <col min="16135" max="16148" width="2.25" style="13"/>
    <col min="16149" max="16149" width="2.5" style="13" bestFit="1" customWidth="1"/>
    <col min="16150" max="16154" width="2.25" style="13"/>
    <col min="16155" max="16166" width="2.75" style="13" customWidth="1"/>
    <col min="16167" max="16384" width="2.25" style="13"/>
  </cols>
  <sheetData>
    <row r="1" spans="1:39">
      <c r="A1" s="13" t="s">
        <v>443</v>
      </c>
      <c r="AE1" s="43" t="s">
        <v>98</v>
      </c>
      <c r="AF1" s="665" t="s">
        <v>70</v>
      </c>
      <c r="AG1" s="665"/>
      <c r="AH1" s="665"/>
      <c r="AI1" s="665"/>
      <c r="AJ1" s="665"/>
      <c r="AK1" s="665"/>
      <c r="AL1" s="665"/>
    </row>
    <row r="3" spans="1:39" ht="17.25" customHeight="1">
      <c r="A3" s="667" t="s">
        <v>97</v>
      </c>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row>
    <row r="4" spans="1:39" ht="17.25" customHeight="1">
      <c r="A4" s="667"/>
      <c r="B4" s="667"/>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7"/>
    </row>
    <row r="6" spans="1:39" ht="15.2" customHeight="1">
      <c r="B6" s="678" t="s">
        <v>96</v>
      </c>
      <c r="C6" s="678"/>
      <c r="D6" s="678"/>
      <c r="E6" s="678"/>
      <c r="F6" s="678"/>
      <c r="G6" s="678"/>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8"/>
      <c r="AG6" s="678"/>
      <c r="AH6" s="678"/>
      <c r="AI6" s="678"/>
      <c r="AJ6" s="678"/>
      <c r="AK6" s="678"/>
      <c r="AL6" s="678"/>
    </row>
    <row r="7" spans="1:39" ht="15.2" customHeight="1">
      <c r="B7" s="678"/>
      <c r="C7" s="678"/>
      <c r="D7" s="678"/>
      <c r="E7" s="678"/>
      <c r="F7" s="678"/>
      <c r="G7" s="678"/>
      <c r="H7" s="678"/>
      <c r="I7" s="678"/>
      <c r="J7" s="678"/>
      <c r="K7" s="678"/>
      <c r="L7" s="678"/>
      <c r="M7" s="678"/>
      <c r="N7" s="678"/>
      <c r="O7" s="678"/>
      <c r="P7" s="678"/>
      <c r="Q7" s="678"/>
      <c r="R7" s="678"/>
      <c r="S7" s="678"/>
      <c r="T7" s="695"/>
      <c r="U7" s="695"/>
      <c r="V7" s="695"/>
      <c r="W7" s="695"/>
      <c r="X7" s="695"/>
      <c r="Y7" s="695"/>
      <c r="Z7" s="695"/>
      <c r="AA7" s="695"/>
      <c r="AB7" s="695"/>
      <c r="AC7" s="695"/>
      <c r="AD7" s="695"/>
      <c r="AE7" s="695"/>
      <c r="AF7" s="695"/>
      <c r="AG7" s="695"/>
      <c r="AH7" s="695"/>
      <c r="AI7" s="695"/>
      <c r="AJ7" s="695"/>
      <c r="AK7" s="695"/>
      <c r="AL7" s="695"/>
    </row>
    <row r="8" spans="1:39" ht="15.2" customHeight="1">
      <c r="B8" s="689" t="s">
        <v>95</v>
      </c>
      <c r="C8" s="690"/>
      <c r="D8" s="690"/>
      <c r="E8" s="690"/>
      <c r="F8" s="690"/>
      <c r="G8" s="690"/>
      <c r="H8" s="690"/>
      <c r="I8" s="690"/>
      <c r="J8" s="690"/>
      <c r="K8" s="690"/>
      <c r="L8" s="689" t="s">
        <v>94</v>
      </c>
      <c r="M8" s="690"/>
      <c r="N8" s="690"/>
      <c r="O8" s="690"/>
      <c r="P8" s="690"/>
      <c r="Q8" s="690"/>
      <c r="R8" s="690"/>
      <c r="S8" s="690"/>
      <c r="T8" s="690"/>
      <c r="U8" s="690"/>
      <c r="V8" s="690"/>
      <c r="W8" s="690"/>
      <c r="X8" s="690"/>
      <c r="Y8" s="690"/>
      <c r="Z8" s="690"/>
      <c r="AA8" s="690"/>
      <c r="AB8" s="690"/>
      <c r="AC8" s="690"/>
      <c r="AD8" s="690"/>
      <c r="AE8" s="690"/>
      <c r="AF8" s="690"/>
      <c r="AG8" s="690"/>
      <c r="AH8" s="690"/>
      <c r="AI8" s="690"/>
      <c r="AJ8" s="690"/>
      <c r="AK8" s="690"/>
      <c r="AL8" s="691"/>
    </row>
    <row r="9" spans="1:39" ht="15.2" customHeight="1">
      <c r="B9" s="692"/>
      <c r="C9" s="693"/>
      <c r="D9" s="693"/>
      <c r="E9" s="693"/>
      <c r="F9" s="693"/>
      <c r="G9" s="693"/>
      <c r="H9" s="693"/>
      <c r="I9" s="693"/>
      <c r="J9" s="693"/>
      <c r="K9" s="693"/>
      <c r="L9" s="692"/>
      <c r="M9" s="693"/>
      <c r="N9" s="693"/>
      <c r="O9" s="693"/>
      <c r="P9" s="693"/>
      <c r="Q9" s="693"/>
      <c r="R9" s="693"/>
      <c r="S9" s="693"/>
      <c r="T9" s="693"/>
      <c r="U9" s="693"/>
      <c r="V9" s="693"/>
      <c r="W9" s="693"/>
      <c r="X9" s="693"/>
      <c r="Y9" s="693"/>
      <c r="Z9" s="693"/>
      <c r="AA9" s="693"/>
      <c r="AB9" s="693"/>
      <c r="AC9" s="693"/>
      <c r="AD9" s="693"/>
      <c r="AE9" s="693"/>
      <c r="AF9" s="693"/>
      <c r="AG9" s="693"/>
      <c r="AH9" s="693"/>
      <c r="AI9" s="693"/>
      <c r="AJ9" s="693"/>
      <c r="AK9" s="693"/>
      <c r="AL9" s="694"/>
    </row>
    <row r="10" spans="1:39" ht="15.2" customHeight="1">
      <c r="B10" s="767" t="s">
        <v>66</v>
      </c>
      <c r="C10" s="768"/>
      <c r="D10" s="768"/>
      <c r="E10" s="768"/>
      <c r="F10" s="768"/>
      <c r="G10" s="768"/>
      <c r="H10" s="768"/>
      <c r="I10" s="768"/>
      <c r="J10" s="768"/>
      <c r="K10" s="769"/>
      <c r="L10" s="24"/>
      <c r="M10" s="24"/>
      <c r="N10" s="24"/>
      <c r="O10" s="24"/>
      <c r="P10" s="24"/>
      <c r="Q10" s="24"/>
      <c r="R10" s="42"/>
      <c r="S10" s="42"/>
      <c r="T10" s="24"/>
      <c r="U10" s="24"/>
      <c r="V10" s="24"/>
      <c r="W10" s="24"/>
      <c r="X10" s="24"/>
      <c r="Y10" s="24"/>
      <c r="Z10" s="24"/>
      <c r="AA10" s="24"/>
      <c r="AB10" s="24"/>
      <c r="AC10" s="24"/>
      <c r="AD10" s="24"/>
      <c r="AE10" s="24"/>
      <c r="AF10" s="24"/>
      <c r="AG10" s="24"/>
      <c r="AH10" s="24"/>
      <c r="AI10" s="24"/>
      <c r="AJ10" s="24"/>
      <c r="AK10" s="24"/>
      <c r="AL10" s="22"/>
    </row>
    <row r="11" spans="1:39" ht="15.2" customHeight="1">
      <c r="B11" s="770"/>
      <c r="C11" s="771"/>
      <c r="D11" s="771"/>
      <c r="E11" s="771"/>
      <c r="F11" s="771"/>
      <c r="G11" s="771"/>
      <c r="H11" s="771"/>
      <c r="I11" s="771"/>
      <c r="J11" s="771"/>
      <c r="K11" s="772"/>
      <c r="R11" s="41"/>
      <c r="S11" s="13">
        <v>1</v>
      </c>
      <c r="T11" s="29"/>
      <c r="U11" s="13" t="s">
        <v>63</v>
      </c>
      <c r="AL11" s="28"/>
    </row>
    <row r="12" spans="1:39" ht="15.2" customHeight="1">
      <c r="B12" s="770"/>
      <c r="C12" s="771"/>
      <c r="D12" s="771"/>
      <c r="E12" s="771"/>
      <c r="F12" s="771"/>
      <c r="G12" s="771"/>
      <c r="H12" s="771"/>
      <c r="I12" s="771"/>
      <c r="J12" s="771"/>
      <c r="K12" s="772"/>
      <c r="R12" s="41"/>
      <c r="S12" s="13">
        <v>2</v>
      </c>
      <c r="T12" s="29"/>
      <c r="U12" s="13" t="s">
        <v>61</v>
      </c>
      <c r="AL12" s="18"/>
    </row>
    <row r="13" spans="1:39" ht="15.2" customHeight="1">
      <c r="B13" s="770"/>
      <c r="C13" s="771"/>
      <c r="D13" s="771"/>
      <c r="E13" s="771"/>
      <c r="F13" s="771"/>
      <c r="G13" s="771"/>
      <c r="H13" s="771"/>
      <c r="I13" s="771"/>
      <c r="J13" s="771"/>
      <c r="K13" s="772"/>
      <c r="R13" s="41"/>
      <c r="S13" s="13">
        <v>3</v>
      </c>
      <c r="T13" s="29"/>
      <c r="U13" s="13" t="s">
        <v>59</v>
      </c>
      <c r="AL13" s="28"/>
    </row>
    <row r="14" spans="1:39" ht="15.2" customHeight="1">
      <c r="B14" s="770"/>
      <c r="C14" s="771"/>
      <c r="D14" s="771"/>
      <c r="E14" s="771"/>
      <c r="F14" s="771"/>
      <c r="G14" s="771"/>
      <c r="H14" s="771"/>
      <c r="I14" s="771"/>
      <c r="J14" s="771"/>
      <c r="K14" s="772"/>
      <c r="R14" s="41"/>
      <c r="S14" s="13">
        <v>4</v>
      </c>
      <c r="T14" s="29"/>
      <c r="U14" s="13" t="s">
        <v>57</v>
      </c>
      <c r="AL14" s="28"/>
    </row>
    <row r="15" spans="1:39" ht="15.2" customHeight="1">
      <c r="B15" s="770"/>
      <c r="C15" s="771"/>
      <c r="D15" s="771"/>
      <c r="E15" s="771"/>
      <c r="F15" s="771"/>
      <c r="G15" s="771"/>
      <c r="H15" s="771"/>
      <c r="I15" s="771"/>
      <c r="J15" s="771"/>
      <c r="K15" s="772"/>
      <c r="R15" s="41"/>
      <c r="S15" s="13">
        <v>5</v>
      </c>
      <c r="T15" s="29"/>
      <c r="U15" s="13" t="s">
        <v>55</v>
      </c>
      <c r="AL15" s="28"/>
    </row>
    <row r="16" spans="1:39" ht="15.2" customHeight="1">
      <c r="B16" s="773"/>
      <c r="C16" s="774"/>
      <c r="D16" s="774"/>
      <c r="E16" s="774"/>
      <c r="F16" s="774"/>
      <c r="G16" s="774"/>
      <c r="H16" s="774"/>
      <c r="I16" s="774"/>
      <c r="J16" s="774"/>
      <c r="K16" s="775"/>
      <c r="L16" s="17"/>
      <c r="M16" s="17"/>
      <c r="N16" s="17"/>
      <c r="O16" s="17"/>
      <c r="P16" s="17"/>
      <c r="Q16" s="17"/>
      <c r="R16" s="40"/>
      <c r="S16" s="40"/>
      <c r="T16" s="17"/>
      <c r="U16" s="17"/>
      <c r="V16" s="17"/>
      <c r="W16" s="17"/>
      <c r="X16" s="17"/>
      <c r="Y16" s="17"/>
      <c r="Z16" s="17"/>
      <c r="AA16" s="17"/>
      <c r="AB16" s="17"/>
      <c r="AC16" s="17"/>
      <c r="AD16" s="17"/>
      <c r="AE16" s="17"/>
      <c r="AF16" s="17"/>
      <c r="AG16" s="17"/>
      <c r="AH16" s="17"/>
      <c r="AI16" s="17"/>
      <c r="AJ16" s="17"/>
      <c r="AK16" s="17"/>
      <c r="AL16" s="26"/>
    </row>
    <row r="17" spans="2:38" ht="15.2" customHeight="1">
      <c r="B17" s="767" t="s">
        <v>93</v>
      </c>
      <c r="C17" s="768"/>
      <c r="D17" s="768"/>
      <c r="E17" s="768"/>
      <c r="F17" s="768"/>
      <c r="G17" s="768"/>
      <c r="H17" s="768"/>
      <c r="I17" s="768"/>
      <c r="J17" s="768"/>
      <c r="K17" s="769"/>
      <c r="L17" s="24"/>
      <c r="M17" s="24"/>
      <c r="N17" s="24"/>
      <c r="O17" s="24"/>
      <c r="P17" s="24"/>
      <c r="Q17" s="24"/>
      <c r="R17" s="25"/>
      <c r="S17" s="25"/>
      <c r="T17" s="24"/>
      <c r="U17" s="24"/>
      <c r="V17" s="24"/>
      <c r="W17" s="23"/>
      <c r="X17" s="23"/>
      <c r="Y17" s="23"/>
      <c r="Z17" s="23"/>
      <c r="AA17" s="23"/>
      <c r="AB17" s="23"/>
      <c r="AC17" s="23"/>
      <c r="AD17" s="23"/>
      <c r="AE17" s="23"/>
      <c r="AF17" s="23"/>
      <c r="AG17" s="23"/>
      <c r="AH17" s="23"/>
      <c r="AI17" s="23"/>
      <c r="AJ17" s="23"/>
      <c r="AK17" s="23"/>
      <c r="AL17" s="22"/>
    </row>
    <row r="18" spans="2:38" ht="15.2" customHeight="1">
      <c r="B18" s="770"/>
      <c r="C18" s="771"/>
      <c r="D18" s="771"/>
      <c r="E18" s="771"/>
      <c r="F18" s="771"/>
      <c r="G18" s="771"/>
      <c r="H18" s="771"/>
      <c r="I18" s="771"/>
      <c r="J18" s="771"/>
      <c r="K18" s="772"/>
      <c r="P18" s="39"/>
      <c r="S18" s="13">
        <v>1</v>
      </c>
      <c r="U18" s="13" t="s">
        <v>92</v>
      </c>
      <c r="AL18" s="18"/>
    </row>
    <row r="19" spans="2:38" ht="15.2" customHeight="1">
      <c r="B19" s="770"/>
      <c r="C19" s="771"/>
      <c r="D19" s="771"/>
      <c r="E19" s="771"/>
      <c r="F19" s="771"/>
      <c r="G19" s="771"/>
      <c r="H19" s="771"/>
      <c r="I19" s="771"/>
      <c r="J19" s="771"/>
      <c r="K19" s="772"/>
      <c r="S19" s="13">
        <v>2</v>
      </c>
      <c r="U19" s="13" t="s">
        <v>91</v>
      </c>
      <c r="AL19" s="18"/>
    </row>
    <row r="20" spans="2:38" ht="15.2" customHeight="1">
      <c r="B20" s="770"/>
      <c r="C20" s="771"/>
      <c r="D20" s="771"/>
      <c r="E20" s="771"/>
      <c r="F20" s="771"/>
      <c r="G20" s="771"/>
      <c r="H20" s="771"/>
      <c r="I20" s="771"/>
      <c r="J20" s="771"/>
      <c r="K20" s="772"/>
      <c r="N20" s="31"/>
      <c r="O20" s="31"/>
      <c r="S20" s="13">
        <v>3</v>
      </c>
      <c r="U20" s="13" t="s">
        <v>90</v>
      </c>
      <c r="AL20" s="18"/>
    </row>
    <row r="21" spans="2:38" ht="15.2" customHeight="1">
      <c r="B21" s="770"/>
      <c r="C21" s="771"/>
      <c r="D21" s="771"/>
      <c r="E21" s="771"/>
      <c r="F21" s="771"/>
      <c r="G21" s="771"/>
      <c r="H21" s="771"/>
      <c r="I21" s="771"/>
      <c r="J21" s="771"/>
      <c r="K21" s="772"/>
      <c r="N21" s="31"/>
      <c r="O21" s="31"/>
      <c r="S21" s="13">
        <v>4</v>
      </c>
      <c r="U21" s="13" t="s">
        <v>89</v>
      </c>
      <c r="AL21" s="18"/>
    </row>
    <row r="22" spans="2:38" ht="15.2" customHeight="1">
      <c r="B22" s="770"/>
      <c r="C22" s="771"/>
      <c r="D22" s="771"/>
      <c r="E22" s="771"/>
      <c r="F22" s="771"/>
      <c r="G22" s="771"/>
      <c r="H22" s="771"/>
      <c r="I22" s="771"/>
      <c r="J22" s="771"/>
      <c r="K22" s="772"/>
      <c r="N22" s="31"/>
      <c r="O22" s="31"/>
      <c r="S22" s="13">
        <v>5</v>
      </c>
      <c r="U22" s="13" t="s">
        <v>88</v>
      </c>
      <c r="AL22" s="18"/>
    </row>
    <row r="23" spans="2:38" ht="15.2" customHeight="1">
      <c r="B23" s="770"/>
      <c r="C23" s="771"/>
      <c r="D23" s="771"/>
      <c r="E23" s="771"/>
      <c r="F23" s="771"/>
      <c r="G23" s="771"/>
      <c r="H23" s="771"/>
      <c r="I23" s="771"/>
      <c r="J23" s="771"/>
      <c r="K23" s="772"/>
      <c r="N23" s="31"/>
      <c r="O23" s="31"/>
      <c r="S23" s="13">
        <v>6</v>
      </c>
      <c r="U23" s="13" t="s">
        <v>87</v>
      </c>
      <c r="AL23" s="18"/>
    </row>
    <row r="24" spans="2:38" ht="15.2" customHeight="1">
      <c r="B24" s="770"/>
      <c r="C24" s="771"/>
      <c r="D24" s="771"/>
      <c r="E24" s="771"/>
      <c r="F24" s="771"/>
      <c r="G24" s="771"/>
      <c r="H24" s="771"/>
      <c r="I24" s="771"/>
      <c r="J24" s="771"/>
      <c r="K24" s="772"/>
      <c r="N24" s="31"/>
      <c r="O24" s="31"/>
      <c r="S24" s="13">
        <v>7</v>
      </c>
      <c r="U24" s="13" t="s">
        <v>86</v>
      </c>
      <c r="AL24" s="18"/>
    </row>
    <row r="25" spans="2:38" ht="15.2" customHeight="1">
      <c r="B25" s="770"/>
      <c r="C25" s="771"/>
      <c r="D25" s="771"/>
      <c r="E25" s="771"/>
      <c r="F25" s="771"/>
      <c r="G25" s="771"/>
      <c r="H25" s="771"/>
      <c r="I25" s="771"/>
      <c r="J25" s="771"/>
      <c r="K25" s="772"/>
      <c r="N25" s="31"/>
      <c r="O25" s="31"/>
      <c r="S25" s="13">
        <v>8</v>
      </c>
      <c r="U25" s="13" t="s">
        <v>52</v>
      </c>
      <c r="AL25" s="18"/>
    </row>
    <row r="26" spans="2:38" ht="15.2" customHeight="1">
      <c r="B26" s="773"/>
      <c r="C26" s="774"/>
      <c r="D26" s="774"/>
      <c r="E26" s="774"/>
      <c r="F26" s="774"/>
      <c r="G26" s="774"/>
      <c r="H26" s="774"/>
      <c r="I26" s="774"/>
      <c r="J26" s="774"/>
      <c r="K26" s="775"/>
      <c r="L26" s="17"/>
      <c r="M26" s="17"/>
      <c r="N26" s="38"/>
      <c r="O26" s="38"/>
      <c r="P26" s="17"/>
      <c r="Q26" s="17"/>
      <c r="R26" s="17"/>
      <c r="S26" s="17"/>
      <c r="T26" s="17"/>
      <c r="U26" s="17"/>
      <c r="V26" s="17"/>
      <c r="W26" s="17"/>
      <c r="X26" s="17"/>
      <c r="Y26" s="17"/>
      <c r="Z26" s="17"/>
      <c r="AA26" s="17"/>
      <c r="AB26" s="17"/>
      <c r="AC26" s="17"/>
      <c r="AD26" s="17"/>
      <c r="AE26" s="17"/>
      <c r="AF26" s="17"/>
      <c r="AG26" s="17"/>
      <c r="AH26" s="17"/>
      <c r="AI26" s="17"/>
      <c r="AJ26" s="17"/>
      <c r="AK26" s="17"/>
      <c r="AL26" s="16"/>
    </row>
    <row r="27" spans="2:38" ht="75.2" customHeight="1">
      <c r="B27" s="722" t="s">
        <v>395</v>
      </c>
      <c r="C27" s="722"/>
      <c r="D27" s="722"/>
      <c r="E27" s="722"/>
      <c r="F27" s="722"/>
      <c r="G27" s="722"/>
      <c r="H27" s="722"/>
      <c r="I27" s="722"/>
      <c r="J27" s="722"/>
      <c r="K27" s="722"/>
      <c r="L27" s="722"/>
      <c r="M27" s="722"/>
      <c r="N27" s="722"/>
      <c r="O27" s="722"/>
      <c r="P27" s="722"/>
      <c r="Q27" s="722"/>
      <c r="R27" s="722"/>
      <c r="S27" s="722"/>
      <c r="T27" s="722"/>
      <c r="U27" s="722"/>
      <c r="V27" s="722"/>
      <c r="W27" s="722"/>
      <c r="X27" s="722"/>
      <c r="Y27" s="722"/>
      <c r="Z27" s="722"/>
      <c r="AA27" s="722"/>
      <c r="AB27" s="722"/>
      <c r="AC27" s="722"/>
      <c r="AD27" s="722"/>
      <c r="AE27" s="722"/>
      <c r="AF27" s="722"/>
      <c r="AG27" s="722"/>
      <c r="AH27" s="722"/>
      <c r="AI27" s="722"/>
      <c r="AJ27" s="722"/>
      <c r="AK27" s="722"/>
      <c r="AL27" s="722"/>
    </row>
    <row r="28" spans="2:38">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row>
  </sheetData>
  <mergeCells count="9">
    <mergeCell ref="B27:AL27"/>
    <mergeCell ref="AF1:AL1"/>
    <mergeCell ref="A3:AM4"/>
    <mergeCell ref="B6:K7"/>
    <mergeCell ref="L6:AL7"/>
    <mergeCell ref="B8:K9"/>
    <mergeCell ref="L8:AL9"/>
    <mergeCell ref="B10:K16"/>
    <mergeCell ref="B17:K26"/>
  </mergeCells>
  <phoneticPr fontId="2"/>
  <pageMargins left="0.7" right="0.7" top="0.75" bottom="0.75" header="0.3" footer="0.3"/>
  <pageSetup paperSize="9" scale="86" orientation="portrait" r:id="rId1"/>
  <colBreaks count="1" manualBreakCount="1">
    <brk id="3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D2336-833F-467D-8BDE-6992FFAFF80D}">
  <dimension ref="A1:AO62"/>
  <sheetViews>
    <sheetView showGridLines="0" tabSelected="1" view="pageBreakPreview" zoomScaleNormal="100" zoomScaleSheetLayoutView="100" workbookViewId="0">
      <selection activeCell="AE15" sqref="AE15"/>
    </sheetView>
  </sheetViews>
  <sheetFormatPr defaultColWidth="2.25" defaultRowHeight="18.75"/>
  <cols>
    <col min="1" max="1" width="2.25" style="1296" customWidth="1"/>
    <col min="2" max="2" width="2.25" style="1295" customWidth="1"/>
    <col min="3" max="5" width="2.25" style="1296"/>
    <col min="6" max="6" width="2.5" style="1296" bestFit="1" customWidth="1"/>
    <col min="7" max="8" width="2.25" style="1296"/>
    <col min="9" max="26" width="2.375" style="1296" customWidth="1"/>
    <col min="27" max="27" width="3.5" style="1296" customWidth="1"/>
    <col min="28" max="38" width="3.875" style="1296" customWidth="1"/>
    <col min="39" max="39" width="2.25" style="1296"/>
    <col min="40" max="40" width="2.25" style="1296" customWidth="1"/>
    <col min="41" max="256" width="2.25" style="1296"/>
    <col min="257" max="258" width="2.25" style="1296" customWidth="1"/>
    <col min="259" max="261" width="2.25" style="1296"/>
    <col min="262" max="262" width="2.5" style="1296" bestFit="1" customWidth="1"/>
    <col min="263" max="264" width="2.25" style="1296"/>
    <col min="265" max="292" width="2.375" style="1296" customWidth="1"/>
    <col min="293" max="293" width="2.25" style="1296"/>
    <col min="294" max="294" width="2.25" style="1296" customWidth="1"/>
    <col min="295" max="512" width="2.25" style="1296"/>
    <col min="513" max="514" width="2.25" style="1296" customWidth="1"/>
    <col min="515" max="517" width="2.25" style="1296"/>
    <col min="518" max="518" width="2.5" style="1296" bestFit="1" customWidth="1"/>
    <col min="519" max="520" width="2.25" style="1296"/>
    <col min="521" max="548" width="2.375" style="1296" customWidth="1"/>
    <col min="549" max="549" width="2.25" style="1296"/>
    <col min="550" max="550" width="2.25" style="1296" customWidth="1"/>
    <col min="551" max="768" width="2.25" style="1296"/>
    <col min="769" max="770" width="2.25" style="1296" customWidth="1"/>
    <col min="771" max="773" width="2.25" style="1296"/>
    <col min="774" max="774" width="2.5" style="1296" bestFit="1" customWidth="1"/>
    <col min="775" max="776" width="2.25" style="1296"/>
    <col min="777" max="804" width="2.375" style="1296" customWidth="1"/>
    <col min="805" max="805" width="2.25" style="1296"/>
    <col min="806" max="806" width="2.25" style="1296" customWidth="1"/>
    <col min="807" max="1024" width="2.25" style="1296"/>
    <col min="1025" max="1026" width="2.25" style="1296" customWidth="1"/>
    <col min="1027" max="1029" width="2.25" style="1296"/>
    <col min="1030" max="1030" width="2.5" style="1296" bestFit="1" customWidth="1"/>
    <col min="1031" max="1032" width="2.25" style="1296"/>
    <col min="1033" max="1060" width="2.375" style="1296" customWidth="1"/>
    <col min="1061" max="1061" width="2.25" style="1296"/>
    <col min="1062" max="1062" width="2.25" style="1296" customWidth="1"/>
    <col min="1063" max="1280" width="2.25" style="1296"/>
    <col min="1281" max="1282" width="2.25" style="1296" customWidth="1"/>
    <col min="1283" max="1285" width="2.25" style="1296"/>
    <col min="1286" max="1286" width="2.5" style="1296" bestFit="1" customWidth="1"/>
    <col min="1287" max="1288" width="2.25" style="1296"/>
    <col min="1289" max="1316" width="2.375" style="1296" customWidth="1"/>
    <col min="1317" max="1317" width="2.25" style="1296"/>
    <col min="1318" max="1318" width="2.25" style="1296" customWidth="1"/>
    <col min="1319" max="1536" width="2.25" style="1296"/>
    <col min="1537" max="1538" width="2.25" style="1296" customWidth="1"/>
    <col min="1539" max="1541" width="2.25" style="1296"/>
    <col min="1542" max="1542" width="2.5" style="1296" bestFit="1" customWidth="1"/>
    <col min="1543" max="1544" width="2.25" style="1296"/>
    <col min="1545" max="1572" width="2.375" style="1296" customWidth="1"/>
    <col min="1573" max="1573" width="2.25" style="1296"/>
    <col min="1574" max="1574" width="2.25" style="1296" customWidth="1"/>
    <col min="1575" max="1792" width="2.25" style="1296"/>
    <col min="1793" max="1794" width="2.25" style="1296" customWidth="1"/>
    <col min="1795" max="1797" width="2.25" style="1296"/>
    <col min="1798" max="1798" width="2.5" style="1296" bestFit="1" customWidth="1"/>
    <col min="1799" max="1800" width="2.25" style="1296"/>
    <col min="1801" max="1828" width="2.375" style="1296" customWidth="1"/>
    <col min="1829" max="1829" width="2.25" style="1296"/>
    <col min="1830" max="1830" width="2.25" style="1296" customWidth="1"/>
    <col min="1831" max="2048" width="2.25" style="1296"/>
    <col min="2049" max="2050" width="2.25" style="1296" customWidth="1"/>
    <col min="2051" max="2053" width="2.25" style="1296"/>
    <col min="2054" max="2054" width="2.5" style="1296" bestFit="1" customWidth="1"/>
    <col min="2055" max="2056" width="2.25" style="1296"/>
    <col min="2057" max="2084" width="2.375" style="1296" customWidth="1"/>
    <col min="2085" max="2085" width="2.25" style="1296"/>
    <col min="2086" max="2086" width="2.25" style="1296" customWidth="1"/>
    <col min="2087" max="2304" width="2.25" style="1296"/>
    <col min="2305" max="2306" width="2.25" style="1296" customWidth="1"/>
    <col min="2307" max="2309" width="2.25" style="1296"/>
    <col min="2310" max="2310" width="2.5" style="1296" bestFit="1" customWidth="1"/>
    <col min="2311" max="2312" width="2.25" style="1296"/>
    <col min="2313" max="2340" width="2.375" style="1296" customWidth="1"/>
    <col min="2341" max="2341" width="2.25" style="1296"/>
    <col min="2342" max="2342" width="2.25" style="1296" customWidth="1"/>
    <col min="2343" max="2560" width="2.25" style="1296"/>
    <col min="2561" max="2562" width="2.25" style="1296" customWidth="1"/>
    <col min="2563" max="2565" width="2.25" style="1296"/>
    <col min="2566" max="2566" width="2.5" style="1296" bestFit="1" customWidth="1"/>
    <col min="2567" max="2568" width="2.25" style="1296"/>
    <col min="2569" max="2596" width="2.375" style="1296" customWidth="1"/>
    <col min="2597" max="2597" width="2.25" style="1296"/>
    <col min="2598" max="2598" width="2.25" style="1296" customWidth="1"/>
    <col min="2599" max="2816" width="2.25" style="1296"/>
    <col min="2817" max="2818" width="2.25" style="1296" customWidth="1"/>
    <col min="2819" max="2821" width="2.25" style="1296"/>
    <col min="2822" max="2822" width="2.5" style="1296" bestFit="1" customWidth="1"/>
    <col min="2823" max="2824" width="2.25" style="1296"/>
    <col min="2825" max="2852" width="2.375" style="1296" customWidth="1"/>
    <col min="2853" max="2853" width="2.25" style="1296"/>
    <col min="2854" max="2854" width="2.25" style="1296" customWidth="1"/>
    <col min="2855" max="3072" width="2.25" style="1296"/>
    <col min="3073" max="3074" width="2.25" style="1296" customWidth="1"/>
    <col min="3075" max="3077" width="2.25" style="1296"/>
    <col min="3078" max="3078" width="2.5" style="1296" bestFit="1" customWidth="1"/>
    <col min="3079" max="3080" width="2.25" style="1296"/>
    <col min="3081" max="3108" width="2.375" style="1296" customWidth="1"/>
    <col min="3109" max="3109" width="2.25" style="1296"/>
    <col min="3110" max="3110" width="2.25" style="1296" customWidth="1"/>
    <col min="3111" max="3328" width="2.25" style="1296"/>
    <col min="3329" max="3330" width="2.25" style="1296" customWidth="1"/>
    <col min="3331" max="3333" width="2.25" style="1296"/>
    <col min="3334" max="3334" width="2.5" style="1296" bestFit="1" customWidth="1"/>
    <col min="3335" max="3336" width="2.25" style="1296"/>
    <col min="3337" max="3364" width="2.375" style="1296" customWidth="1"/>
    <col min="3365" max="3365" width="2.25" style="1296"/>
    <col min="3366" max="3366" width="2.25" style="1296" customWidth="1"/>
    <col min="3367" max="3584" width="2.25" style="1296"/>
    <col min="3585" max="3586" width="2.25" style="1296" customWidth="1"/>
    <col min="3587" max="3589" width="2.25" style="1296"/>
    <col min="3590" max="3590" width="2.5" style="1296" bestFit="1" customWidth="1"/>
    <col min="3591" max="3592" width="2.25" style="1296"/>
    <col min="3593" max="3620" width="2.375" style="1296" customWidth="1"/>
    <col min="3621" max="3621" width="2.25" style="1296"/>
    <col min="3622" max="3622" width="2.25" style="1296" customWidth="1"/>
    <col min="3623" max="3840" width="2.25" style="1296"/>
    <col min="3841" max="3842" width="2.25" style="1296" customWidth="1"/>
    <col min="3843" max="3845" width="2.25" style="1296"/>
    <col min="3846" max="3846" width="2.5" style="1296" bestFit="1" customWidth="1"/>
    <col min="3847" max="3848" width="2.25" style="1296"/>
    <col min="3849" max="3876" width="2.375" style="1296" customWidth="1"/>
    <col min="3877" max="3877" width="2.25" style="1296"/>
    <col min="3878" max="3878" width="2.25" style="1296" customWidth="1"/>
    <col min="3879" max="4096" width="2.25" style="1296"/>
    <col min="4097" max="4098" width="2.25" style="1296" customWidth="1"/>
    <col min="4099" max="4101" width="2.25" style="1296"/>
    <col min="4102" max="4102" width="2.5" style="1296" bestFit="1" customWidth="1"/>
    <col min="4103" max="4104" width="2.25" style="1296"/>
    <col min="4105" max="4132" width="2.375" style="1296" customWidth="1"/>
    <col min="4133" max="4133" width="2.25" style="1296"/>
    <col min="4134" max="4134" width="2.25" style="1296" customWidth="1"/>
    <col min="4135" max="4352" width="2.25" style="1296"/>
    <col min="4353" max="4354" width="2.25" style="1296" customWidth="1"/>
    <col min="4355" max="4357" width="2.25" style="1296"/>
    <col min="4358" max="4358" width="2.5" style="1296" bestFit="1" customWidth="1"/>
    <col min="4359" max="4360" width="2.25" style="1296"/>
    <col min="4361" max="4388" width="2.375" style="1296" customWidth="1"/>
    <col min="4389" max="4389" width="2.25" style="1296"/>
    <col min="4390" max="4390" width="2.25" style="1296" customWidth="1"/>
    <col min="4391" max="4608" width="2.25" style="1296"/>
    <col min="4609" max="4610" width="2.25" style="1296" customWidth="1"/>
    <col min="4611" max="4613" width="2.25" style="1296"/>
    <col min="4614" max="4614" width="2.5" style="1296" bestFit="1" customWidth="1"/>
    <col min="4615" max="4616" width="2.25" style="1296"/>
    <col min="4617" max="4644" width="2.375" style="1296" customWidth="1"/>
    <col min="4645" max="4645" width="2.25" style="1296"/>
    <col min="4646" max="4646" width="2.25" style="1296" customWidth="1"/>
    <col min="4647" max="4864" width="2.25" style="1296"/>
    <col min="4865" max="4866" width="2.25" style="1296" customWidth="1"/>
    <col min="4867" max="4869" width="2.25" style="1296"/>
    <col min="4870" max="4870" width="2.5" style="1296" bestFit="1" customWidth="1"/>
    <col min="4871" max="4872" width="2.25" style="1296"/>
    <col min="4873" max="4900" width="2.375" style="1296" customWidth="1"/>
    <col min="4901" max="4901" width="2.25" style="1296"/>
    <col min="4902" max="4902" width="2.25" style="1296" customWidth="1"/>
    <col min="4903" max="5120" width="2.25" style="1296"/>
    <col min="5121" max="5122" width="2.25" style="1296" customWidth="1"/>
    <col min="5123" max="5125" width="2.25" style="1296"/>
    <col min="5126" max="5126" width="2.5" style="1296" bestFit="1" customWidth="1"/>
    <col min="5127" max="5128" width="2.25" style="1296"/>
    <col min="5129" max="5156" width="2.375" style="1296" customWidth="1"/>
    <col min="5157" max="5157" width="2.25" style="1296"/>
    <col min="5158" max="5158" width="2.25" style="1296" customWidth="1"/>
    <col min="5159" max="5376" width="2.25" style="1296"/>
    <col min="5377" max="5378" width="2.25" style="1296" customWidth="1"/>
    <col min="5379" max="5381" width="2.25" style="1296"/>
    <col min="5382" max="5382" width="2.5" style="1296" bestFit="1" customWidth="1"/>
    <col min="5383" max="5384" width="2.25" style="1296"/>
    <col min="5385" max="5412" width="2.375" style="1296" customWidth="1"/>
    <col min="5413" max="5413" width="2.25" style="1296"/>
    <col min="5414" max="5414" width="2.25" style="1296" customWidth="1"/>
    <col min="5415" max="5632" width="2.25" style="1296"/>
    <col min="5633" max="5634" width="2.25" style="1296" customWidth="1"/>
    <col min="5635" max="5637" width="2.25" style="1296"/>
    <col min="5638" max="5638" width="2.5" style="1296" bestFit="1" customWidth="1"/>
    <col min="5639" max="5640" width="2.25" style="1296"/>
    <col min="5641" max="5668" width="2.375" style="1296" customWidth="1"/>
    <col min="5669" max="5669" width="2.25" style="1296"/>
    <col min="5670" max="5670" width="2.25" style="1296" customWidth="1"/>
    <col min="5671" max="5888" width="2.25" style="1296"/>
    <col min="5889" max="5890" width="2.25" style="1296" customWidth="1"/>
    <col min="5891" max="5893" width="2.25" style="1296"/>
    <col min="5894" max="5894" width="2.5" style="1296" bestFit="1" customWidth="1"/>
    <col min="5895" max="5896" width="2.25" style="1296"/>
    <col min="5897" max="5924" width="2.375" style="1296" customWidth="1"/>
    <col min="5925" max="5925" width="2.25" style="1296"/>
    <col min="5926" max="5926" width="2.25" style="1296" customWidth="1"/>
    <col min="5927" max="6144" width="2.25" style="1296"/>
    <col min="6145" max="6146" width="2.25" style="1296" customWidth="1"/>
    <col min="6147" max="6149" width="2.25" style="1296"/>
    <col min="6150" max="6150" width="2.5" style="1296" bestFit="1" customWidth="1"/>
    <col min="6151" max="6152" width="2.25" style="1296"/>
    <col min="6153" max="6180" width="2.375" style="1296" customWidth="1"/>
    <col min="6181" max="6181" width="2.25" style="1296"/>
    <col min="6182" max="6182" width="2.25" style="1296" customWidth="1"/>
    <col min="6183" max="6400" width="2.25" style="1296"/>
    <col min="6401" max="6402" width="2.25" style="1296" customWidth="1"/>
    <col min="6403" max="6405" width="2.25" style="1296"/>
    <col min="6406" max="6406" width="2.5" style="1296" bestFit="1" customWidth="1"/>
    <col min="6407" max="6408" width="2.25" style="1296"/>
    <col min="6409" max="6436" width="2.375" style="1296" customWidth="1"/>
    <col min="6437" max="6437" width="2.25" style="1296"/>
    <col min="6438" max="6438" width="2.25" style="1296" customWidth="1"/>
    <col min="6439" max="6656" width="2.25" style="1296"/>
    <col min="6657" max="6658" width="2.25" style="1296" customWidth="1"/>
    <col min="6659" max="6661" width="2.25" style="1296"/>
    <col min="6662" max="6662" width="2.5" style="1296" bestFit="1" customWidth="1"/>
    <col min="6663" max="6664" width="2.25" style="1296"/>
    <col min="6665" max="6692" width="2.375" style="1296" customWidth="1"/>
    <col min="6693" max="6693" width="2.25" style="1296"/>
    <col min="6694" max="6694" width="2.25" style="1296" customWidth="1"/>
    <col min="6695" max="6912" width="2.25" style="1296"/>
    <col min="6913" max="6914" width="2.25" style="1296" customWidth="1"/>
    <col min="6915" max="6917" width="2.25" style="1296"/>
    <col min="6918" max="6918" width="2.5" style="1296" bestFit="1" customWidth="1"/>
    <col min="6919" max="6920" width="2.25" style="1296"/>
    <col min="6921" max="6948" width="2.375" style="1296" customWidth="1"/>
    <col min="6949" max="6949" width="2.25" style="1296"/>
    <col min="6950" max="6950" width="2.25" style="1296" customWidth="1"/>
    <col min="6951" max="7168" width="2.25" style="1296"/>
    <col min="7169" max="7170" width="2.25" style="1296" customWidth="1"/>
    <col min="7171" max="7173" width="2.25" style="1296"/>
    <col min="7174" max="7174" width="2.5" style="1296" bestFit="1" customWidth="1"/>
    <col min="7175" max="7176" width="2.25" style="1296"/>
    <col min="7177" max="7204" width="2.375" style="1296" customWidth="1"/>
    <col min="7205" max="7205" width="2.25" style="1296"/>
    <col min="7206" max="7206" width="2.25" style="1296" customWidth="1"/>
    <col min="7207" max="7424" width="2.25" style="1296"/>
    <col min="7425" max="7426" width="2.25" style="1296" customWidth="1"/>
    <col min="7427" max="7429" width="2.25" style="1296"/>
    <col min="7430" max="7430" width="2.5" style="1296" bestFit="1" customWidth="1"/>
    <col min="7431" max="7432" width="2.25" style="1296"/>
    <col min="7433" max="7460" width="2.375" style="1296" customWidth="1"/>
    <col min="7461" max="7461" width="2.25" style="1296"/>
    <col min="7462" max="7462" width="2.25" style="1296" customWidth="1"/>
    <col min="7463" max="7680" width="2.25" style="1296"/>
    <col min="7681" max="7682" width="2.25" style="1296" customWidth="1"/>
    <col min="7683" max="7685" width="2.25" style="1296"/>
    <col min="7686" max="7686" width="2.5" style="1296" bestFit="1" customWidth="1"/>
    <col min="7687" max="7688" width="2.25" style="1296"/>
    <col min="7689" max="7716" width="2.375" style="1296" customWidth="1"/>
    <col min="7717" max="7717" width="2.25" style="1296"/>
    <col min="7718" max="7718" width="2.25" style="1296" customWidth="1"/>
    <col min="7719" max="7936" width="2.25" style="1296"/>
    <col min="7937" max="7938" width="2.25" style="1296" customWidth="1"/>
    <col min="7939" max="7941" width="2.25" style="1296"/>
    <col min="7942" max="7942" width="2.5" style="1296" bestFit="1" customWidth="1"/>
    <col min="7943" max="7944" width="2.25" style="1296"/>
    <col min="7945" max="7972" width="2.375" style="1296" customWidth="1"/>
    <col min="7973" max="7973" width="2.25" style="1296"/>
    <col min="7974" max="7974" width="2.25" style="1296" customWidth="1"/>
    <col min="7975" max="8192" width="2.25" style="1296"/>
    <col min="8193" max="8194" width="2.25" style="1296" customWidth="1"/>
    <col min="8195" max="8197" width="2.25" style="1296"/>
    <col min="8198" max="8198" width="2.5" style="1296" bestFit="1" customWidth="1"/>
    <col min="8199" max="8200" width="2.25" style="1296"/>
    <col min="8201" max="8228" width="2.375" style="1296" customWidth="1"/>
    <col min="8229" max="8229" width="2.25" style="1296"/>
    <col min="8230" max="8230" width="2.25" style="1296" customWidth="1"/>
    <col min="8231" max="8448" width="2.25" style="1296"/>
    <col min="8449" max="8450" width="2.25" style="1296" customWidth="1"/>
    <col min="8451" max="8453" width="2.25" style="1296"/>
    <col min="8454" max="8454" width="2.5" style="1296" bestFit="1" customWidth="1"/>
    <col min="8455" max="8456" width="2.25" style="1296"/>
    <col min="8457" max="8484" width="2.375" style="1296" customWidth="1"/>
    <col min="8485" max="8485" width="2.25" style="1296"/>
    <col min="8486" max="8486" width="2.25" style="1296" customWidth="1"/>
    <col min="8487" max="8704" width="2.25" style="1296"/>
    <col min="8705" max="8706" width="2.25" style="1296" customWidth="1"/>
    <col min="8707" max="8709" width="2.25" style="1296"/>
    <col min="8710" max="8710" width="2.5" style="1296" bestFit="1" customWidth="1"/>
    <col min="8711" max="8712" width="2.25" style="1296"/>
    <col min="8713" max="8740" width="2.375" style="1296" customWidth="1"/>
    <col min="8741" max="8741" width="2.25" style="1296"/>
    <col min="8742" max="8742" width="2.25" style="1296" customWidth="1"/>
    <col min="8743" max="8960" width="2.25" style="1296"/>
    <col min="8961" max="8962" width="2.25" style="1296" customWidth="1"/>
    <col min="8963" max="8965" width="2.25" style="1296"/>
    <col min="8966" max="8966" width="2.5" style="1296" bestFit="1" customWidth="1"/>
    <col min="8967" max="8968" width="2.25" style="1296"/>
    <col min="8969" max="8996" width="2.375" style="1296" customWidth="1"/>
    <col min="8997" max="8997" width="2.25" style="1296"/>
    <col min="8998" max="8998" width="2.25" style="1296" customWidth="1"/>
    <col min="8999" max="9216" width="2.25" style="1296"/>
    <col min="9217" max="9218" width="2.25" style="1296" customWidth="1"/>
    <col min="9219" max="9221" width="2.25" style="1296"/>
    <col min="9222" max="9222" width="2.5" style="1296" bestFit="1" customWidth="1"/>
    <col min="9223" max="9224" width="2.25" style="1296"/>
    <col min="9225" max="9252" width="2.375" style="1296" customWidth="1"/>
    <col min="9253" max="9253" width="2.25" style="1296"/>
    <col min="9254" max="9254" width="2.25" style="1296" customWidth="1"/>
    <col min="9255" max="9472" width="2.25" style="1296"/>
    <col min="9473" max="9474" width="2.25" style="1296" customWidth="1"/>
    <col min="9475" max="9477" width="2.25" style="1296"/>
    <col min="9478" max="9478" width="2.5" style="1296" bestFit="1" customWidth="1"/>
    <col min="9479" max="9480" width="2.25" style="1296"/>
    <col min="9481" max="9508" width="2.375" style="1296" customWidth="1"/>
    <col min="9509" max="9509" width="2.25" style="1296"/>
    <col min="9510" max="9510" width="2.25" style="1296" customWidth="1"/>
    <col min="9511" max="9728" width="2.25" style="1296"/>
    <col min="9729" max="9730" width="2.25" style="1296" customWidth="1"/>
    <col min="9731" max="9733" width="2.25" style="1296"/>
    <col min="9734" max="9734" width="2.5" style="1296" bestFit="1" customWidth="1"/>
    <col min="9735" max="9736" width="2.25" style="1296"/>
    <col min="9737" max="9764" width="2.375" style="1296" customWidth="1"/>
    <col min="9765" max="9765" width="2.25" style="1296"/>
    <col min="9766" max="9766" width="2.25" style="1296" customWidth="1"/>
    <col min="9767" max="9984" width="2.25" style="1296"/>
    <col min="9985" max="9986" width="2.25" style="1296" customWidth="1"/>
    <col min="9987" max="9989" width="2.25" style="1296"/>
    <col min="9990" max="9990" width="2.5" style="1296" bestFit="1" customWidth="1"/>
    <col min="9991" max="9992" width="2.25" style="1296"/>
    <col min="9993" max="10020" width="2.375" style="1296" customWidth="1"/>
    <col min="10021" max="10021" width="2.25" style="1296"/>
    <col min="10022" max="10022" width="2.25" style="1296" customWidth="1"/>
    <col min="10023" max="10240" width="2.25" style="1296"/>
    <col min="10241" max="10242" width="2.25" style="1296" customWidth="1"/>
    <col min="10243" max="10245" width="2.25" style="1296"/>
    <col min="10246" max="10246" width="2.5" style="1296" bestFit="1" customWidth="1"/>
    <col min="10247" max="10248" width="2.25" style="1296"/>
    <col min="10249" max="10276" width="2.375" style="1296" customWidth="1"/>
    <col min="10277" max="10277" width="2.25" style="1296"/>
    <col min="10278" max="10278" width="2.25" style="1296" customWidth="1"/>
    <col min="10279" max="10496" width="2.25" style="1296"/>
    <col min="10497" max="10498" width="2.25" style="1296" customWidth="1"/>
    <col min="10499" max="10501" width="2.25" style="1296"/>
    <col min="10502" max="10502" width="2.5" style="1296" bestFit="1" customWidth="1"/>
    <col min="10503" max="10504" width="2.25" style="1296"/>
    <col min="10505" max="10532" width="2.375" style="1296" customWidth="1"/>
    <col min="10533" max="10533" width="2.25" style="1296"/>
    <col min="10534" max="10534" width="2.25" style="1296" customWidth="1"/>
    <col min="10535" max="10752" width="2.25" style="1296"/>
    <col min="10753" max="10754" width="2.25" style="1296" customWidth="1"/>
    <col min="10755" max="10757" width="2.25" style="1296"/>
    <col min="10758" max="10758" width="2.5" style="1296" bestFit="1" customWidth="1"/>
    <col min="10759" max="10760" width="2.25" style="1296"/>
    <col min="10761" max="10788" width="2.375" style="1296" customWidth="1"/>
    <col min="10789" max="10789" width="2.25" style="1296"/>
    <col min="10790" max="10790" width="2.25" style="1296" customWidth="1"/>
    <col min="10791" max="11008" width="2.25" style="1296"/>
    <col min="11009" max="11010" width="2.25" style="1296" customWidth="1"/>
    <col min="11011" max="11013" width="2.25" style="1296"/>
    <col min="11014" max="11014" width="2.5" style="1296" bestFit="1" customWidth="1"/>
    <col min="11015" max="11016" width="2.25" style="1296"/>
    <col min="11017" max="11044" width="2.375" style="1296" customWidth="1"/>
    <col min="11045" max="11045" width="2.25" style="1296"/>
    <col min="11046" max="11046" width="2.25" style="1296" customWidth="1"/>
    <col min="11047" max="11264" width="2.25" style="1296"/>
    <col min="11265" max="11266" width="2.25" style="1296" customWidth="1"/>
    <col min="11267" max="11269" width="2.25" style="1296"/>
    <col min="11270" max="11270" width="2.5" style="1296" bestFit="1" customWidth="1"/>
    <col min="11271" max="11272" width="2.25" style="1296"/>
    <col min="11273" max="11300" width="2.375" style="1296" customWidth="1"/>
    <col min="11301" max="11301" width="2.25" style="1296"/>
    <col min="11302" max="11302" width="2.25" style="1296" customWidth="1"/>
    <col min="11303" max="11520" width="2.25" style="1296"/>
    <col min="11521" max="11522" width="2.25" style="1296" customWidth="1"/>
    <col min="11523" max="11525" width="2.25" style="1296"/>
    <col min="11526" max="11526" width="2.5" style="1296" bestFit="1" customWidth="1"/>
    <col min="11527" max="11528" width="2.25" style="1296"/>
    <col min="11529" max="11556" width="2.375" style="1296" customWidth="1"/>
    <col min="11557" max="11557" width="2.25" style="1296"/>
    <col min="11558" max="11558" width="2.25" style="1296" customWidth="1"/>
    <col min="11559" max="11776" width="2.25" style="1296"/>
    <col min="11777" max="11778" width="2.25" style="1296" customWidth="1"/>
    <col min="11779" max="11781" width="2.25" style="1296"/>
    <col min="11782" max="11782" width="2.5" style="1296" bestFit="1" customWidth="1"/>
    <col min="11783" max="11784" width="2.25" style="1296"/>
    <col min="11785" max="11812" width="2.375" style="1296" customWidth="1"/>
    <col min="11813" max="11813" width="2.25" style="1296"/>
    <col min="11814" max="11814" width="2.25" style="1296" customWidth="1"/>
    <col min="11815" max="12032" width="2.25" style="1296"/>
    <col min="12033" max="12034" width="2.25" style="1296" customWidth="1"/>
    <col min="12035" max="12037" width="2.25" style="1296"/>
    <col min="12038" max="12038" width="2.5" style="1296" bestFit="1" customWidth="1"/>
    <col min="12039" max="12040" width="2.25" style="1296"/>
    <col min="12041" max="12068" width="2.375" style="1296" customWidth="1"/>
    <col min="12069" max="12069" width="2.25" style="1296"/>
    <col min="12070" max="12070" width="2.25" style="1296" customWidth="1"/>
    <col min="12071" max="12288" width="2.25" style="1296"/>
    <col min="12289" max="12290" width="2.25" style="1296" customWidth="1"/>
    <col min="12291" max="12293" width="2.25" style="1296"/>
    <col min="12294" max="12294" width="2.5" style="1296" bestFit="1" customWidth="1"/>
    <col min="12295" max="12296" width="2.25" style="1296"/>
    <col min="12297" max="12324" width="2.375" style="1296" customWidth="1"/>
    <col min="12325" max="12325" width="2.25" style="1296"/>
    <col min="12326" max="12326" width="2.25" style="1296" customWidth="1"/>
    <col min="12327" max="12544" width="2.25" style="1296"/>
    <col min="12545" max="12546" width="2.25" style="1296" customWidth="1"/>
    <col min="12547" max="12549" width="2.25" style="1296"/>
    <col min="12550" max="12550" width="2.5" style="1296" bestFit="1" customWidth="1"/>
    <col min="12551" max="12552" width="2.25" style="1296"/>
    <col min="12553" max="12580" width="2.375" style="1296" customWidth="1"/>
    <col min="12581" max="12581" width="2.25" style="1296"/>
    <col min="12582" max="12582" width="2.25" style="1296" customWidth="1"/>
    <col min="12583" max="12800" width="2.25" style="1296"/>
    <col min="12801" max="12802" width="2.25" style="1296" customWidth="1"/>
    <col min="12803" max="12805" width="2.25" style="1296"/>
    <col min="12806" max="12806" width="2.5" style="1296" bestFit="1" customWidth="1"/>
    <col min="12807" max="12808" width="2.25" style="1296"/>
    <col min="12809" max="12836" width="2.375" style="1296" customWidth="1"/>
    <col min="12837" max="12837" width="2.25" style="1296"/>
    <col min="12838" max="12838" width="2.25" style="1296" customWidth="1"/>
    <col min="12839" max="13056" width="2.25" style="1296"/>
    <col min="13057" max="13058" width="2.25" style="1296" customWidth="1"/>
    <col min="13059" max="13061" width="2.25" style="1296"/>
    <col min="13062" max="13062" width="2.5" style="1296" bestFit="1" customWidth="1"/>
    <col min="13063" max="13064" width="2.25" style="1296"/>
    <col min="13065" max="13092" width="2.375" style="1296" customWidth="1"/>
    <col min="13093" max="13093" width="2.25" style="1296"/>
    <col min="13094" max="13094" width="2.25" style="1296" customWidth="1"/>
    <col min="13095" max="13312" width="2.25" style="1296"/>
    <col min="13313" max="13314" width="2.25" style="1296" customWidth="1"/>
    <col min="13315" max="13317" width="2.25" style="1296"/>
    <col min="13318" max="13318" width="2.5" style="1296" bestFit="1" customWidth="1"/>
    <col min="13319" max="13320" width="2.25" style="1296"/>
    <col min="13321" max="13348" width="2.375" style="1296" customWidth="1"/>
    <col min="13349" max="13349" width="2.25" style="1296"/>
    <col min="13350" max="13350" width="2.25" style="1296" customWidth="1"/>
    <col min="13351" max="13568" width="2.25" style="1296"/>
    <col min="13569" max="13570" width="2.25" style="1296" customWidth="1"/>
    <col min="13571" max="13573" width="2.25" style="1296"/>
    <col min="13574" max="13574" width="2.5" style="1296" bestFit="1" customWidth="1"/>
    <col min="13575" max="13576" width="2.25" style="1296"/>
    <col min="13577" max="13604" width="2.375" style="1296" customWidth="1"/>
    <col min="13605" max="13605" width="2.25" style="1296"/>
    <col min="13606" max="13606" width="2.25" style="1296" customWidth="1"/>
    <col min="13607" max="13824" width="2.25" style="1296"/>
    <col min="13825" max="13826" width="2.25" style="1296" customWidth="1"/>
    <col min="13827" max="13829" width="2.25" style="1296"/>
    <col min="13830" max="13830" width="2.5" style="1296" bestFit="1" customWidth="1"/>
    <col min="13831" max="13832" width="2.25" style="1296"/>
    <col min="13833" max="13860" width="2.375" style="1296" customWidth="1"/>
    <col min="13861" max="13861" width="2.25" style="1296"/>
    <col min="13862" max="13862" width="2.25" style="1296" customWidth="1"/>
    <col min="13863" max="14080" width="2.25" style="1296"/>
    <col min="14081" max="14082" width="2.25" style="1296" customWidth="1"/>
    <col min="14083" max="14085" width="2.25" style="1296"/>
    <col min="14086" max="14086" width="2.5" style="1296" bestFit="1" customWidth="1"/>
    <col min="14087" max="14088" width="2.25" style="1296"/>
    <col min="14089" max="14116" width="2.375" style="1296" customWidth="1"/>
    <col min="14117" max="14117" width="2.25" style="1296"/>
    <col min="14118" max="14118" width="2.25" style="1296" customWidth="1"/>
    <col min="14119" max="14336" width="2.25" style="1296"/>
    <col min="14337" max="14338" width="2.25" style="1296" customWidth="1"/>
    <col min="14339" max="14341" width="2.25" style="1296"/>
    <col min="14342" max="14342" width="2.5" style="1296" bestFit="1" customWidth="1"/>
    <col min="14343" max="14344" width="2.25" style="1296"/>
    <col min="14345" max="14372" width="2.375" style="1296" customWidth="1"/>
    <col min="14373" max="14373" width="2.25" style="1296"/>
    <col min="14374" max="14374" width="2.25" style="1296" customWidth="1"/>
    <col min="14375" max="14592" width="2.25" style="1296"/>
    <col min="14593" max="14594" width="2.25" style="1296" customWidth="1"/>
    <col min="14595" max="14597" width="2.25" style="1296"/>
    <col min="14598" max="14598" width="2.5" style="1296" bestFit="1" customWidth="1"/>
    <col min="14599" max="14600" width="2.25" style="1296"/>
    <col min="14601" max="14628" width="2.375" style="1296" customWidth="1"/>
    <col min="14629" max="14629" width="2.25" style="1296"/>
    <col min="14630" max="14630" width="2.25" style="1296" customWidth="1"/>
    <col min="14631" max="14848" width="2.25" style="1296"/>
    <col min="14849" max="14850" width="2.25" style="1296" customWidth="1"/>
    <col min="14851" max="14853" width="2.25" style="1296"/>
    <col min="14854" max="14854" width="2.5" style="1296" bestFit="1" customWidth="1"/>
    <col min="14855" max="14856" width="2.25" style="1296"/>
    <col min="14857" max="14884" width="2.375" style="1296" customWidth="1"/>
    <col min="14885" max="14885" width="2.25" style="1296"/>
    <col min="14886" max="14886" width="2.25" style="1296" customWidth="1"/>
    <col min="14887" max="15104" width="2.25" style="1296"/>
    <col min="15105" max="15106" width="2.25" style="1296" customWidth="1"/>
    <col min="15107" max="15109" width="2.25" style="1296"/>
    <col min="15110" max="15110" width="2.5" style="1296" bestFit="1" customWidth="1"/>
    <col min="15111" max="15112" width="2.25" style="1296"/>
    <col min="15113" max="15140" width="2.375" style="1296" customWidth="1"/>
    <col min="15141" max="15141" width="2.25" style="1296"/>
    <col min="15142" max="15142" width="2.25" style="1296" customWidth="1"/>
    <col min="15143" max="15360" width="2.25" style="1296"/>
    <col min="15361" max="15362" width="2.25" style="1296" customWidth="1"/>
    <col min="15363" max="15365" width="2.25" style="1296"/>
    <col min="15366" max="15366" width="2.5" style="1296" bestFit="1" customWidth="1"/>
    <col min="15367" max="15368" width="2.25" style="1296"/>
    <col min="15369" max="15396" width="2.375" style="1296" customWidth="1"/>
    <col min="15397" max="15397" width="2.25" style="1296"/>
    <col min="15398" max="15398" width="2.25" style="1296" customWidth="1"/>
    <col min="15399" max="15616" width="2.25" style="1296"/>
    <col min="15617" max="15618" width="2.25" style="1296" customWidth="1"/>
    <col min="15619" max="15621" width="2.25" style="1296"/>
    <col min="15622" max="15622" width="2.5" style="1296" bestFit="1" customWidth="1"/>
    <col min="15623" max="15624" width="2.25" style="1296"/>
    <col min="15625" max="15652" width="2.375" style="1296" customWidth="1"/>
    <col min="15653" max="15653" width="2.25" style="1296"/>
    <col min="15654" max="15654" width="2.25" style="1296" customWidth="1"/>
    <col min="15655" max="15872" width="2.25" style="1296"/>
    <col min="15873" max="15874" width="2.25" style="1296" customWidth="1"/>
    <col min="15875" max="15877" width="2.25" style="1296"/>
    <col min="15878" max="15878" width="2.5" style="1296" bestFit="1" customWidth="1"/>
    <col min="15879" max="15880" width="2.25" style="1296"/>
    <col min="15881" max="15908" width="2.375" style="1296" customWidth="1"/>
    <col min="15909" max="15909" width="2.25" style="1296"/>
    <col min="15910" max="15910" width="2.25" style="1296" customWidth="1"/>
    <col min="15911" max="16128" width="2.25" style="1296"/>
    <col min="16129" max="16130" width="2.25" style="1296" customWidth="1"/>
    <col min="16131" max="16133" width="2.25" style="1296"/>
    <col min="16134" max="16134" width="2.5" style="1296" bestFit="1" customWidth="1"/>
    <col min="16135" max="16136" width="2.25" style="1296"/>
    <col min="16137" max="16164" width="2.375" style="1296" customWidth="1"/>
    <col min="16165" max="16165" width="2.25" style="1296"/>
    <col min="16166" max="16166" width="2.25" style="1296" customWidth="1"/>
    <col min="16167" max="16384" width="2.25" style="1296"/>
  </cols>
  <sheetData>
    <row r="1" spans="1:39" ht="18.75" customHeight="1">
      <c r="A1" s="1294" t="s">
        <v>651</v>
      </c>
      <c r="AL1" s="1297" t="s">
        <v>109</v>
      </c>
    </row>
    <row r="2" spans="1:39" ht="12.75" customHeight="1"/>
    <row r="3" spans="1:39" ht="12.75" customHeight="1">
      <c r="A3" s="1298" t="s">
        <v>108</v>
      </c>
      <c r="B3" s="1298"/>
      <c r="C3" s="1298"/>
      <c r="D3" s="1298"/>
      <c r="E3" s="1298"/>
      <c r="F3" s="1298"/>
      <c r="G3" s="1298"/>
      <c r="H3" s="1298"/>
      <c r="I3" s="1298"/>
      <c r="J3" s="1298"/>
      <c r="K3" s="1298"/>
      <c r="L3" s="1298"/>
      <c r="M3" s="1298"/>
      <c r="N3" s="1298"/>
      <c r="O3" s="1298"/>
      <c r="P3" s="1298"/>
      <c r="Q3" s="1298"/>
      <c r="R3" s="1298"/>
      <c r="S3" s="1298"/>
      <c r="T3" s="1298"/>
      <c r="U3" s="1298"/>
      <c r="V3" s="1298"/>
      <c r="W3" s="1298"/>
      <c r="X3" s="1298"/>
      <c r="Y3" s="1298"/>
      <c r="Z3" s="1298"/>
      <c r="AA3" s="1298"/>
      <c r="AB3" s="1298"/>
      <c r="AC3" s="1298"/>
      <c r="AD3" s="1298"/>
      <c r="AE3" s="1298"/>
      <c r="AF3" s="1298"/>
      <c r="AG3" s="1298"/>
      <c r="AH3" s="1298"/>
      <c r="AI3" s="1298"/>
      <c r="AJ3" s="1298"/>
      <c r="AK3" s="1298"/>
      <c r="AL3" s="1298"/>
      <c r="AM3" s="1299"/>
    </row>
    <row r="4" spans="1:39" ht="12.75" customHeight="1">
      <c r="A4" s="1298"/>
      <c r="B4" s="1298"/>
      <c r="C4" s="1298"/>
      <c r="D4" s="1298"/>
      <c r="E4" s="1298"/>
      <c r="F4" s="1298"/>
      <c r="G4" s="1298"/>
      <c r="H4" s="1298"/>
      <c r="I4" s="1298"/>
      <c r="J4" s="1298"/>
      <c r="K4" s="1298"/>
      <c r="L4" s="1298"/>
      <c r="M4" s="1298"/>
      <c r="N4" s="1298"/>
      <c r="O4" s="1298"/>
      <c r="P4" s="1298"/>
      <c r="Q4" s="1298"/>
      <c r="R4" s="1298"/>
      <c r="S4" s="1298"/>
      <c r="T4" s="1298"/>
      <c r="U4" s="1298"/>
      <c r="V4" s="1298"/>
      <c r="W4" s="1298"/>
      <c r="X4" s="1298"/>
      <c r="Y4" s="1298"/>
      <c r="Z4" s="1298"/>
      <c r="AA4" s="1298"/>
      <c r="AB4" s="1298"/>
      <c r="AC4" s="1298"/>
      <c r="AD4" s="1298"/>
      <c r="AE4" s="1298"/>
      <c r="AF4" s="1298"/>
      <c r="AG4" s="1298"/>
      <c r="AH4" s="1298"/>
      <c r="AI4" s="1298"/>
      <c r="AJ4" s="1298"/>
      <c r="AK4" s="1298"/>
      <c r="AL4" s="1298"/>
      <c r="AM4" s="1299"/>
    </row>
    <row r="5" spans="1:39" ht="12.75" customHeight="1"/>
    <row r="6" spans="1:39">
      <c r="B6" s="1300" t="s">
        <v>96</v>
      </c>
      <c r="C6" s="1301"/>
      <c r="D6" s="1301"/>
      <c r="E6" s="1301"/>
      <c r="F6" s="1301"/>
      <c r="G6" s="1301"/>
      <c r="H6" s="1302"/>
      <c r="I6" s="1303"/>
      <c r="J6" s="1301"/>
      <c r="K6" s="1301"/>
      <c r="L6" s="1301"/>
      <c r="M6" s="1301"/>
      <c r="N6" s="1301"/>
      <c r="O6" s="1301"/>
      <c r="P6" s="1301"/>
      <c r="Q6" s="1301"/>
      <c r="R6" s="1301"/>
      <c r="S6" s="1301"/>
      <c r="T6" s="1301"/>
      <c r="U6" s="1301"/>
      <c r="V6" s="1301"/>
      <c r="W6" s="1301"/>
      <c r="X6" s="1301"/>
      <c r="Y6" s="1301"/>
      <c r="Z6" s="1301"/>
      <c r="AA6" s="1301"/>
      <c r="AB6" s="1301"/>
      <c r="AC6" s="1301"/>
      <c r="AD6" s="1301"/>
      <c r="AE6" s="1301"/>
      <c r="AF6" s="1301"/>
      <c r="AG6" s="1301"/>
      <c r="AH6" s="1301"/>
      <c r="AI6" s="1301"/>
      <c r="AJ6" s="1301"/>
      <c r="AK6" s="1301"/>
      <c r="AL6" s="1304"/>
    </row>
    <row r="7" spans="1:39">
      <c r="B7" s="1305"/>
      <c r="C7" s="1306"/>
      <c r="D7" s="1306"/>
      <c r="E7" s="1306"/>
      <c r="F7" s="1306"/>
      <c r="G7" s="1306"/>
      <c r="H7" s="1307"/>
      <c r="I7" s="1308"/>
      <c r="J7" s="1306"/>
      <c r="K7" s="1306"/>
      <c r="L7" s="1306"/>
      <c r="M7" s="1306"/>
      <c r="N7" s="1306"/>
      <c r="O7" s="1306"/>
      <c r="P7" s="1306"/>
      <c r="Q7" s="1306"/>
      <c r="R7" s="1306"/>
      <c r="S7" s="1306"/>
      <c r="T7" s="1306"/>
      <c r="U7" s="1306"/>
      <c r="V7" s="1306"/>
      <c r="W7" s="1306"/>
      <c r="X7" s="1306"/>
      <c r="Y7" s="1306"/>
      <c r="Z7" s="1306"/>
      <c r="AA7" s="1306"/>
      <c r="AB7" s="1306"/>
      <c r="AC7" s="1306"/>
      <c r="AD7" s="1306"/>
      <c r="AE7" s="1306"/>
      <c r="AF7" s="1306"/>
      <c r="AG7" s="1306"/>
      <c r="AH7" s="1306"/>
      <c r="AI7" s="1306"/>
      <c r="AJ7" s="1306"/>
      <c r="AK7" s="1306"/>
      <c r="AL7" s="1309"/>
    </row>
    <row r="8" spans="1:39">
      <c r="B8" s="1300" t="s">
        <v>107</v>
      </c>
      <c r="C8" s="1301"/>
      <c r="D8" s="1301"/>
      <c r="E8" s="1301"/>
      <c r="F8" s="1301"/>
      <c r="G8" s="1301"/>
      <c r="H8" s="1302"/>
      <c r="I8" s="1303"/>
      <c r="J8" s="1310" t="s">
        <v>652</v>
      </c>
      <c r="K8" s="1310"/>
      <c r="L8" s="1310"/>
      <c r="M8" s="1310"/>
      <c r="N8" s="1310"/>
      <c r="O8" s="1310"/>
      <c r="P8" s="1310"/>
      <c r="Q8" s="1310"/>
      <c r="R8" s="1310"/>
      <c r="S8" s="1310"/>
      <c r="T8" s="1310"/>
      <c r="U8" s="1310"/>
      <c r="V8" s="1310"/>
      <c r="W8" s="1310"/>
      <c r="X8" s="1310"/>
      <c r="Y8" s="1310"/>
      <c r="Z8" s="1310"/>
      <c r="AA8" s="1310"/>
      <c r="AB8" s="1310"/>
      <c r="AC8" s="1310"/>
      <c r="AD8" s="1310"/>
      <c r="AE8" s="1310"/>
      <c r="AF8" s="1310"/>
      <c r="AG8" s="1310"/>
      <c r="AH8" s="1310"/>
      <c r="AI8" s="1310"/>
      <c r="AJ8" s="1310"/>
      <c r="AK8" s="1310"/>
      <c r="AL8" s="1311"/>
    </row>
    <row r="9" spans="1:39">
      <c r="B9" s="1312"/>
      <c r="C9" s="1313"/>
      <c r="D9" s="1313"/>
      <c r="E9" s="1313"/>
      <c r="F9" s="1313"/>
      <c r="G9" s="1313"/>
      <c r="H9" s="1314"/>
      <c r="J9" s="1315"/>
      <c r="K9" s="1315"/>
      <c r="L9" s="1315"/>
      <c r="M9" s="1315"/>
      <c r="N9" s="1315"/>
      <c r="O9" s="1315"/>
      <c r="P9" s="1315"/>
      <c r="Q9" s="1315"/>
      <c r="R9" s="1315"/>
      <c r="S9" s="1315"/>
      <c r="T9" s="1315"/>
      <c r="U9" s="1315"/>
      <c r="V9" s="1315"/>
      <c r="W9" s="1315"/>
      <c r="X9" s="1315"/>
      <c r="Y9" s="1315"/>
      <c r="Z9" s="1315"/>
      <c r="AA9" s="1315"/>
      <c r="AB9" s="1315"/>
      <c r="AC9" s="1315"/>
      <c r="AD9" s="1315"/>
      <c r="AE9" s="1315"/>
      <c r="AF9" s="1315"/>
      <c r="AG9" s="1315"/>
      <c r="AH9" s="1315"/>
      <c r="AI9" s="1315"/>
      <c r="AJ9" s="1315"/>
      <c r="AK9" s="1315"/>
      <c r="AL9" s="1316"/>
    </row>
    <row r="10" spans="1:39">
      <c r="B10" s="1312"/>
      <c r="C10" s="1313"/>
      <c r="D10" s="1313"/>
      <c r="E10" s="1313"/>
      <c r="F10" s="1313"/>
      <c r="G10" s="1313"/>
      <c r="H10" s="1314"/>
      <c r="J10" s="1315" t="s">
        <v>653</v>
      </c>
      <c r="K10" s="1315"/>
      <c r="L10" s="1315"/>
      <c r="M10" s="1315"/>
      <c r="N10" s="1315"/>
      <c r="O10" s="1315"/>
      <c r="P10" s="1315"/>
      <c r="Q10" s="1315"/>
      <c r="R10" s="1315"/>
      <c r="S10" s="1315"/>
      <c r="T10" s="1315"/>
      <c r="U10" s="1315"/>
      <c r="V10" s="1315"/>
      <c r="W10" s="1315"/>
      <c r="X10" s="1315"/>
      <c r="Y10" s="1315"/>
      <c r="Z10" s="1315"/>
      <c r="AA10" s="1315"/>
      <c r="AB10" s="1315"/>
      <c r="AC10" s="1315"/>
      <c r="AD10" s="1315"/>
      <c r="AE10" s="1315"/>
      <c r="AF10" s="1315"/>
      <c r="AG10" s="1315"/>
      <c r="AH10" s="1315"/>
      <c r="AI10" s="1315"/>
      <c r="AJ10" s="1315"/>
      <c r="AK10" s="1315"/>
      <c r="AL10" s="1316"/>
    </row>
    <row r="11" spans="1:39">
      <c r="B11" s="1312"/>
      <c r="C11" s="1313"/>
      <c r="D11" s="1313"/>
      <c r="E11" s="1313"/>
      <c r="F11" s="1313"/>
      <c r="G11" s="1313"/>
      <c r="H11" s="1314"/>
      <c r="J11" s="1315"/>
      <c r="K11" s="1315"/>
      <c r="L11" s="1315"/>
      <c r="M11" s="1315"/>
      <c r="N11" s="1315"/>
      <c r="O11" s="1315"/>
      <c r="P11" s="1315"/>
      <c r="Q11" s="1315"/>
      <c r="R11" s="1315"/>
      <c r="S11" s="1315"/>
      <c r="T11" s="1315"/>
      <c r="U11" s="1315"/>
      <c r="V11" s="1315"/>
      <c r="W11" s="1315"/>
      <c r="X11" s="1315"/>
      <c r="Y11" s="1315"/>
      <c r="Z11" s="1315"/>
      <c r="AA11" s="1315"/>
      <c r="AB11" s="1315"/>
      <c r="AC11" s="1315"/>
      <c r="AD11" s="1315"/>
      <c r="AE11" s="1315"/>
      <c r="AF11" s="1315"/>
      <c r="AG11" s="1315"/>
      <c r="AH11" s="1315"/>
      <c r="AI11" s="1315"/>
      <c r="AJ11" s="1315"/>
      <c r="AK11" s="1315"/>
      <c r="AL11" s="1316"/>
    </row>
    <row r="12" spans="1:39">
      <c r="B12" s="1312"/>
      <c r="C12" s="1313"/>
      <c r="D12" s="1313"/>
      <c r="E12" s="1313"/>
      <c r="F12" s="1313"/>
      <c r="G12" s="1313"/>
      <c r="H12" s="1314"/>
      <c r="J12" s="1315" t="s">
        <v>654</v>
      </c>
      <c r="K12" s="1315"/>
      <c r="L12" s="1315"/>
      <c r="M12" s="1315"/>
      <c r="N12" s="1315"/>
      <c r="O12" s="1315"/>
      <c r="P12" s="1315"/>
      <c r="Q12" s="1315"/>
      <c r="R12" s="1315"/>
      <c r="S12" s="1315"/>
      <c r="T12" s="1315"/>
      <c r="U12" s="1315"/>
      <c r="V12" s="1315"/>
      <c r="W12" s="1315"/>
      <c r="X12" s="1315"/>
      <c r="Y12" s="1315"/>
      <c r="Z12" s="1315"/>
      <c r="AA12" s="1315"/>
      <c r="AB12" s="1315"/>
      <c r="AC12" s="1315"/>
      <c r="AD12" s="1315"/>
      <c r="AE12" s="1315"/>
      <c r="AF12" s="1315"/>
      <c r="AG12" s="1315"/>
      <c r="AH12" s="1315"/>
      <c r="AI12" s="1315"/>
      <c r="AJ12" s="1315"/>
      <c r="AK12" s="1315"/>
      <c r="AL12" s="1316"/>
    </row>
    <row r="13" spans="1:39">
      <c r="B13" s="1305"/>
      <c r="C13" s="1306"/>
      <c r="D13" s="1306"/>
      <c r="E13" s="1306"/>
      <c r="F13" s="1306"/>
      <c r="G13" s="1306"/>
      <c r="H13" s="1307"/>
      <c r="I13" s="1308"/>
      <c r="J13" s="1317"/>
      <c r="K13" s="1317"/>
      <c r="L13" s="1317"/>
      <c r="M13" s="1317"/>
      <c r="N13" s="1317"/>
      <c r="O13" s="1317"/>
      <c r="P13" s="1317"/>
      <c r="Q13" s="1317"/>
      <c r="R13" s="1317"/>
      <c r="S13" s="1317"/>
      <c r="T13" s="1317"/>
      <c r="U13" s="1317"/>
      <c r="V13" s="1317"/>
      <c r="W13" s="1317"/>
      <c r="X13" s="1317"/>
      <c r="Y13" s="1317"/>
      <c r="Z13" s="1317"/>
      <c r="AA13" s="1317"/>
      <c r="AB13" s="1317"/>
      <c r="AC13" s="1317"/>
      <c r="AD13" s="1317"/>
      <c r="AE13" s="1317"/>
      <c r="AF13" s="1317"/>
      <c r="AG13" s="1317"/>
      <c r="AH13" s="1317"/>
      <c r="AI13" s="1317"/>
      <c r="AJ13" s="1317"/>
      <c r="AK13" s="1317"/>
      <c r="AL13" s="1318"/>
    </row>
    <row r="14" spans="1:39" ht="13.5" customHeight="1">
      <c r="B14" s="1319" t="s">
        <v>66</v>
      </c>
      <c r="C14" s="1320"/>
      <c r="D14" s="1320"/>
      <c r="E14" s="1320"/>
      <c r="F14" s="1320"/>
      <c r="G14" s="1320"/>
      <c r="H14" s="1321"/>
      <c r="I14" s="1322"/>
      <c r="J14" s="1303"/>
      <c r="K14" s="1303"/>
      <c r="L14" s="1303"/>
      <c r="M14" s="1303"/>
      <c r="N14" s="1303"/>
      <c r="O14" s="1303"/>
      <c r="P14" s="1303"/>
      <c r="Q14" s="1303"/>
      <c r="R14" s="1323"/>
      <c r="S14" s="1323"/>
      <c r="T14" s="1303"/>
      <c r="U14" s="1303"/>
      <c r="V14" s="1303"/>
      <c r="W14" s="1303"/>
      <c r="X14" s="1303"/>
      <c r="Y14" s="1303"/>
      <c r="Z14" s="1303"/>
      <c r="AA14" s="1303"/>
      <c r="AB14" s="1303"/>
      <c r="AC14" s="1303"/>
      <c r="AD14" s="1303"/>
      <c r="AE14" s="1303"/>
      <c r="AF14" s="1303"/>
      <c r="AG14" s="1303"/>
      <c r="AH14" s="1303"/>
      <c r="AI14" s="1303"/>
      <c r="AJ14" s="1303"/>
      <c r="AK14" s="1303"/>
      <c r="AL14" s="1324"/>
    </row>
    <row r="15" spans="1:39" ht="13.5" customHeight="1">
      <c r="B15" s="1325"/>
      <c r="C15" s="1326"/>
      <c r="D15" s="1326"/>
      <c r="E15" s="1326"/>
      <c r="F15" s="1326"/>
      <c r="G15" s="1326"/>
      <c r="H15" s="1327"/>
      <c r="I15" s="1328"/>
      <c r="L15" s="1296">
        <v>1</v>
      </c>
      <c r="M15" s="1329"/>
      <c r="N15" s="1296" t="s">
        <v>63</v>
      </c>
      <c r="R15" s="1330"/>
      <c r="S15" s="1330"/>
      <c r="Y15" s="1296">
        <v>4</v>
      </c>
      <c r="Z15" s="1329"/>
      <c r="AA15" s="1296" t="s">
        <v>57</v>
      </c>
      <c r="AL15" s="1331"/>
    </row>
    <row r="16" spans="1:39">
      <c r="B16" s="1325"/>
      <c r="C16" s="1326"/>
      <c r="D16" s="1326"/>
      <c r="E16" s="1326"/>
      <c r="F16" s="1326"/>
      <c r="G16" s="1326"/>
      <c r="H16" s="1327"/>
      <c r="I16" s="1328"/>
      <c r="L16" s="1296">
        <v>2</v>
      </c>
      <c r="M16" s="1329"/>
      <c r="N16" s="1296" t="s">
        <v>61</v>
      </c>
      <c r="R16" s="1330"/>
      <c r="S16" s="1330"/>
      <c r="Y16" s="1296">
        <v>5</v>
      </c>
      <c r="Z16" s="1329"/>
      <c r="AA16" s="1296" t="s">
        <v>55</v>
      </c>
      <c r="AL16" s="1332"/>
    </row>
    <row r="17" spans="2:41">
      <c r="B17" s="1325"/>
      <c r="C17" s="1326"/>
      <c r="D17" s="1326"/>
      <c r="E17" s="1326"/>
      <c r="F17" s="1326"/>
      <c r="G17" s="1326"/>
      <c r="H17" s="1327"/>
      <c r="I17" s="1328"/>
      <c r="L17" s="1296">
        <v>3</v>
      </c>
      <c r="M17" s="1329"/>
      <c r="N17" s="1296" t="s">
        <v>59</v>
      </c>
      <c r="R17" s="1330"/>
      <c r="S17" s="1330"/>
      <c r="AL17" s="1331"/>
    </row>
    <row r="18" spans="2:41">
      <c r="B18" s="1333"/>
      <c r="C18" s="1334"/>
      <c r="D18" s="1334"/>
      <c r="E18" s="1334"/>
      <c r="F18" s="1334"/>
      <c r="G18" s="1334"/>
      <c r="H18" s="1335"/>
      <c r="I18" s="1336"/>
      <c r="J18" s="1308"/>
      <c r="K18" s="1308"/>
      <c r="L18" s="1308"/>
      <c r="M18" s="1308"/>
      <c r="N18" s="1308"/>
      <c r="O18" s="1308"/>
      <c r="P18" s="1308"/>
      <c r="Q18" s="1308"/>
      <c r="R18" s="1337"/>
      <c r="S18" s="1337"/>
      <c r="T18" s="1308"/>
      <c r="U18" s="1308"/>
      <c r="V18" s="1308"/>
      <c r="W18" s="1308"/>
      <c r="X18" s="1308"/>
      <c r="Y18" s="1308"/>
      <c r="Z18" s="1308"/>
      <c r="AA18" s="1308"/>
      <c r="AB18" s="1308"/>
      <c r="AC18" s="1308"/>
      <c r="AD18" s="1308"/>
      <c r="AE18" s="1308"/>
      <c r="AF18" s="1308"/>
      <c r="AG18" s="1308"/>
      <c r="AH18" s="1308"/>
      <c r="AI18" s="1308"/>
      <c r="AJ18" s="1308"/>
      <c r="AK18" s="1308"/>
      <c r="AL18" s="1338"/>
    </row>
    <row r="19" spans="2:41" ht="21" customHeight="1">
      <c r="B19" s="1339" t="s">
        <v>655</v>
      </c>
      <c r="C19" s="1340"/>
      <c r="D19" s="1319" t="s">
        <v>106</v>
      </c>
      <c r="E19" s="1320"/>
      <c r="F19" s="1320"/>
      <c r="G19" s="1341"/>
      <c r="R19" s="1330"/>
      <c r="S19" s="1330"/>
      <c r="AL19" s="1332"/>
    </row>
    <row r="20" spans="2:41" ht="21" customHeight="1">
      <c r="B20" s="1342"/>
      <c r="C20" s="1343"/>
      <c r="D20" s="1325"/>
      <c r="E20" s="1326"/>
      <c r="F20" s="1326"/>
      <c r="G20" s="1344"/>
      <c r="I20" s="1345" t="s">
        <v>656</v>
      </c>
      <c r="J20" s="1346"/>
      <c r="K20" s="1346"/>
      <c r="L20" s="1346"/>
      <c r="M20" s="1346"/>
      <c r="N20" s="1346"/>
      <c r="O20" s="1347"/>
      <c r="P20" s="1347"/>
      <c r="Q20" s="1346"/>
      <c r="R20" s="1346"/>
      <c r="S20" s="1346"/>
      <c r="T20" s="1346"/>
      <c r="U20" s="1346"/>
      <c r="V20" s="1346"/>
      <c r="W20" s="1346"/>
      <c r="X20" s="1346"/>
      <c r="Y20" s="1346"/>
      <c r="Z20" s="1346"/>
      <c r="AA20" s="1348"/>
      <c r="AB20" s="1349" t="s">
        <v>657</v>
      </c>
      <c r="AC20" s="1349"/>
      <c r="AD20" s="1349"/>
      <c r="AE20" s="1349"/>
      <c r="AF20" s="1349"/>
      <c r="AG20" s="1349"/>
      <c r="AH20" s="1349"/>
      <c r="AI20" s="1349"/>
      <c r="AJ20" s="1349"/>
      <c r="AK20" s="1349"/>
      <c r="AL20" s="1350"/>
      <c r="AM20" s="1349"/>
      <c r="AN20" s="1348"/>
      <c r="AO20" s="1351"/>
    </row>
    <row r="21" spans="2:41" ht="21" customHeight="1">
      <c r="B21" s="1342"/>
      <c r="C21" s="1343"/>
      <c r="D21" s="1325"/>
      <c r="E21" s="1326"/>
      <c r="F21" s="1326"/>
      <c r="G21" s="1344"/>
      <c r="I21" s="1345" t="s">
        <v>658</v>
      </c>
      <c r="J21" s="1346"/>
      <c r="K21" s="1346"/>
      <c r="L21" s="1346"/>
      <c r="M21" s="1346"/>
      <c r="N21" s="1346"/>
      <c r="O21" s="1347"/>
      <c r="P21" s="1347"/>
      <c r="Q21" s="1346"/>
      <c r="R21" s="1346"/>
      <c r="S21" s="1346"/>
      <c r="T21" s="1346"/>
      <c r="U21" s="1346"/>
      <c r="V21" s="1346"/>
      <c r="W21" s="1346"/>
      <c r="X21" s="1346"/>
      <c r="Y21" s="1346"/>
      <c r="Z21" s="1346"/>
      <c r="AA21" s="1348"/>
      <c r="AB21" s="1349" t="s">
        <v>659</v>
      </c>
      <c r="AC21" s="1349"/>
      <c r="AD21" s="1349"/>
      <c r="AE21" s="1349"/>
      <c r="AF21" s="1349"/>
      <c r="AG21" s="1349"/>
      <c r="AH21" s="1349"/>
      <c r="AI21" s="1349"/>
      <c r="AJ21" s="1349"/>
      <c r="AK21" s="1349"/>
      <c r="AL21" s="1350"/>
      <c r="AM21" s="1349"/>
      <c r="AN21" s="1349"/>
      <c r="AO21" s="1351"/>
    </row>
    <row r="22" spans="2:41" ht="21" customHeight="1">
      <c r="B22" s="1342"/>
      <c r="C22" s="1343"/>
      <c r="D22" s="1325"/>
      <c r="E22" s="1326"/>
      <c r="F22" s="1326"/>
      <c r="G22" s="1344"/>
      <c r="I22" s="1345" t="s">
        <v>660</v>
      </c>
      <c r="J22" s="1346"/>
      <c r="K22" s="1346"/>
      <c r="L22" s="1346"/>
      <c r="M22" s="1346"/>
      <c r="N22" s="1346"/>
      <c r="O22" s="1347"/>
      <c r="P22" s="1347"/>
      <c r="Q22" s="1346"/>
      <c r="R22" s="1346"/>
      <c r="S22" s="1346"/>
      <c r="T22" s="1346"/>
      <c r="U22" s="1346"/>
      <c r="V22" s="1346"/>
      <c r="W22" s="1346"/>
      <c r="X22" s="1346"/>
      <c r="Y22" s="1346"/>
      <c r="Z22" s="1346"/>
      <c r="AA22" s="1348"/>
      <c r="AB22" s="1349" t="s">
        <v>661</v>
      </c>
      <c r="AC22" s="1349"/>
      <c r="AD22" s="1349"/>
      <c r="AE22" s="1349"/>
      <c r="AF22" s="1349"/>
      <c r="AG22" s="1349"/>
      <c r="AH22" s="1349"/>
      <c r="AI22" s="1349"/>
      <c r="AJ22" s="1349"/>
      <c r="AK22" s="1349"/>
      <c r="AL22" s="1350"/>
      <c r="AM22" s="1349"/>
      <c r="AN22" s="1349"/>
      <c r="AO22" s="1351"/>
    </row>
    <row r="23" spans="2:41" ht="21" customHeight="1">
      <c r="B23" s="1342"/>
      <c r="C23" s="1343"/>
      <c r="D23" s="1325"/>
      <c r="E23" s="1326"/>
      <c r="F23" s="1326"/>
      <c r="G23" s="1344"/>
      <c r="I23" s="1345" t="s">
        <v>662</v>
      </c>
      <c r="J23" s="1346"/>
      <c r="K23" s="1346"/>
      <c r="L23" s="1346"/>
      <c r="M23" s="1346"/>
      <c r="N23" s="1346"/>
      <c r="O23" s="1347"/>
      <c r="P23" s="1347"/>
      <c r="Q23" s="1346"/>
      <c r="R23" s="1346"/>
      <c r="S23" s="1346"/>
      <c r="T23" s="1346"/>
      <c r="U23" s="1346"/>
      <c r="V23" s="1346"/>
      <c r="W23" s="1346"/>
      <c r="X23" s="1346"/>
      <c r="Y23" s="1346"/>
      <c r="Z23" s="1346"/>
      <c r="AA23" s="1348"/>
      <c r="AB23" s="1349" t="s">
        <v>663</v>
      </c>
      <c r="AC23" s="1349"/>
      <c r="AD23" s="1349"/>
      <c r="AE23" s="1349"/>
      <c r="AF23" s="1349"/>
      <c r="AG23" s="1349"/>
      <c r="AH23" s="1349"/>
      <c r="AI23" s="1349"/>
      <c r="AJ23" s="1349"/>
      <c r="AK23" s="1349"/>
      <c r="AL23" s="1350"/>
      <c r="AM23" s="1349"/>
      <c r="AN23" s="1349"/>
      <c r="AO23" s="1351"/>
    </row>
    <row r="24" spans="2:41" ht="21" customHeight="1">
      <c r="B24" s="1342"/>
      <c r="C24" s="1343"/>
      <c r="D24" s="1325"/>
      <c r="E24" s="1326"/>
      <c r="F24" s="1326"/>
      <c r="G24" s="1344"/>
      <c r="I24" s="1345" t="s">
        <v>664</v>
      </c>
      <c r="J24" s="1346"/>
      <c r="K24" s="1346"/>
      <c r="L24" s="1346"/>
      <c r="M24" s="1346"/>
      <c r="N24" s="1346"/>
      <c r="O24" s="1347"/>
      <c r="P24" s="1347"/>
      <c r="Q24" s="1346"/>
      <c r="R24" s="1346"/>
      <c r="S24" s="1346"/>
      <c r="T24" s="1346"/>
      <c r="U24" s="1346"/>
      <c r="V24" s="1346"/>
      <c r="W24" s="1346"/>
      <c r="X24" s="1346"/>
      <c r="Y24" s="1346"/>
      <c r="Z24" s="1346"/>
      <c r="AA24" s="1348"/>
      <c r="AB24" s="1349" t="s">
        <v>665</v>
      </c>
      <c r="AC24" s="1349"/>
      <c r="AD24" s="1349"/>
      <c r="AE24" s="1349"/>
      <c r="AF24" s="1349"/>
      <c r="AG24" s="1349"/>
      <c r="AH24" s="1349"/>
      <c r="AI24" s="1349"/>
      <c r="AJ24" s="1349"/>
      <c r="AK24" s="1349"/>
      <c r="AL24" s="1350"/>
      <c r="AM24" s="1349"/>
      <c r="AN24" s="1349"/>
      <c r="AO24" s="1351"/>
    </row>
    <row r="25" spans="2:41" ht="21" customHeight="1">
      <c r="B25" s="1342"/>
      <c r="C25" s="1343"/>
      <c r="D25" s="1325"/>
      <c r="E25" s="1326"/>
      <c r="F25" s="1326"/>
      <c r="G25" s="1344"/>
      <c r="I25" s="1345" t="s">
        <v>666</v>
      </c>
      <c r="J25" s="1346"/>
      <c r="K25" s="1346"/>
      <c r="L25" s="1346"/>
      <c r="M25" s="1346"/>
      <c r="N25" s="1346"/>
      <c r="O25" s="1347"/>
      <c r="P25" s="1347"/>
      <c r="Q25" s="1346"/>
      <c r="R25" s="1346"/>
      <c r="S25" s="1346"/>
      <c r="T25" s="1346"/>
      <c r="U25" s="1346"/>
      <c r="V25" s="1346"/>
      <c r="W25" s="1346"/>
      <c r="X25" s="1346"/>
      <c r="Y25" s="1346"/>
      <c r="Z25" s="1346"/>
      <c r="AA25" s="1348"/>
      <c r="AB25" s="1349" t="s">
        <v>667</v>
      </c>
      <c r="AC25" s="1349"/>
      <c r="AD25" s="1349"/>
      <c r="AE25" s="1349"/>
      <c r="AF25" s="1349"/>
      <c r="AG25" s="1349"/>
      <c r="AH25" s="1349"/>
      <c r="AI25" s="1349"/>
      <c r="AJ25" s="1349"/>
      <c r="AK25" s="1349"/>
      <c r="AL25" s="1350"/>
      <c r="AM25" s="1349"/>
      <c r="AN25" s="1349"/>
      <c r="AO25" s="1351"/>
    </row>
    <row r="26" spans="2:41" ht="21" customHeight="1">
      <c r="B26" s="1342"/>
      <c r="C26" s="1343"/>
      <c r="D26" s="1325"/>
      <c r="E26" s="1326"/>
      <c r="F26" s="1326"/>
      <c r="G26" s="1344"/>
      <c r="I26" s="1349" t="s">
        <v>668</v>
      </c>
      <c r="J26" s="1348"/>
      <c r="K26" s="1348"/>
      <c r="L26" s="1348"/>
      <c r="M26" s="1348"/>
      <c r="N26" s="1348"/>
      <c r="O26" s="1352"/>
      <c r="P26" s="1352"/>
      <c r="Q26" s="1348"/>
      <c r="R26" s="1348"/>
      <c r="S26" s="1348"/>
      <c r="T26" s="1348"/>
      <c r="U26" s="1348"/>
      <c r="V26" s="1348"/>
      <c r="W26" s="1348"/>
      <c r="X26" s="1348"/>
      <c r="Y26" s="1348"/>
      <c r="Z26" s="1348"/>
      <c r="AA26" s="1348"/>
      <c r="AB26" s="1349" t="s">
        <v>669</v>
      </c>
      <c r="AC26" s="1349"/>
      <c r="AD26" s="1349"/>
      <c r="AE26" s="1349"/>
      <c r="AF26" s="1349"/>
      <c r="AG26" s="1349"/>
      <c r="AH26" s="1349"/>
      <c r="AI26" s="1349"/>
      <c r="AJ26" s="1349"/>
      <c r="AK26" s="1349"/>
      <c r="AL26" s="1350"/>
      <c r="AM26" s="1349"/>
      <c r="AN26" s="1349"/>
      <c r="AO26" s="1351"/>
    </row>
    <row r="27" spans="2:41" ht="21" customHeight="1">
      <c r="B27" s="1342"/>
      <c r="C27" s="1343"/>
      <c r="D27" s="1325"/>
      <c r="E27" s="1326"/>
      <c r="F27" s="1326"/>
      <c r="G27" s="1344"/>
      <c r="I27" s="1349" t="s">
        <v>670</v>
      </c>
      <c r="J27" s="1348"/>
      <c r="K27" s="1348"/>
      <c r="L27" s="1348"/>
      <c r="M27" s="1348"/>
      <c r="N27" s="1348"/>
      <c r="O27" s="1352"/>
      <c r="P27" s="1352"/>
      <c r="Q27" s="1348"/>
      <c r="R27" s="1348"/>
      <c r="S27" s="1348"/>
      <c r="T27" s="1348"/>
      <c r="U27" s="1348"/>
      <c r="V27" s="1348"/>
      <c r="W27" s="1348"/>
      <c r="X27" s="1348"/>
      <c r="Y27" s="1348"/>
      <c r="Z27" s="1348"/>
      <c r="AA27" s="1348"/>
      <c r="AB27" s="1349" t="s">
        <v>671</v>
      </c>
      <c r="AC27" s="1349"/>
      <c r="AD27" s="1349"/>
      <c r="AE27" s="1349"/>
      <c r="AF27" s="1349"/>
      <c r="AG27" s="1349"/>
      <c r="AH27" s="1349"/>
      <c r="AI27" s="1349"/>
      <c r="AJ27" s="1349"/>
      <c r="AK27" s="1349"/>
      <c r="AL27" s="1350"/>
      <c r="AM27" s="1349"/>
      <c r="AN27" s="1349"/>
      <c r="AO27" s="1351"/>
    </row>
    <row r="28" spans="2:41" ht="21" customHeight="1">
      <c r="B28" s="1342"/>
      <c r="C28" s="1343"/>
      <c r="D28" s="1325"/>
      <c r="E28" s="1326"/>
      <c r="F28" s="1326"/>
      <c r="G28" s="1344"/>
      <c r="I28" s="1349" t="s">
        <v>672</v>
      </c>
      <c r="J28" s="1348"/>
      <c r="K28" s="1348"/>
      <c r="L28" s="1348"/>
      <c r="M28" s="1348"/>
      <c r="N28" s="1348"/>
      <c r="O28" s="1352"/>
      <c r="P28" s="1352"/>
      <c r="Q28" s="1348"/>
      <c r="R28" s="1348"/>
      <c r="S28" s="1348"/>
      <c r="T28" s="1348"/>
      <c r="U28" s="1348"/>
      <c r="V28" s="1348"/>
      <c r="W28" s="1348"/>
      <c r="X28" s="1348"/>
      <c r="Y28" s="1348"/>
      <c r="Z28" s="1348"/>
      <c r="AA28" s="1348"/>
      <c r="AB28" s="1349" t="s">
        <v>673</v>
      </c>
      <c r="AC28" s="1349"/>
      <c r="AD28" s="1349"/>
      <c r="AE28" s="1349"/>
      <c r="AF28" s="1349"/>
      <c r="AG28" s="1349"/>
      <c r="AH28" s="1349"/>
      <c r="AI28" s="1349"/>
      <c r="AJ28" s="1349"/>
      <c r="AK28" s="1349"/>
      <c r="AL28" s="1350"/>
      <c r="AM28" s="1349"/>
      <c r="AN28" s="1349"/>
      <c r="AO28" s="1351"/>
    </row>
    <row r="29" spans="2:41" ht="21" customHeight="1">
      <c r="B29" s="1342"/>
      <c r="C29" s="1343"/>
      <c r="D29" s="1325"/>
      <c r="E29" s="1326"/>
      <c r="F29" s="1326"/>
      <c r="G29" s="1344"/>
      <c r="I29" s="1349"/>
      <c r="J29" s="1348"/>
      <c r="K29" s="1348"/>
      <c r="L29" s="1348"/>
      <c r="M29" s="1348"/>
      <c r="N29" s="1348"/>
      <c r="O29" s="1352"/>
      <c r="P29" s="1352"/>
      <c r="Q29" s="1348"/>
      <c r="R29" s="1348"/>
      <c r="S29" s="1348"/>
      <c r="T29" s="1348"/>
      <c r="U29" s="1348"/>
      <c r="V29" s="1348"/>
      <c r="W29" s="1348"/>
      <c r="X29" s="1348"/>
      <c r="Y29" s="1348"/>
      <c r="Z29" s="1348"/>
      <c r="AA29" s="1348"/>
      <c r="AB29" s="1349" t="s">
        <v>674</v>
      </c>
      <c r="AC29" s="1349"/>
      <c r="AD29" s="1349"/>
      <c r="AE29" s="1349"/>
      <c r="AF29" s="1349"/>
      <c r="AG29" s="1349"/>
      <c r="AH29" s="1349"/>
      <c r="AI29" s="1349"/>
      <c r="AJ29" s="1349"/>
      <c r="AK29" s="1349"/>
      <c r="AL29" s="1350"/>
      <c r="AM29" s="1349"/>
      <c r="AN29" s="1349"/>
      <c r="AO29" s="1351"/>
    </row>
    <row r="30" spans="2:41" ht="21" customHeight="1">
      <c r="B30" s="1342"/>
      <c r="C30" s="1343"/>
      <c r="D30" s="1325"/>
      <c r="E30" s="1326"/>
      <c r="F30" s="1326"/>
      <c r="G30" s="1344"/>
      <c r="I30" s="1349"/>
      <c r="J30" s="1348"/>
      <c r="K30" s="1348"/>
      <c r="L30" s="1348"/>
      <c r="M30" s="1348"/>
      <c r="N30" s="1348"/>
      <c r="O30" s="1352"/>
      <c r="P30" s="1352"/>
      <c r="Q30" s="1348"/>
      <c r="R30" s="1348"/>
      <c r="S30" s="1348"/>
      <c r="T30" s="1348"/>
      <c r="U30" s="1348"/>
      <c r="V30" s="1348"/>
      <c r="W30" s="1348"/>
      <c r="X30" s="1348"/>
      <c r="Y30" s="1348"/>
      <c r="Z30" s="1348"/>
      <c r="AA30" s="1348"/>
      <c r="AB30" s="1349" t="s">
        <v>675</v>
      </c>
      <c r="AC30" s="1349"/>
      <c r="AD30" s="1349"/>
      <c r="AE30" s="1349"/>
      <c r="AF30" s="1349"/>
      <c r="AG30" s="1349"/>
      <c r="AH30" s="1349"/>
      <c r="AI30" s="1349"/>
      <c r="AJ30" s="1349"/>
      <c r="AK30" s="1349"/>
      <c r="AL30" s="1350"/>
      <c r="AM30" s="1349"/>
      <c r="AN30" s="1349"/>
      <c r="AO30" s="1351"/>
    </row>
    <row r="31" spans="2:41" ht="21" customHeight="1">
      <c r="B31" s="1342"/>
      <c r="C31" s="1343"/>
      <c r="D31" s="1325"/>
      <c r="E31" s="1326"/>
      <c r="F31" s="1326"/>
      <c r="G31" s="1344"/>
      <c r="I31" s="1348"/>
      <c r="J31" s="1348"/>
      <c r="K31" s="1348"/>
      <c r="L31" s="1348"/>
      <c r="M31" s="1348"/>
      <c r="N31" s="1348"/>
      <c r="O31" s="1352"/>
      <c r="P31" s="1352"/>
      <c r="Q31" s="1348"/>
      <c r="R31" s="1348"/>
      <c r="S31" s="1348"/>
      <c r="T31" s="1348"/>
      <c r="U31" s="1348"/>
      <c r="V31" s="1348"/>
      <c r="W31" s="1348"/>
      <c r="X31" s="1348"/>
      <c r="Y31" s="1348"/>
      <c r="Z31" s="1348"/>
      <c r="AA31" s="1348"/>
      <c r="AB31" s="1349" t="s">
        <v>676</v>
      </c>
      <c r="AC31" s="1349"/>
      <c r="AD31" s="1349"/>
      <c r="AE31" s="1349"/>
      <c r="AF31" s="1349"/>
      <c r="AG31" s="1349"/>
      <c r="AH31" s="1349"/>
      <c r="AI31" s="1349"/>
      <c r="AJ31" s="1349"/>
      <c r="AK31" s="1349"/>
      <c r="AL31" s="1350"/>
      <c r="AM31" s="1349"/>
      <c r="AN31" s="1349"/>
      <c r="AO31" s="1351"/>
    </row>
    <row r="32" spans="2:41" ht="21" customHeight="1">
      <c r="B32" s="1342"/>
      <c r="C32" s="1343"/>
      <c r="D32" s="1333"/>
      <c r="E32" s="1334"/>
      <c r="F32" s="1334"/>
      <c r="G32" s="1353"/>
      <c r="H32" s="1308"/>
      <c r="I32" s="1308"/>
      <c r="J32" s="1308"/>
      <c r="K32" s="1308"/>
      <c r="O32" s="1308"/>
      <c r="P32" s="1308"/>
      <c r="Q32" s="1308"/>
      <c r="R32" s="1337"/>
      <c r="S32" s="1337"/>
      <c r="T32" s="1308"/>
      <c r="U32" s="1308"/>
      <c r="V32" s="1308"/>
      <c r="W32" s="1308"/>
      <c r="X32" s="1308"/>
      <c r="Y32" s="1308"/>
      <c r="Z32" s="1308"/>
      <c r="AA32" s="1308"/>
      <c r="AB32" s="1308"/>
      <c r="AC32" s="1308"/>
      <c r="AD32" s="1308"/>
      <c r="AE32" s="1308"/>
      <c r="AF32" s="1308"/>
      <c r="AG32" s="1308"/>
      <c r="AH32" s="1308"/>
      <c r="AI32" s="1308"/>
      <c r="AJ32" s="1308"/>
      <c r="AK32" s="1308"/>
      <c r="AL32" s="1338"/>
    </row>
    <row r="33" spans="2:38" ht="10.5" customHeight="1">
      <c r="B33" s="1342"/>
      <c r="C33" s="1343"/>
      <c r="D33" s="1319" t="s">
        <v>677</v>
      </c>
      <c r="E33" s="1320"/>
      <c r="F33" s="1320"/>
      <c r="G33" s="1341"/>
      <c r="H33" s="1303"/>
      <c r="I33" s="1303"/>
      <c r="J33" s="1303"/>
      <c r="K33" s="1303"/>
      <c r="L33" s="1303"/>
      <c r="M33" s="1303"/>
      <c r="N33" s="1303"/>
      <c r="O33" s="1303"/>
      <c r="P33" s="1303"/>
      <c r="Q33" s="1303"/>
      <c r="R33" s="1354"/>
      <c r="S33" s="1354"/>
      <c r="T33" s="1303"/>
      <c r="U33" s="1303"/>
      <c r="V33" s="1303"/>
      <c r="W33" s="1355"/>
      <c r="X33" s="1355"/>
      <c r="Y33" s="1355"/>
      <c r="Z33" s="1355"/>
      <c r="AA33" s="1355"/>
      <c r="AB33" s="1355"/>
      <c r="AC33" s="1355"/>
      <c r="AD33" s="1355"/>
      <c r="AE33" s="1355"/>
      <c r="AF33" s="1355"/>
      <c r="AG33" s="1355"/>
      <c r="AH33" s="1355"/>
      <c r="AI33" s="1355"/>
      <c r="AJ33" s="1355"/>
      <c r="AK33" s="1355"/>
      <c r="AL33" s="1324"/>
    </row>
    <row r="34" spans="2:38" ht="10.5" customHeight="1">
      <c r="B34" s="1342"/>
      <c r="C34" s="1343"/>
      <c r="D34" s="1325"/>
      <c r="E34" s="1326"/>
      <c r="F34" s="1326"/>
      <c r="G34" s="1344"/>
      <c r="H34" s="1356"/>
      <c r="I34" s="1357" t="s">
        <v>105</v>
      </c>
      <c r="J34" s="1358"/>
      <c r="K34" s="1358"/>
      <c r="L34" s="1359"/>
      <c r="M34" s="1360">
        <v>4</v>
      </c>
      <c r="N34" s="1361"/>
      <c r="O34" s="1362"/>
      <c r="P34" s="1360">
        <v>5</v>
      </c>
      <c r="Q34" s="1361"/>
      <c r="R34" s="1362"/>
      <c r="S34" s="1360">
        <v>6</v>
      </c>
      <c r="T34" s="1361"/>
      <c r="U34" s="1362"/>
      <c r="V34" s="1360">
        <v>7</v>
      </c>
      <c r="W34" s="1361"/>
      <c r="X34" s="1362"/>
      <c r="Y34" s="1360">
        <v>8</v>
      </c>
      <c r="Z34" s="1361"/>
      <c r="AA34" s="1362"/>
      <c r="AB34" s="1360">
        <v>9</v>
      </c>
      <c r="AC34" s="1361"/>
      <c r="AD34" s="1362"/>
      <c r="AE34" s="1360">
        <v>10</v>
      </c>
      <c r="AF34" s="1361"/>
      <c r="AG34" s="1362"/>
      <c r="AH34" s="1360">
        <v>11</v>
      </c>
      <c r="AI34" s="1361"/>
      <c r="AJ34" s="1362"/>
      <c r="AL34" s="1331"/>
    </row>
    <row r="35" spans="2:38" ht="10.5" customHeight="1">
      <c r="B35" s="1342"/>
      <c r="C35" s="1343"/>
      <c r="D35" s="1325"/>
      <c r="E35" s="1326"/>
      <c r="F35" s="1326"/>
      <c r="G35" s="1344"/>
      <c r="H35" s="1356"/>
      <c r="I35" s="1363"/>
      <c r="J35" s="1364"/>
      <c r="K35" s="1364"/>
      <c r="L35" s="1365"/>
      <c r="M35" s="1366"/>
      <c r="N35" s="1367"/>
      <c r="O35" s="1368"/>
      <c r="P35" s="1366"/>
      <c r="Q35" s="1367"/>
      <c r="R35" s="1368"/>
      <c r="S35" s="1366"/>
      <c r="T35" s="1367"/>
      <c r="U35" s="1368"/>
      <c r="V35" s="1366"/>
      <c r="W35" s="1367"/>
      <c r="X35" s="1368"/>
      <c r="Y35" s="1366"/>
      <c r="Z35" s="1367"/>
      <c r="AA35" s="1368"/>
      <c r="AB35" s="1366"/>
      <c r="AC35" s="1367"/>
      <c r="AD35" s="1368"/>
      <c r="AE35" s="1366"/>
      <c r="AF35" s="1367"/>
      <c r="AG35" s="1368"/>
      <c r="AH35" s="1366"/>
      <c r="AI35" s="1367"/>
      <c r="AJ35" s="1368"/>
      <c r="AL35" s="1331"/>
    </row>
    <row r="36" spans="2:38" ht="10.5" customHeight="1">
      <c r="B36" s="1342"/>
      <c r="C36" s="1343"/>
      <c r="D36" s="1325"/>
      <c r="E36" s="1326"/>
      <c r="F36" s="1326"/>
      <c r="G36" s="1344"/>
      <c r="I36" s="1369" t="s">
        <v>103</v>
      </c>
      <c r="J36" s="1369"/>
      <c r="K36" s="1369"/>
      <c r="L36" s="1369"/>
      <c r="M36" s="1370"/>
      <c r="N36" s="1370"/>
      <c r="O36" s="1370"/>
      <c r="P36" s="1370"/>
      <c r="Q36" s="1370"/>
      <c r="R36" s="1370"/>
      <c r="S36" s="1370"/>
      <c r="T36" s="1370"/>
      <c r="U36" s="1370"/>
      <c r="V36" s="1370"/>
      <c r="W36" s="1370"/>
      <c r="X36" s="1370"/>
      <c r="Y36" s="1370"/>
      <c r="Z36" s="1370"/>
      <c r="AA36" s="1370"/>
      <c r="AB36" s="1370"/>
      <c r="AC36" s="1370"/>
      <c r="AD36" s="1370"/>
      <c r="AE36" s="1370"/>
      <c r="AF36" s="1370"/>
      <c r="AG36" s="1370"/>
      <c r="AH36" s="1370"/>
      <c r="AI36" s="1370"/>
      <c r="AJ36" s="1370"/>
      <c r="AL36" s="1331"/>
    </row>
    <row r="37" spans="2:38" ht="10.5" customHeight="1">
      <c r="B37" s="1342"/>
      <c r="C37" s="1343"/>
      <c r="D37" s="1325"/>
      <c r="E37" s="1326"/>
      <c r="F37" s="1326"/>
      <c r="G37" s="1344"/>
      <c r="I37" s="1369"/>
      <c r="J37" s="1369"/>
      <c r="K37" s="1369"/>
      <c r="L37" s="1369"/>
      <c r="M37" s="1370"/>
      <c r="N37" s="1370"/>
      <c r="O37" s="1370"/>
      <c r="P37" s="1370"/>
      <c r="Q37" s="1370"/>
      <c r="R37" s="1370"/>
      <c r="S37" s="1370"/>
      <c r="T37" s="1370"/>
      <c r="U37" s="1370"/>
      <c r="V37" s="1370"/>
      <c r="W37" s="1370"/>
      <c r="X37" s="1370"/>
      <c r="Y37" s="1370"/>
      <c r="Z37" s="1370"/>
      <c r="AA37" s="1370"/>
      <c r="AB37" s="1370"/>
      <c r="AC37" s="1370"/>
      <c r="AD37" s="1370"/>
      <c r="AE37" s="1370"/>
      <c r="AF37" s="1370"/>
      <c r="AG37" s="1370"/>
      <c r="AH37" s="1370"/>
      <c r="AI37" s="1370"/>
      <c r="AJ37" s="1370"/>
      <c r="AL37" s="1331"/>
    </row>
    <row r="38" spans="2:38" ht="10.5" customHeight="1">
      <c r="B38" s="1342"/>
      <c r="C38" s="1343"/>
      <c r="D38" s="1325"/>
      <c r="E38" s="1326"/>
      <c r="F38" s="1326"/>
      <c r="G38" s="1344"/>
      <c r="I38" s="1369" t="s">
        <v>678</v>
      </c>
      <c r="J38" s="1369"/>
      <c r="K38" s="1369"/>
      <c r="L38" s="1369"/>
      <c r="M38" s="1371"/>
      <c r="N38" s="1371"/>
      <c r="O38" s="1371"/>
      <c r="P38" s="1371"/>
      <c r="Q38" s="1371"/>
      <c r="R38" s="1371"/>
      <c r="S38" s="1371"/>
      <c r="T38" s="1371"/>
      <c r="U38" s="1371"/>
      <c r="V38" s="1371"/>
      <c r="W38" s="1371"/>
      <c r="X38" s="1371"/>
      <c r="Y38" s="1371"/>
      <c r="Z38" s="1371"/>
      <c r="AA38" s="1371"/>
      <c r="AB38" s="1371"/>
      <c r="AC38" s="1371"/>
      <c r="AD38" s="1371"/>
      <c r="AE38" s="1371"/>
      <c r="AF38" s="1371"/>
      <c r="AG38" s="1371"/>
      <c r="AH38" s="1371"/>
      <c r="AI38" s="1371"/>
      <c r="AJ38" s="1371"/>
      <c r="AL38" s="1331"/>
    </row>
    <row r="39" spans="2:38" ht="10.5" customHeight="1">
      <c r="B39" s="1342"/>
      <c r="C39" s="1343"/>
      <c r="D39" s="1325"/>
      <c r="E39" s="1326"/>
      <c r="F39" s="1326"/>
      <c r="G39" s="1344"/>
      <c r="I39" s="1372"/>
      <c r="J39" s="1372"/>
      <c r="K39" s="1372"/>
      <c r="L39" s="1372"/>
      <c r="M39" s="1373"/>
      <c r="N39" s="1373"/>
      <c r="O39" s="1373"/>
      <c r="P39" s="1373"/>
      <c r="Q39" s="1373"/>
      <c r="R39" s="1373"/>
      <c r="S39" s="1373"/>
      <c r="T39" s="1373"/>
      <c r="U39" s="1373"/>
      <c r="V39" s="1373"/>
      <c r="W39" s="1373"/>
      <c r="X39" s="1373"/>
      <c r="Y39" s="1373"/>
      <c r="Z39" s="1373"/>
      <c r="AA39" s="1373"/>
      <c r="AB39" s="1373"/>
      <c r="AC39" s="1373"/>
      <c r="AD39" s="1373"/>
      <c r="AE39" s="1373"/>
      <c r="AF39" s="1373"/>
      <c r="AG39" s="1373"/>
      <c r="AH39" s="1373"/>
      <c r="AI39" s="1373"/>
      <c r="AJ39" s="1373"/>
      <c r="AL39" s="1331"/>
    </row>
    <row r="40" spans="2:38" ht="10.5" customHeight="1">
      <c r="B40" s="1342"/>
      <c r="C40" s="1343"/>
      <c r="D40" s="1325"/>
      <c r="E40" s="1326"/>
      <c r="F40" s="1326"/>
      <c r="G40" s="1344"/>
      <c r="I40" s="1369" t="s">
        <v>679</v>
      </c>
      <c r="J40" s="1369"/>
      <c r="K40" s="1369"/>
      <c r="L40" s="1369"/>
      <c r="M40" s="1371"/>
      <c r="N40" s="1371"/>
      <c r="O40" s="1371"/>
      <c r="P40" s="1371"/>
      <c r="Q40" s="1371"/>
      <c r="R40" s="1371"/>
      <c r="S40" s="1371"/>
      <c r="T40" s="1371"/>
      <c r="U40" s="1371"/>
      <c r="V40" s="1371"/>
      <c r="W40" s="1371"/>
      <c r="X40" s="1371"/>
      <c r="Y40" s="1371"/>
      <c r="Z40" s="1371"/>
      <c r="AA40" s="1371"/>
      <c r="AB40" s="1371"/>
      <c r="AC40" s="1371"/>
      <c r="AD40" s="1371"/>
      <c r="AE40" s="1371"/>
      <c r="AF40" s="1371"/>
      <c r="AG40" s="1371"/>
      <c r="AH40" s="1371"/>
      <c r="AI40" s="1371"/>
      <c r="AJ40" s="1371"/>
      <c r="AL40" s="1331"/>
    </row>
    <row r="41" spans="2:38" ht="10.5" customHeight="1">
      <c r="B41" s="1342"/>
      <c r="C41" s="1343"/>
      <c r="D41" s="1325"/>
      <c r="E41" s="1326"/>
      <c r="F41" s="1326"/>
      <c r="G41" s="1344"/>
      <c r="I41" s="1372"/>
      <c r="J41" s="1372"/>
      <c r="K41" s="1372"/>
      <c r="L41" s="1372"/>
      <c r="M41" s="1373"/>
      <c r="N41" s="1373"/>
      <c r="O41" s="1373"/>
      <c r="P41" s="1373"/>
      <c r="Q41" s="1373"/>
      <c r="R41" s="1373"/>
      <c r="S41" s="1373"/>
      <c r="T41" s="1373"/>
      <c r="U41" s="1373"/>
      <c r="V41" s="1373"/>
      <c r="W41" s="1373"/>
      <c r="X41" s="1373"/>
      <c r="Y41" s="1373"/>
      <c r="Z41" s="1373"/>
      <c r="AA41" s="1373"/>
      <c r="AB41" s="1373"/>
      <c r="AC41" s="1373"/>
      <c r="AD41" s="1373"/>
      <c r="AE41" s="1373"/>
      <c r="AF41" s="1373"/>
      <c r="AG41" s="1373"/>
      <c r="AH41" s="1373"/>
      <c r="AI41" s="1373"/>
      <c r="AJ41" s="1373"/>
      <c r="AL41" s="1331"/>
    </row>
    <row r="42" spans="2:38" ht="10.5" customHeight="1" thickBot="1">
      <c r="B42" s="1342"/>
      <c r="C42" s="1343"/>
      <c r="D42" s="1325"/>
      <c r="E42" s="1326"/>
      <c r="F42" s="1326"/>
      <c r="G42" s="1344"/>
      <c r="I42" s="1374"/>
      <c r="J42" s="1374"/>
      <c r="K42" s="1374"/>
      <c r="L42" s="1374"/>
      <c r="M42" s="1303"/>
      <c r="N42" s="1303"/>
      <c r="O42" s="1303"/>
      <c r="P42" s="1303"/>
      <c r="Q42" s="1303"/>
      <c r="R42" s="1303"/>
      <c r="S42" s="1303"/>
      <c r="T42" s="1303"/>
      <c r="U42" s="1303"/>
      <c r="V42" s="1303"/>
      <c r="W42" s="1303"/>
      <c r="X42" s="1303"/>
      <c r="Y42" s="1303"/>
      <c r="Z42" s="1303"/>
      <c r="AA42" s="1303"/>
      <c r="AB42" s="1303"/>
      <c r="AC42" s="1303"/>
      <c r="AD42" s="1303"/>
      <c r="AE42" s="1303"/>
      <c r="AF42" s="1303"/>
      <c r="AG42" s="1303"/>
      <c r="AH42" s="1303"/>
      <c r="AI42" s="1303"/>
      <c r="AJ42" s="1303"/>
      <c r="AL42" s="1331"/>
    </row>
    <row r="43" spans="2:38" ht="10.5" customHeight="1">
      <c r="B43" s="1342"/>
      <c r="C43" s="1343"/>
      <c r="D43" s="1325"/>
      <c r="E43" s="1326"/>
      <c r="F43" s="1326"/>
      <c r="G43" s="1344"/>
      <c r="I43" s="1375" t="s">
        <v>105</v>
      </c>
      <c r="J43" s="1375"/>
      <c r="K43" s="1375"/>
      <c r="L43" s="1375"/>
      <c r="M43" s="1370">
        <v>12</v>
      </c>
      <c r="N43" s="1370"/>
      <c r="O43" s="1370"/>
      <c r="P43" s="1370">
        <v>1</v>
      </c>
      <c r="Q43" s="1370"/>
      <c r="R43" s="1370"/>
      <c r="S43" s="1370">
        <v>2</v>
      </c>
      <c r="T43" s="1370"/>
      <c r="U43" s="1370"/>
      <c r="V43" s="1370">
        <v>3</v>
      </c>
      <c r="W43" s="1370"/>
      <c r="X43" s="1370"/>
      <c r="Y43" s="1370" t="s">
        <v>104</v>
      </c>
      <c r="Z43" s="1370"/>
      <c r="AA43" s="1370"/>
      <c r="AB43" s="1370"/>
      <c r="AC43" s="1376"/>
      <c r="AD43" s="1377" t="s">
        <v>680</v>
      </c>
      <c r="AE43" s="1378"/>
      <c r="AF43" s="1378"/>
      <c r="AG43" s="1378"/>
      <c r="AH43" s="1378"/>
      <c r="AI43" s="1378"/>
      <c r="AJ43" s="1378"/>
      <c r="AK43" s="1379"/>
      <c r="AL43" s="1331"/>
    </row>
    <row r="44" spans="2:38" ht="10.5" customHeight="1">
      <c r="B44" s="1342"/>
      <c r="C44" s="1343"/>
      <c r="D44" s="1325"/>
      <c r="E44" s="1326"/>
      <c r="F44" s="1326"/>
      <c r="G44" s="1344"/>
      <c r="I44" s="1375"/>
      <c r="J44" s="1375"/>
      <c r="K44" s="1375"/>
      <c r="L44" s="1375"/>
      <c r="M44" s="1370"/>
      <c r="N44" s="1370"/>
      <c r="O44" s="1370"/>
      <c r="P44" s="1370"/>
      <c r="Q44" s="1370"/>
      <c r="R44" s="1370"/>
      <c r="S44" s="1370"/>
      <c r="T44" s="1370"/>
      <c r="U44" s="1370"/>
      <c r="V44" s="1370"/>
      <c r="W44" s="1370"/>
      <c r="X44" s="1370"/>
      <c r="Y44" s="1370"/>
      <c r="Z44" s="1370"/>
      <c r="AA44" s="1370"/>
      <c r="AB44" s="1370"/>
      <c r="AC44" s="1376"/>
      <c r="AD44" s="1380"/>
      <c r="AE44" s="1326"/>
      <c r="AF44" s="1326"/>
      <c r="AG44" s="1326"/>
      <c r="AH44" s="1326"/>
      <c r="AI44" s="1326"/>
      <c r="AJ44" s="1326"/>
      <c r="AK44" s="1381"/>
      <c r="AL44" s="1331"/>
    </row>
    <row r="45" spans="2:38" ht="10.5" customHeight="1" thickBot="1">
      <c r="B45" s="1342"/>
      <c r="C45" s="1343"/>
      <c r="D45" s="1325"/>
      <c r="E45" s="1326"/>
      <c r="F45" s="1326"/>
      <c r="G45" s="1344"/>
      <c r="I45" s="1369" t="s">
        <v>103</v>
      </c>
      <c r="J45" s="1369"/>
      <c r="K45" s="1369"/>
      <c r="L45" s="1369"/>
      <c r="M45" s="1370"/>
      <c r="N45" s="1370"/>
      <c r="O45" s="1370"/>
      <c r="P45" s="1370"/>
      <c r="Q45" s="1370"/>
      <c r="R45" s="1370"/>
      <c r="S45" s="1370"/>
      <c r="T45" s="1370"/>
      <c r="U45" s="1370"/>
      <c r="V45" s="1370"/>
      <c r="W45" s="1370"/>
      <c r="X45" s="1370"/>
      <c r="Y45" s="1370">
        <f>SUM(M36:AJ37,M45:X46)</f>
        <v>0</v>
      </c>
      <c r="Z45" s="1370"/>
      <c r="AA45" s="1370"/>
      <c r="AB45" s="1370"/>
      <c r="AC45" s="1376"/>
      <c r="AD45" s="1382"/>
      <c r="AE45" s="1383"/>
      <c r="AF45" s="1383"/>
      <c r="AG45" s="1383"/>
      <c r="AH45" s="1383"/>
      <c r="AI45" s="1383"/>
      <c r="AJ45" s="1383"/>
      <c r="AK45" s="1384"/>
      <c r="AL45" s="1331"/>
    </row>
    <row r="46" spans="2:38" ht="10.5" customHeight="1">
      <c r="B46" s="1342"/>
      <c r="C46" s="1343"/>
      <c r="D46" s="1325"/>
      <c r="E46" s="1326"/>
      <c r="F46" s="1326"/>
      <c r="G46" s="1344"/>
      <c r="I46" s="1369"/>
      <c r="J46" s="1369"/>
      <c r="K46" s="1369"/>
      <c r="L46" s="1369"/>
      <c r="M46" s="1370"/>
      <c r="N46" s="1370"/>
      <c r="O46" s="1370"/>
      <c r="P46" s="1370"/>
      <c r="Q46" s="1370"/>
      <c r="R46" s="1370"/>
      <c r="S46" s="1370"/>
      <c r="T46" s="1370"/>
      <c r="U46" s="1370"/>
      <c r="V46" s="1370"/>
      <c r="W46" s="1370"/>
      <c r="X46" s="1370"/>
      <c r="Y46" s="1370"/>
      <c r="Z46" s="1370"/>
      <c r="AA46" s="1370"/>
      <c r="AB46" s="1370"/>
      <c r="AC46" s="1376"/>
      <c r="AD46" s="1385" t="e">
        <f>Y45/(ROUNDUP((Y47/Y49),1))/COUNT(M36:AJ37,M45:X46)</f>
        <v>#DIV/0!</v>
      </c>
      <c r="AE46" s="1386"/>
      <c r="AF46" s="1386"/>
      <c r="AG46" s="1386"/>
      <c r="AH46" s="1386"/>
      <c r="AI46" s="1387"/>
      <c r="AJ46" s="1388" t="s">
        <v>101</v>
      </c>
      <c r="AK46" s="1389"/>
      <c r="AL46" s="1331"/>
    </row>
    <row r="47" spans="2:38" ht="10.5" customHeight="1" thickBot="1">
      <c r="B47" s="1342"/>
      <c r="C47" s="1343"/>
      <c r="D47" s="1325"/>
      <c r="E47" s="1326"/>
      <c r="F47" s="1326"/>
      <c r="G47" s="1344"/>
      <c r="I47" s="1369" t="s">
        <v>678</v>
      </c>
      <c r="J47" s="1369"/>
      <c r="K47" s="1369"/>
      <c r="L47" s="1369"/>
      <c r="M47" s="1371"/>
      <c r="N47" s="1371"/>
      <c r="O47" s="1371"/>
      <c r="P47" s="1371"/>
      <c r="Q47" s="1371"/>
      <c r="R47" s="1371"/>
      <c r="S47" s="1371"/>
      <c r="T47" s="1371"/>
      <c r="U47" s="1371"/>
      <c r="V47" s="1371"/>
      <c r="W47" s="1371"/>
      <c r="X47" s="1371"/>
      <c r="Y47" s="1370">
        <f>SUM(M38:AJ39,M47:X48)</f>
        <v>0</v>
      </c>
      <c r="Z47" s="1370"/>
      <c r="AA47" s="1370"/>
      <c r="AB47" s="1370"/>
      <c r="AC47" s="1376"/>
      <c r="AD47" s="1390"/>
      <c r="AE47" s="1391"/>
      <c r="AF47" s="1391"/>
      <c r="AG47" s="1391"/>
      <c r="AH47" s="1391"/>
      <c r="AI47" s="1392"/>
      <c r="AJ47" s="1393"/>
      <c r="AK47" s="1394"/>
      <c r="AL47" s="1331"/>
    </row>
    <row r="48" spans="2:38" ht="10.5" customHeight="1" thickBot="1">
      <c r="B48" s="1342"/>
      <c r="C48" s="1343"/>
      <c r="D48" s="1325"/>
      <c r="E48" s="1326"/>
      <c r="F48" s="1326"/>
      <c r="G48" s="1344"/>
      <c r="I48" s="1369"/>
      <c r="J48" s="1369"/>
      <c r="K48" s="1369"/>
      <c r="L48" s="1369"/>
      <c r="M48" s="1371"/>
      <c r="N48" s="1371"/>
      <c r="O48" s="1371"/>
      <c r="P48" s="1371"/>
      <c r="Q48" s="1371"/>
      <c r="R48" s="1371"/>
      <c r="S48" s="1371"/>
      <c r="T48" s="1371"/>
      <c r="U48" s="1371"/>
      <c r="V48" s="1371"/>
      <c r="W48" s="1371"/>
      <c r="X48" s="1371"/>
      <c r="Y48" s="1370"/>
      <c r="Z48" s="1370"/>
      <c r="AA48" s="1370"/>
      <c r="AB48" s="1370"/>
      <c r="AC48" s="1376"/>
      <c r="AD48" s="1376"/>
      <c r="AL48" s="1331"/>
    </row>
    <row r="49" spans="2:38" ht="10.5" customHeight="1">
      <c r="B49" s="1342"/>
      <c r="C49" s="1343"/>
      <c r="D49" s="1325"/>
      <c r="E49" s="1326"/>
      <c r="F49" s="1326"/>
      <c r="G49" s="1344"/>
      <c r="I49" s="1369" t="s">
        <v>679</v>
      </c>
      <c r="J49" s="1369"/>
      <c r="K49" s="1369"/>
      <c r="L49" s="1369"/>
      <c r="M49" s="1371"/>
      <c r="N49" s="1371"/>
      <c r="O49" s="1371"/>
      <c r="P49" s="1371"/>
      <c r="Q49" s="1371"/>
      <c r="R49" s="1371"/>
      <c r="S49" s="1371"/>
      <c r="T49" s="1371"/>
      <c r="U49" s="1371"/>
      <c r="V49" s="1371"/>
      <c r="W49" s="1371"/>
      <c r="X49" s="1371"/>
      <c r="Y49" s="1370">
        <f>SUM(M40:AJ41,M49:X50)</f>
        <v>0</v>
      </c>
      <c r="Z49" s="1370"/>
      <c r="AA49" s="1370"/>
      <c r="AB49" s="1370"/>
      <c r="AD49" s="1413" t="s">
        <v>102</v>
      </c>
      <c r="AE49" s="1414"/>
      <c r="AF49" s="1414"/>
      <c r="AG49" s="1414"/>
      <c r="AH49" s="1414"/>
      <c r="AI49" s="1414"/>
      <c r="AJ49" s="1414"/>
      <c r="AK49" s="1415"/>
      <c r="AL49" s="1331"/>
    </row>
    <row r="50" spans="2:38" ht="10.5" customHeight="1">
      <c r="B50" s="1342"/>
      <c r="C50" s="1343"/>
      <c r="D50" s="1325"/>
      <c r="E50" s="1326"/>
      <c r="F50" s="1326"/>
      <c r="G50" s="1344"/>
      <c r="I50" s="1369"/>
      <c r="J50" s="1369"/>
      <c r="K50" s="1369"/>
      <c r="L50" s="1369"/>
      <c r="M50" s="1371"/>
      <c r="N50" s="1371"/>
      <c r="O50" s="1371"/>
      <c r="P50" s="1371"/>
      <c r="Q50" s="1371"/>
      <c r="R50" s="1371"/>
      <c r="S50" s="1371"/>
      <c r="T50" s="1371"/>
      <c r="U50" s="1371"/>
      <c r="V50" s="1371"/>
      <c r="W50" s="1371"/>
      <c r="X50" s="1371"/>
      <c r="Y50" s="1370"/>
      <c r="Z50" s="1370"/>
      <c r="AA50" s="1370"/>
      <c r="AB50" s="1370"/>
      <c r="AD50" s="1416"/>
      <c r="AE50" s="1417"/>
      <c r="AF50" s="1417"/>
      <c r="AG50" s="1417"/>
      <c r="AH50" s="1417"/>
      <c r="AI50" s="1417"/>
      <c r="AJ50" s="1417"/>
      <c r="AK50" s="1418"/>
      <c r="AL50" s="1331"/>
    </row>
    <row r="51" spans="2:38" ht="10.5" customHeight="1" thickBot="1">
      <c r="B51" s="1342"/>
      <c r="C51" s="1343"/>
      <c r="D51" s="1325"/>
      <c r="E51" s="1326"/>
      <c r="F51" s="1326"/>
      <c r="G51" s="1344"/>
      <c r="I51" s="1395"/>
      <c r="S51" s="1356"/>
      <c r="AD51" s="1419"/>
      <c r="AE51" s="1420"/>
      <c r="AF51" s="1420"/>
      <c r="AG51" s="1420"/>
      <c r="AH51" s="1420"/>
      <c r="AI51" s="1420"/>
      <c r="AJ51" s="1420"/>
      <c r="AK51" s="1421"/>
      <c r="AL51" s="1331"/>
    </row>
    <row r="52" spans="2:38" ht="10.5" customHeight="1">
      <c r="B52" s="1342"/>
      <c r="C52" s="1343"/>
      <c r="D52" s="1325"/>
      <c r="E52" s="1326"/>
      <c r="F52" s="1326"/>
      <c r="G52" s="1344"/>
      <c r="I52" s="1395"/>
      <c r="S52" s="1356"/>
      <c r="AD52" s="1396" t="e">
        <f>AD46+2000</f>
        <v>#DIV/0!</v>
      </c>
      <c r="AE52" s="1397"/>
      <c r="AF52" s="1397"/>
      <c r="AG52" s="1397"/>
      <c r="AH52" s="1397"/>
      <c r="AI52" s="1397"/>
      <c r="AJ52" s="1398" t="s">
        <v>101</v>
      </c>
      <c r="AK52" s="1399"/>
      <c r="AL52" s="1331"/>
    </row>
    <row r="53" spans="2:38" ht="10.5" customHeight="1" thickBot="1">
      <c r="B53" s="1342"/>
      <c r="C53" s="1343"/>
      <c r="D53" s="1325"/>
      <c r="E53" s="1326"/>
      <c r="F53" s="1326"/>
      <c r="G53" s="1344"/>
      <c r="I53" s="1395"/>
      <c r="S53" s="1356"/>
      <c r="AD53" s="1400"/>
      <c r="AE53" s="1401"/>
      <c r="AF53" s="1401"/>
      <c r="AG53" s="1401"/>
      <c r="AH53" s="1401"/>
      <c r="AI53" s="1401"/>
      <c r="AJ53" s="1402"/>
      <c r="AK53" s="1403"/>
      <c r="AL53" s="1331"/>
    </row>
    <row r="54" spans="2:38" ht="10.5" customHeight="1">
      <c r="B54" s="1404"/>
      <c r="C54" s="1405"/>
      <c r="D54" s="1333"/>
      <c r="E54" s="1334"/>
      <c r="F54" s="1334"/>
      <c r="G54" s="1353"/>
      <c r="H54" s="1308"/>
      <c r="I54" s="1308"/>
      <c r="J54" s="1308"/>
      <c r="K54" s="1308"/>
      <c r="L54" s="1308"/>
      <c r="M54" s="1308"/>
      <c r="N54" s="1308"/>
      <c r="O54" s="1308"/>
      <c r="P54" s="1308"/>
      <c r="Q54" s="1308"/>
      <c r="R54" s="1308"/>
      <c r="S54" s="1308"/>
      <c r="T54" s="1308"/>
      <c r="U54" s="1308"/>
      <c r="V54" s="1308"/>
      <c r="W54" s="1308"/>
      <c r="X54" s="1308"/>
      <c r="Y54" s="1308"/>
      <c r="Z54" s="1308"/>
      <c r="AA54" s="1308"/>
      <c r="AB54" s="1308"/>
      <c r="AC54" s="1308"/>
      <c r="AD54" s="1308"/>
      <c r="AE54" s="1308"/>
      <c r="AF54" s="1308"/>
      <c r="AG54" s="1308"/>
      <c r="AH54" s="1308"/>
      <c r="AI54" s="1308"/>
      <c r="AJ54" s="1308"/>
      <c r="AK54" s="1308"/>
      <c r="AL54" s="1406"/>
    </row>
    <row r="55" spans="2:38" ht="19.5" customHeight="1">
      <c r="B55" s="1407" t="s">
        <v>681</v>
      </c>
      <c r="C55" s="1408"/>
      <c r="D55" s="1319" t="s">
        <v>100</v>
      </c>
      <c r="E55" s="1320"/>
      <c r="F55" s="1320"/>
      <c r="G55" s="1320"/>
      <c r="H55" s="1320"/>
      <c r="I55" s="1320"/>
      <c r="J55" s="1320"/>
      <c r="K55" s="1320"/>
      <c r="L55" s="1320"/>
      <c r="M55" s="1320"/>
      <c r="N55" s="1320"/>
      <c r="O55" s="1320"/>
      <c r="P55" s="1320"/>
      <c r="Q55" s="1320"/>
      <c r="R55" s="1320"/>
      <c r="S55" s="1341"/>
      <c r="T55" s="1301" t="s">
        <v>99</v>
      </c>
      <c r="U55" s="1301"/>
      <c r="V55" s="1301"/>
      <c r="W55" s="1301"/>
      <c r="X55" s="1301"/>
      <c r="Y55" s="1301"/>
      <c r="Z55" s="1301"/>
      <c r="AA55" s="1301"/>
      <c r="AB55" s="1301"/>
      <c r="AC55" s="1301"/>
      <c r="AD55" s="1301"/>
      <c r="AE55" s="1301"/>
      <c r="AF55" s="1301"/>
      <c r="AG55" s="1301"/>
      <c r="AH55" s="1301"/>
      <c r="AI55" s="1301"/>
      <c r="AJ55" s="1301"/>
      <c r="AK55" s="1301"/>
      <c r="AL55" s="1304"/>
    </row>
    <row r="56" spans="2:38" ht="19.5" customHeight="1">
      <c r="B56" s="1409"/>
      <c r="C56" s="1410"/>
      <c r="D56" s="1325"/>
      <c r="E56" s="1326"/>
      <c r="F56" s="1326"/>
      <c r="G56" s="1326"/>
      <c r="H56" s="1326"/>
      <c r="I56" s="1326"/>
      <c r="J56" s="1326"/>
      <c r="K56" s="1326"/>
      <c r="L56" s="1326"/>
      <c r="M56" s="1326"/>
      <c r="N56" s="1326"/>
      <c r="O56" s="1326"/>
      <c r="P56" s="1326"/>
      <c r="Q56" s="1326"/>
      <c r="R56" s="1326"/>
      <c r="S56" s="1344"/>
      <c r="T56" s="1313"/>
      <c r="U56" s="1313"/>
      <c r="V56" s="1313"/>
      <c r="W56" s="1313"/>
      <c r="X56" s="1313"/>
      <c r="Y56" s="1313"/>
      <c r="Z56" s="1313"/>
      <c r="AA56" s="1313"/>
      <c r="AB56" s="1313"/>
      <c r="AC56" s="1313"/>
      <c r="AD56" s="1313"/>
      <c r="AE56" s="1313"/>
      <c r="AF56" s="1313"/>
      <c r="AG56" s="1313"/>
      <c r="AH56" s="1313"/>
      <c r="AI56" s="1313"/>
      <c r="AJ56" s="1313"/>
      <c r="AK56" s="1313"/>
      <c r="AL56" s="1411"/>
    </row>
    <row r="57" spans="2:38" ht="19.5" customHeight="1">
      <c r="B57" s="1409"/>
      <c r="C57" s="1410"/>
      <c r="D57" s="1325"/>
      <c r="E57" s="1326"/>
      <c r="F57" s="1326"/>
      <c r="G57" s="1326"/>
      <c r="H57" s="1326"/>
      <c r="I57" s="1326"/>
      <c r="J57" s="1326"/>
      <c r="K57" s="1326"/>
      <c r="L57" s="1326"/>
      <c r="M57" s="1326"/>
      <c r="N57" s="1326"/>
      <c r="O57" s="1326"/>
      <c r="P57" s="1326"/>
      <c r="Q57" s="1326"/>
      <c r="R57" s="1326"/>
      <c r="S57" s="1344"/>
      <c r="T57" s="1313"/>
      <c r="U57" s="1313"/>
      <c r="V57" s="1313"/>
      <c r="W57" s="1313"/>
      <c r="X57" s="1313"/>
      <c r="Y57" s="1313"/>
      <c r="Z57" s="1313"/>
      <c r="AA57" s="1313"/>
      <c r="AB57" s="1313"/>
      <c r="AC57" s="1313"/>
      <c r="AD57" s="1313"/>
      <c r="AE57" s="1313"/>
      <c r="AF57" s="1313"/>
      <c r="AG57" s="1313"/>
      <c r="AH57" s="1313"/>
      <c r="AI57" s="1313"/>
      <c r="AJ57" s="1313"/>
      <c r="AK57" s="1313"/>
      <c r="AL57" s="1411"/>
    </row>
    <row r="58" spans="2:38" ht="19.5" customHeight="1">
      <c r="B58" s="1409"/>
      <c r="C58" s="1410"/>
      <c r="D58" s="1325"/>
      <c r="E58" s="1326"/>
      <c r="F58" s="1326"/>
      <c r="G58" s="1326"/>
      <c r="H58" s="1326"/>
      <c r="I58" s="1326"/>
      <c r="J58" s="1326"/>
      <c r="K58" s="1326"/>
      <c r="L58" s="1326"/>
      <c r="M58" s="1326"/>
      <c r="N58" s="1326"/>
      <c r="O58" s="1326"/>
      <c r="P58" s="1326"/>
      <c r="Q58" s="1326"/>
      <c r="R58" s="1326"/>
      <c r="S58" s="1344"/>
      <c r="T58" s="1313"/>
      <c r="U58" s="1313"/>
      <c r="V58" s="1313"/>
      <c r="W58" s="1313"/>
      <c r="X58" s="1313"/>
      <c r="Y58" s="1313"/>
      <c r="Z58" s="1313"/>
      <c r="AA58" s="1313"/>
      <c r="AB58" s="1313"/>
      <c r="AC58" s="1313"/>
      <c r="AD58" s="1313"/>
      <c r="AE58" s="1313"/>
      <c r="AF58" s="1313"/>
      <c r="AG58" s="1313"/>
      <c r="AH58" s="1313"/>
      <c r="AI58" s="1313"/>
      <c r="AJ58" s="1313"/>
      <c r="AK58" s="1313"/>
      <c r="AL58" s="1411"/>
    </row>
    <row r="59" spans="2:38" ht="19.5" customHeight="1">
      <c r="B59" s="1409"/>
      <c r="C59" s="1410"/>
      <c r="D59" s="1325"/>
      <c r="E59" s="1326"/>
      <c r="F59" s="1326"/>
      <c r="G59" s="1326"/>
      <c r="H59" s="1326"/>
      <c r="I59" s="1326"/>
      <c r="J59" s="1326"/>
      <c r="K59" s="1326"/>
      <c r="L59" s="1326"/>
      <c r="M59" s="1326"/>
      <c r="N59" s="1326"/>
      <c r="O59" s="1326"/>
      <c r="P59" s="1326"/>
      <c r="Q59" s="1326"/>
      <c r="R59" s="1326"/>
      <c r="S59" s="1344"/>
      <c r="T59" s="1313"/>
      <c r="U59" s="1313"/>
      <c r="V59" s="1313"/>
      <c r="W59" s="1313"/>
      <c r="X59" s="1313"/>
      <c r="Y59" s="1313"/>
      <c r="Z59" s="1313"/>
      <c r="AA59" s="1313"/>
      <c r="AB59" s="1313"/>
      <c r="AC59" s="1313"/>
      <c r="AD59" s="1313"/>
      <c r="AE59" s="1313"/>
      <c r="AF59" s="1313"/>
      <c r="AG59" s="1313"/>
      <c r="AH59" s="1313"/>
      <c r="AI59" s="1313"/>
      <c r="AJ59" s="1313"/>
      <c r="AK59" s="1313"/>
      <c r="AL59" s="1411"/>
    </row>
    <row r="60" spans="2:38" ht="19.5" customHeight="1">
      <c r="B60" s="1409"/>
      <c r="C60" s="1410"/>
      <c r="D60" s="1333"/>
      <c r="E60" s="1334"/>
      <c r="F60" s="1334"/>
      <c r="G60" s="1334"/>
      <c r="H60" s="1334"/>
      <c r="I60" s="1334"/>
      <c r="J60" s="1334"/>
      <c r="K60" s="1334"/>
      <c r="L60" s="1334"/>
      <c r="M60" s="1334"/>
      <c r="N60" s="1334"/>
      <c r="O60" s="1334"/>
      <c r="P60" s="1334"/>
      <c r="Q60" s="1334"/>
      <c r="R60" s="1334"/>
      <c r="S60" s="1353"/>
      <c r="T60" s="1313"/>
      <c r="U60" s="1313"/>
      <c r="V60" s="1313"/>
      <c r="W60" s="1313"/>
      <c r="X60" s="1313"/>
      <c r="Y60" s="1313"/>
      <c r="Z60" s="1313"/>
      <c r="AA60" s="1313"/>
      <c r="AB60" s="1313"/>
      <c r="AC60" s="1313"/>
      <c r="AD60" s="1313"/>
      <c r="AE60" s="1313"/>
      <c r="AF60" s="1313"/>
      <c r="AG60" s="1313"/>
      <c r="AH60" s="1313"/>
      <c r="AI60" s="1313"/>
      <c r="AJ60" s="1313"/>
      <c r="AK60" s="1313"/>
      <c r="AL60" s="1411"/>
    </row>
    <row r="61" spans="2:38" ht="151.5" customHeight="1">
      <c r="B61" s="1412" t="s">
        <v>682</v>
      </c>
      <c r="C61" s="1412"/>
      <c r="D61" s="1412"/>
      <c r="E61" s="1412"/>
      <c r="F61" s="1412"/>
      <c r="G61" s="1412"/>
      <c r="H61" s="1412"/>
      <c r="I61" s="1412"/>
      <c r="J61" s="1412"/>
      <c r="K61" s="1412"/>
      <c r="L61" s="1412"/>
      <c r="M61" s="1412"/>
      <c r="N61" s="1412"/>
      <c r="O61" s="1412"/>
      <c r="P61" s="1412"/>
      <c r="Q61" s="1412"/>
      <c r="R61" s="1412"/>
      <c r="S61" s="1412"/>
      <c r="T61" s="1412"/>
      <c r="U61" s="1412"/>
      <c r="V61" s="1412"/>
      <c r="W61" s="1412"/>
      <c r="X61" s="1412"/>
      <c r="Y61" s="1412"/>
      <c r="Z61" s="1412"/>
      <c r="AA61" s="1412"/>
      <c r="AB61" s="1412"/>
      <c r="AC61" s="1412"/>
      <c r="AD61" s="1412"/>
      <c r="AE61" s="1412"/>
      <c r="AF61" s="1412"/>
      <c r="AG61" s="1412"/>
      <c r="AH61" s="1412"/>
      <c r="AI61" s="1412"/>
      <c r="AJ61" s="1412"/>
      <c r="AK61" s="1412"/>
      <c r="AL61" s="1412"/>
    </row>
    <row r="62" spans="2:38">
      <c r="B62" s="1295" t="s">
        <v>683</v>
      </c>
    </row>
  </sheetData>
  <mergeCells count="81">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Y45:AB46"/>
    <mergeCell ref="AD46:AI47"/>
    <mergeCell ref="AJ46:AK47"/>
    <mergeCell ref="I47:L48"/>
    <mergeCell ref="M47:O48"/>
    <mergeCell ref="P47:R48"/>
    <mergeCell ref="S47:U48"/>
    <mergeCell ref="V47:X48"/>
    <mergeCell ref="Y47:AB48"/>
    <mergeCell ref="P43:R44"/>
    <mergeCell ref="S43:U44"/>
    <mergeCell ref="V43:X44"/>
    <mergeCell ref="Y43:AB44"/>
    <mergeCell ref="AD43:AK45"/>
    <mergeCell ref="I45:L46"/>
    <mergeCell ref="M45:O46"/>
    <mergeCell ref="P45:R46"/>
    <mergeCell ref="S45:U46"/>
    <mergeCell ref="V45:X46"/>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M34:O35"/>
    <mergeCell ref="I38:L39"/>
    <mergeCell ref="M38:O39"/>
    <mergeCell ref="I43:L44"/>
    <mergeCell ref="M43:O44"/>
    <mergeCell ref="A3:AL4"/>
    <mergeCell ref="B6:G7"/>
    <mergeCell ref="J6:AL7"/>
    <mergeCell ref="B8:G13"/>
    <mergeCell ref="J8:AL9"/>
    <mergeCell ref="J10:AL11"/>
    <mergeCell ref="J12:AL13"/>
  </mergeCells>
  <phoneticPr fontId="2"/>
  <pageMargins left="0.7" right="0.7" top="0.75" bottom="0.75" header="0.3" footer="0.3"/>
  <pageSetup paperSize="9" scale="6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DD21-9A94-4E13-B479-4EA77F0ADEEF}">
  <dimension ref="A1:I35"/>
  <sheetViews>
    <sheetView view="pageBreakPreview" zoomScaleNormal="100" zoomScaleSheetLayoutView="100" workbookViewId="0">
      <selection activeCell="C5" sqref="C5:G5"/>
    </sheetView>
  </sheetViews>
  <sheetFormatPr defaultRowHeight="18.75"/>
  <cols>
    <col min="1" max="1" width="1.125" style="44" customWidth="1"/>
    <col min="2" max="3" width="15.625" style="44" customWidth="1"/>
    <col min="4" max="4" width="15.25" style="44" customWidth="1"/>
    <col min="5" max="5" width="17.5" style="44" customWidth="1"/>
    <col min="6" max="6" width="15.125" style="44" customWidth="1"/>
    <col min="7" max="7" width="15.25" style="44" customWidth="1"/>
    <col min="8" max="8" width="3.75" style="44" customWidth="1"/>
    <col min="9" max="9" width="2.5" style="44" customWidth="1"/>
    <col min="10" max="256" width="9" style="44"/>
    <col min="257" max="257" width="1.125" style="44" customWidth="1"/>
    <col min="258" max="259" width="15.625" style="44" customWidth="1"/>
    <col min="260" max="260" width="15.25" style="44" customWidth="1"/>
    <col min="261" max="261" width="17.5" style="44" customWidth="1"/>
    <col min="262" max="262" width="15.125" style="44" customWidth="1"/>
    <col min="263" max="263" width="15.25" style="44" customWidth="1"/>
    <col min="264" max="264" width="3.75" style="44" customWidth="1"/>
    <col min="265" max="265" width="2.5" style="44" customWidth="1"/>
    <col min="266" max="512" width="9" style="44"/>
    <col min="513" max="513" width="1.125" style="44" customWidth="1"/>
    <col min="514" max="515" width="15.625" style="44" customWidth="1"/>
    <col min="516" max="516" width="15.25" style="44" customWidth="1"/>
    <col min="517" max="517" width="17.5" style="44" customWidth="1"/>
    <col min="518" max="518" width="15.125" style="44" customWidth="1"/>
    <col min="519" max="519" width="15.25" style="44" customWidth="1"/>
    <col min="520" max="520" width="3.75" style="44" customWidth="1"/>
    <col min="521" max="521" width="2.5" style="44" customWidth="1"/>
    <col min="522" max="768" width="9" style="44"/>
    <col min="769" max="769" width="1.125" style="44" customWidth="1"/>
    <col min="770" max="771" width="15.625" style="44" customWidth="1"/>
    <col min="772" max="772" width="15.25" style="44" customWidth="1"/>
    <col min="773" max="773" width="17.5" style="44" customWidth="1"/>
    <col min="774" max="774" width="15.125" style="44" customWidth="1"/>
    <col min="775" max="775" width="15.25" style="44" customWidth="1"/>
    <col min="776" max="776" width="3.75" style="44" customWidth="1"/>
    <col min="777" max="777" width="2.5" style="44" customWidth="1"/>
    <col min="778" max="1024" width="9" style="44"/>
    <col min="1025" max="1025" width="1.125" style="44" customWidth="1"/>
    <col min="1026" max="1027" width="15.625" style="44" customWidth="1"/>
    <col min="1028" max="1028" width="15.25" style="44" customWidth="1"/>
    <col min="1029" max="1029" width="17.5" style="44" customWidth="1"/>
    <col min="1030" max="1030" width="15.125" style="44" customWidth="1"/>
    <col min="1031" max="1031" width="15.25" style="44" customWidth="1"/>
    <col min="1032" max="1032" width="3.75" style="44" customWidth="1"/>
    <col min="1033" max="1033" width="2.5" style="44" customWidth="1"/>
    <col min="1034" max="1280" width="9" style="44"/>
    <col min="1281" max="1281" width="1.125" style="44" customWidth="1"/>
    <col min="1282" max="1283" width="15.625" style="44" customWidth="1"/>
    <col min="1284" max="1284" width="15.25" style="44" customWidth="1"/>
    <col min="1285" max="1285" width="17.5" style="44" customWidth="1"/>
    <col min="1286" max="1286" width="15.125" style="44" customWidth="1"/>
    <col min="1287" max="1287" width="15.25" style="44" customWidth="1"/>
    <col min="1288" max="1288" width="3.75" style="44" customWidth="1"/>
    <col min="1289" max="1289" width="2.5" style="44" customWidth="1"/>
    <col min="1290" max="1536" width="9" style="44"/>
    <col min="1537" max="1537" width="1.125" style="44" customWidth="1"/>
    <col min="1538" max="1539" width="15.625" style="44" customWidth="1"/>
    <col min="1540" max="1540" width="15.25" style="44" customWidth="1"/>
    <col min="1541" max="1541" width="17.5" style="44" customWidth="1"/>
    <col min="1542" max="1542" width="15.125" style="44" customWidth="1"/>
    <col min="1543" max="1543" width="15.25" style="44" customWidth="1"/>
    <col min="1544" max="1544" width="3.75" style="44" customWidth="1"/>
    <col min="1545" max="1545" width="2.5" style="44" customWidth="1"/>
    <col min="1546" max="1792" width="9" style="44"/>
    <col min="1793" max="1793" width="1.125" style="44" customWidth="1"/>
    <col min="1794" max="1795" width="15.625" style="44" customWidth="1"/>
    <col min="1796" max="1796" width="15.25" style="44" customWidth="1"/>
    <col min="1797" max="1797" width="17.5" style="44" customWidth="1"/>
    <col min="1798" max="1798" width="15.125" style="44" customWidth="1"/>
    <col min="1799" max="1799" width="15.25" style="44" customWidth="1"/>
    <col min="1800" max="1800" width="3.75" style="44" customWidth="1"/>
    <col min="1801" max="1801" width="2.5" style="44" customWidth="1"/>
    <col min="1802" max="2048" width="9" style="44"/>
    <col min="2049" max="2049" width="1.125" style="44" customWidth="1"/>
    <col min="2050" max="2051" width="15.625" style="44" customWidth="1"/>
    <col min="2052" max="2052" width="15.25" style="44" customWidth="1"/>
    <col min="2053" max="2053" width="17.5" style="44" customWidth="1"/>
    <col min="2054" max="2054" width="15.125" style="44" customWidth="1"/>
    <col min="2055" max="2055" width="15.25" style="44" customWidth="1"/>
    <col min="2056" max="2056" width="3.75" style="44" customWidth="1"/>
    <col min="2057" max="2057" width="2.5" style="44" customWidth="1"/>
    <col min="2058" max="2304" width="9" style="44"/>
    <col min="2305" max="2305" width="1.125" style="44" customWidth="1"/>
    <col min="2306" max="2307" width="15.625" style="44" customWidth="1"/>
    <col min="2308" max="2308" width="15.25" style="44" customWidth="1"/>
    <col min="2309" max="2309" width="17.5" style="44" customWidth="1"/>
    <col min="2310" max="2310" width="15.125" style="44" customWidth="1"/>
    <col min="2311" max="2311" width="15.25" style="44" customWidth="1"/>
    <col min="2312" max="2312" width="3.75" style="44" customWidth="1"/>
    <col min="2313" max="2313" width="2.5" style="44" customWidth="1"/>
    <col min="2314" max="2560" width="9" style="44"/>
    <col min="2561" max="2561" width="1.125" style="44" customWidth="1"/>
    <col min="2562" max="2563" width="15.625" style="44" customWidth="1"/>
    <col min="2564" max="2564" width="15.25" style="44" customWidth="1"/>
    <col min="2565" max="2565" width="17.5" style="44" customWidth="1"/>
    <col min="2566" max="2566" width="15.125" style="44" customWidth="1"/>
    <col min="2567" max="2567" width="15.25" style="44" customWidth="1"/>
    <col min="2568" max="2568" width="3.75" style="44" customWidth="1"/>
    <col min="2569" max="2569" width="2.5" style="44" customWidth="1"/>
    <col min="2570" max="2816" width="9" style="44"/>
    <col min="2817" max="2817" width="1.125" style="44" customWidth="1"/>
    <col min="2818" max="2819" width="15.625" style="44" customWidth="1"/>
    <col min="2820" max="2820" width="15.25" style="44" customWidth="1"/>
    <col min="2821" max="2821" width="17.5" style="44" customWidth="1"/>
    <col min="2822" max="2822" width="15.125" style="44" customWidth="1"/>
    <col min="2823" max="2823" width="15.25" style="44" customWidth="1"/>
    <col min="2824" max="2824" width="3.75" style="44" customWidth="1"/>
    <col min="2825" max="2825" width="2.5" style="44" customWidth="1"/>
    <col min="2826" max="3072" width="9" style="44"/>
    <col min="3073" max="3073" width="1.125" style="44" customWidth="1"/>
    <col min="3074" max="3075" width="15.625" style="44" customWidth="1"/>
    <col min="3076" max="3076" width="15.25" style="44" customWidth="1"/>
    <col min="3077" max="3077" width="17.5" style="44" customWidth="1"/>
    <col min="3078" max="3078" width="15.125" style="44" customWidth="1"/>
    <col min="3079" max="3079" width="15.25" style="44" customWidth="1"/>
    <col min="3080" max="3080" width="3.75" style="44" customWidth="1"/>
    <col min="3081" max="3081" width="2.5" style="44" customWidth="1"/>
    <col min="3082" max="3328" width="9" style="44"/>
    <col min="3329" max="3329" width="1.125" style="44" customWidth="1"/>
    <col min="3330" max="3331" width="15.625" style="44" customWidth="1"/>
    <col min="3332" max="3332" width="15.25" style="44" customWidth="1"/>
    <col min="3333" max="3333" width="17.5" style="44" customWidth="1"/>
    <col min="3334" max="3334" width="15.125" style="44" customWidth="1"/>
    <col min="3335" max="3335" width="15.25" style="44" customWidth="1"/>
    <col min="3336" max="3336" width="3.75" style="44" customWidth="1"/>
    <col min="3337" max="3337" width="2.5" style="44" customWidth="1"/>
    <col min="3338" max="3584" width="9" style="44"/>
    <col min="3585" max="3585" width="1.125" style="44" customWidth="1"/>
    <col min="3586" max="3587" width="15.625" style="44" customWidth="1"/>
    <col min="3588" max="3588" width="15.25" style="44" customWidth="1"/>
    <col min="3589" max="3589" width="17.5" style="44" customWidth="1"/>
    <col min="3590" max="3590" width="15.125" style="44" customWidth="1"/>
    <col min="3591" max="3591" width="15.25" style="44" customWidth="1"/>
    <col min="3592" max="3592" width="3.75" style="44" customWidth="1"/>
    <col min="3593" max="3593" width="2.5" style="44" customWidth="1"/>
    <col min="3594" max="3840" width="9" style="44"/>
    <col min="3841" max="3841" width="1.125" style="44" customWidth="1"/>
    <col min="3842" max="3843" width="15.625" style="44" customWidth="1"/>
    <col min="3844" max="3844" width="15.25" style="44" customWidth="1"/>
    <col min="3845" max="3845" width="17.5" style="44" customWidth="1"/>
    <col min="3846" max="3846" width="15.125" style="44" customWidth="1"/>
    <col min="3847" max="3847" width="15.25" style="44" customWidth="1"/>
    <col min="3848" max="3848" width="3.75" style="44" customWidth="1"/>
    <col min="3849" max="3849" width="2.5" style="44" customWidth="1"/>
    <col min="3850" max="4096" width="9" style="44"/>
    <col min="4097" max="4097" width="1.125" style="44" customWidth="1"/>
    <col min="4098" max="4099" width="15.625" style="44" customWidth="1"/>
    <col min="4100" max="4100" width="15.25" style="44" customWidth="1"/>
    <col min="4101" max="4101" width="17.5" style="44" customWidth="1"/>
    <col min="4102" max="4102" width="15.125" style="44" customWidth="1"/>
    <col min="4103" max="4103" width="15.25" style="44" customWidth="1"/>
    <col min="4104" max="4104" width="3.75" style="44" customWidth="1"/>
    <col min="4105" max="4105" width="2.5" style="44" customWidth="1"/>
    <col min="4106" max="4352" width="9" style="44"/>
    <col min="4353" max="4353" width="1.125" style="44" customWidth="1"/>
    <col min="4354" max="4355" width="15.625" style="44" customWidth="1"/>
    <col min="4356" max="4356" width="15.25" style="44" customWidth="1"/>
    <col min="4357" max="4357" width="17.5" style="44" customWidth="1"/>
    <col min="4358" max="4358" width="15.125" style="44" customWidth="1"/>
    <col min="4359" max="4359" width="15.25" style="44" customWidth="1"/>
    <col min="4360" max="4360" width="3.75" style="44" customWidth="1"/>
    <col min="4361" max="4361" width="2.5" style="44" customWidth="1"/>
    <col min="4362" max="4608" width="9" style="44"/>
    <col min="4609" max="4609" width="1.125" style="44" customWidth="1"/>
    <col min="4610" max="4611" width="15.625" style="44" customWidth="1"/>
    <col min="4612" max="4612" width="15.25" style="44" customWidth="1"/>
    <col min="4613" max="4613" width="17.5" style="44" customWidth="1"/>
    <col min="4614" max="4614" width="15.125" style="44" customWidth="1"/>
    <col min="4615" max="4615" width="15.25" style="44" customWidth="1"/>
    <col min="4616" max="4616" width="3.75" style="44" customWidth="1"/>
    <col min="4617" max="4617" width="2.5" style="44" customWidth="1"/>
    <col min="4618" max="4864" width="9" style="44"/>
    <col min="4865" max="4865" width="1.125" style="44" customWidth="1"/>
    <col min="4866" max="4867" width="15.625" style="44" customWidth="1"/>
    <col min="4868" max="4868" width="15.25" style="44" customWidth="1"/>
    <col min="4869" max="4869" width="17.5" style="44" customWidth="1"/>
    <col min="4870" max="4870" width="15.125" style="44" customWidth="1"/>
    <col min="4871" max="4871" width="15.25" style="44" customWidth="1"/>
    <col min="4872" max="4872" width="3.75" style="44" customWidth="1"/>
    <col min="4873" max="4873" width="2.5" style="44" customWidth="1"/>
    <col min="4874" max="5120" width="9" style="44"/>
    <col min="5121" max="5121" width="1.125" style="44" customWidth="1"/>
    <col min="5122" max="5123" width="15.625" style="44" customWidth="1"/>
    <col min="5124" max="5124" width="15.25" style="44" customWidth="1"/>
    <col min="5125" max="5125" width="17.5" style="44" customWidth="1"/>
    <col min="5126" max="5126" width="15.125" style="44" customWidth="1"/>
    <col min="5127" max="5127" width="15.25" style="44" customWidth="1"/>
    <col min="5128" max="5128" width="3.75" style="44" customWidth="1"/>
    <col min="5129" max="5129" width="2.5" style="44" customWidth="1"/>
    <col min="5130" max="5376" width="9" style="44"/>
    <col min="5377" max="5377" width="1.125" style="44" customWidth="1"/>
    <col min="5378" max="5379" width="15.625" style="44" customWidth="1"/>
    <col min="5380" max="5380" width="15.25" style="44" customWidth="1"/>
    <col min="5381" max="5381" width="17.5" style="44" customWidth="1"/>
    <col min="5382" max="5382" width="15.125" style="44" customWidth="1"/>
    <col min="5383" max="5383" width="15.25" style="44" customWidth="1"/>
    <col min="5384" max="5384" width="3.75" style="44" customWidth="1"/>
    <col min="5385" max="5385" width="2.5" style="44" customWidth="1"/>
    <col min="5386" max="5632" width="9" style="44"/>
    <col min="5633" max="5633" width="1.125" style="44" customWidth="1"/>
    <col min="5634" max="5635" width="15.625" style="44" customWidth="1"/>
    <col min="5636" max="5636" width="15.25" style="44" customWidth="1"/>
    <col min="5637" max="5637" width="17.5" style="44" customWidth="1"/>
    <col min="5638" max="5638" width="15.125" style="44" customWidth="1"/>
    <col min="5639" max="5639" width="15.25" style="44" customWidth="1"/>
    <col min="5640" max="5640" width="3.75" style="44" customWidth="1"/>
    <col min="5641" max="5641" width="2.5" style="44" customWidth="1"/>
    <col min="5642" max="5888" width="9" style="44"/>
    <col min="5889" max="5889" width="1.125" style="44" customWidth="1"/>
    <col min="5890" max="5891" width="15.625" style="44" customWidth="1"/>
    <col min="5892" max="5892" width="15.25" style="44" customWidth="1"/>
    <col min="5893" max="5893" width="17.5" style="44" customWidth="1"/>
    <col min="5894" max="5894" width="15.125" style="44" customWidth="1"/>
    <col min="5895" max="5895" width="15.25" style="44" customWidth="1"/>
    <col min="5896" max="5896" width="3.75" style="44" customWidth="1"/>
    <col min="5897" max="5897" width="2.5" style="44" customWidth="1"/>
    <col min="5898" max="6144" width="9" style="44"/>
    <col min="6145" max="6145" width="1.125" style="44" customWidth="1"/>
    <col min="6146" max="6147" width="15.625" style="44" customWidth="1"/>
    <col min="6148" max="6148" width="15.25" style="44" customWidth="1"/>
    <col min="6149" max="6149" width="17.5" style="44" customWidth="1"/>
    <col min="6150" max="6150" width="15.125" style="44" customWidth="1"/>
    <col min="6151" max="6151" width="15.25" style="44" customWidth="1"/>
    <col min="6152" max="6152" width="3.75" style="44" customWidth="1"/>
    <col min="6153" max="6153" width="2.5" style="44" customWidth="1"/>
    <col min="6154" max="6400" width="9" style="44"/>
    <col min="6401" max="6401" width="1.125" style="44" customWidth="1"/>
    <col min="6402" max="6403" width="15.625" style="44" customWidth="1"/>
    <col min="6404" max="6404" width="15.25" style="44" customWidth="1"/>
    <col min="6405" max="6405" width="17.5" style="44" customWidth="1"/>
    <col min="6406" max="6406" width="15.125" style="44" customWidth="1"/>
    <col min="6407" max="6407" width="15.25" style="44" customWidth="1"/>
    <col min="6408" max="6408" width="3.75" style="44" customWidth="1"/>
    <col min="6409" max="6409" width="2.5" style="44" customWidth="1"/>
    <col min="6410" max="6656" width="9" style="44"/>
    <col min="6657" max="6657" width="1.125" style="44" customWidth="1"/>
    <col min="6658" max="6659" width="15.625" style="44" customWidth="1"/>
    <col min="6660" max="6660" width="15.25" style="44" customWidth="1"/>
    <col min="6661" max="6661" width="17.5" style="44" customWidth="1"/>
    <col min="6662" max="6662" width="15.125" style="44" customWidth="1"/>
    <col min="6663" max="6663" width="15.25" style="44" customWidth="1"/>
    <col min="6664" max="6664" width="3.75" style="44" customWidth="1"/>
    <col min="6665" max="6665" width="2.5" style="44" customWidth="1"/>
    <col min="6666" max="6912" width="9" style="44"/>
    <col min="6913" max="6913" width="1.125" style="44" customWidth="1"/>
    <col min="6914" max="6915" width="15.625" style="44" customWidth="1"/>
    <col min="6916" max="6916" width="15.25" style="44" customWidth="1"/>
    <col min="6917" max="6917" width="17.5" style="44" customWidth="1"/>
    <col min="6918" max="6918" width="15.125" style="44" customWidth="1"/>
    <col min="6919" max="6919" width="15.25" style="44" customWidth="1"/>
    <col min="6920" max="6920" width="3.75" style="44" customWidth="1"/>
    <col min="6921" max="6921" width="2.5" style="44" customWidth="1"/>
    <col min="6922" max="7168" width="9" style="44"/>
    <col min="7169" max="7169" width="1.125" style="44" customWidth="1"/>
    <col min="7170" max="7171" width="15.625" style="44" customWidth="1"/>
    <col min="7172" max="7172" width="15.25" style="44" customWidth="1"/>
    <col min="7173" max="7173" width="17.5" style="44" customWidth="1"/>
    <col min="7174" max="7174" width="15.125" style="44" customWidth="1"/>
    <col min="7175" max="7175" width="15.25" style="44" customWidth="1"/>
    <col min="7176" max="7176" width="3.75" style="44" customWidth="1"/>
    <col min="7177" max="7177" width="2.5" style="44" customWidth="1"/>
    <col min="7178" max="7424" width="9" style="44"/>
    <col min="7425" max="7425" width="1.125" style="44" customWidth="1"/>
    <col min="7426" max="7427" width="15.625" style="44" customWidth="1"/>
    <col min="7428" max="7428" width="15.25" style="44" customWidth="1"/>
    <col min="7429" max="7429" width="17.5" style="44" customWidth="1"/>
    <col min="7430" max="7430" width="15.125" style="44" customWidth="1"/>
    <col min="7431" max="7431" width="15.25" style="44" customWidth="1"/>
    <col min="7432" max="7432" width="3.75" style="44" customWidth="1"/>
    <col min="7433" max="7433" width="2.5" style="44" customWidth="1"/>
    <col min="7434" max="7680" width="9" style="44"/>
    <col min="7681" max="7681" width="1.125" style="44" customWidth="1"/>
    <col min="7682" max="7683" width="15.625" style="44" customWidth="1"/>
    <col min="7684" max="7684" width="15.25" style="44" customWidth="1"/>
    <col min="7685" max="7685" width="17.5" style="44" customWidth="1"/>
    <col min="7686" max="7686" width="15.125" style="44" customWidth="1"/>
    <col min="7687" max="7687" width="15.25" style="44" customWidth="1"/>
    <col min="7688" max="7688" width="3.75" style="44" customWidth="1"/>
    <col min="7689" max="7689" width="2.5" style="44" customWidth="1"/>
    <col min="7690" max="7936" width="9" style="44"/>
    <col min="7937" max="7937" width="1.125" style="44" customWidth="1"/>
    <col min="7938" max="7939" width="15.625" style="44" customWidth="1"/>
    <col min="7940" max="7940" width="15.25" style="44" customWidth="1"/>
    <col min="7941" max="7941" width="17.5" style="44" customWidth="1"/>
    <col min="7942" max="7942" width="15.125" style="44" customWidth="1"/>
    <col min="7943" max="7943" width="15.25" style="44" customWidth="1"/>
    <col min="7944" max="7944" width="3.75" style="44" customWidth="1"/>
    <col min="7945" max="7945" width="2.5" style="44" customWidth="1"/>
    <col min="7946" max="8192" width="9" style="44"/>
    <col min="8193" max="8193" width="1.125" style="44" customWidth="1"/>
    <col min="8194" max="8195" width="15.625" style="44" customWidth="1"/>
    <col min="8196" max="8196" width="15.25" style="44" customWidth="1"/>
    <col min="8197" max="8197" width="17.5" style="44" customWidth="1"/>
    <col min="8198" max="8198" width="15.125" style="44" customWidth="1"/>
    <col min="8199" max="8199" width="15.25" style="44" customWidth="1"/>
    <col min="8200" max="8200" width="3.75" style="44" customWidth="1"/>
    <col min="8201" max="8201" width="2.5" style="44" customWidth="1"/>
    <col min="8202" max="8448" width="9" style="44"/>
    <col min="8449" max="8449" width="1.125" style="44" customWidth="1"/>
    <col min="8450" max="8451" width="15.625" style="44" customWidth="1"/>
    <col min="8452" max="8452" width="15.25" style="44" customWidth="1"/>
    <col min="8453" max="8453" width="17.5" style="44" customWidth="1"/>
    <col min="8454" max="8454" width="15.125" style="44" customWidth="1"/>
    <col min="8455" max="8455" width="15.25" style="44" customWidth="1"/>
    <col min="8456" max="8456" width="3.75" style="44" customWidth="1"/>
    <col min="8457" max="8457" width="2.5" style="44" customWidth="1"/>
    <col min="8458" max="8704" width="9" style="44"/>
    <col min="8705" max="8705" width="1.125" style="44" customWidth="1"/>
    <col min="8706" max="8707" width="15.625" style="44" customWidth="1"/>
    <col min="8708" max="8708" width="15.25" style="44" customWidth="1"/>
    <col min="8709" max="8709" width="17.5" style="44" customWidth="1"/>
    <col min="8710" max="8710" width="15.125" style="44" customWidth="1"/>
    <col min="8711" max="8711" width="15.25" style="44" customWidth="1"/>
    <col min="8712" max="8712" width="3.75" style="44" customWidth="1"/>
    <col min="8713" max="8713" width="2.5" style="44" customWidth="1"/>
    <col min="8714" max="8960" width="9" style="44"/>
    <col min="8961" max="8961" width="1.125" style="44" customWidth="1"/>
    <col min="8962" max="8963" width="15.625" style="44" customWidth="1"/>
    <col min="8964" max="8964" width="15.25" style="44" customWidth="1"/>
    <col min="8965" max="8965" width="17.5" style="44" customWidth="1"/>
    <col min="8966" max="8966" width="15.125" style="44" customWidth="1"/>
    <col min="8967" max="8967" width="15.25" style="44" customWidth="1"/>
    <col min="8968" max="8968" width="3.75" style="44" customWidth="1"/>
    <col min="8969" max="8969" width="2.5" style="44" customWidth="1"/>
    <col min="8970" max="9216" width="9" style="44"/>
    <col min="9217" max="9217" width="1.125" style="44" customWidth="1"/>
    <col min="9218" max="9219" width="15.625" style="44" customWidth="1"/>
    <col min="9220" max="9220" width="15.25" style="44" customWidth="1"/>
    <col min="9221" max="9221" width="17.5" style="44" customWidth="1"/>
    <col min="9222" max="9222" width="15.125" style="44" customWidth="1"/>
    <col min="9223" max="9223" width="15.25" style="44" customWidth="1"/>
    <col min="9224" max="9224" width="3.75" style="44" customWidth="1"/>
    <col min="9225" max="9225" width="2.5" style="44" customWidth="1"/>
    <col min="9226" max="9472" width="9" style="44"/>
    <col min="9473" max="9473" width="1.125" style="44" customWidth="1"/>
    <col min="9474" max="9475" width="15.625" style="44" customWidth="1"/>
    <col min="9476" max="9476" width="15.25" style="44" customWidth="1"/>
    <col min="9477" max="9477" width="17.5" style="44" customWidth="1"/>
    <col min="9478" max="9478" width="15.125" style="44" customWidth="1"/>
    <col min="9479" max="9479" width="15.25" style="44" customWidth="1"/>
    <col min="9480" max="9480" width="3.75" style="44" customWidth="1"/>
    <col min="9481" max="9481" width="2.5" style="44" customWidth="1"/>
    <col min="9482" max="9728" width="9" style="44"/>
    <col min="9729" max="9729" width="1.125" style="44" customWidth="1"/>
    <col min="9730" max="9731" width="15.625" style="44" customWidth="1"/>
    <col min="9732" max="9732" width="15.25" style="44" customWidth="1"/>
    <col min="9733" max="9733" width="17.5" style="44" customWidth="1"/>
    <col min="9734" max="9734" width="15.125" style="44" customWidth="1"/>
    <col min="9735" max="9735" width="15.25" style="44" customWidth="1"/>
    <col min="9736" max="9736" width="3.75" style="44" customWidth="1"/>
    <col min="9737" max="9737" width="2.5" style="44" customWidth="1"/>
    <col min="9738" max="9984" width="9" style="44"/>
    <col min="9985" max="9985" width="1.125" style="44" customWidth="1"/>
    <col min="9986" max="9987" width="15.625" style="44" customWidth="1"/>
    <col min="9988" max="9988" width="15.25" style="44" customWidth="1"/>
    <col min="9989" max="9989" width="17.5" style="44" customWidth="1"/>
    <col min="9990" max="9990" width="15.125" style="44" customWidth="1"/>
    <col min="9991" max="9991" width="15.25" style="44" customWidth="1"/>
    <col min="9992" max="9992" width="3.75" style="44" customWidth="1"/>
    <col min="9993" max="9993" width="2.5" style="44" customWidth="1"/>
    <col min="9994" max="10240" width="9" style="44"/>
    <col min="10241" max="10241" width="1.125" style="44" customWidth="1"/>
    <col min="10242" max="10243" width="15.625" style="44" customWidth="1"/>
    <col min="10244" max="10244" width="15.25" style="44" customWidth="1"/>
    <col min="10245" max="10245" width="17.5" style="44" customWidth="1"/>
    <col min="10246" max="10246" width="15.125" style="44" customWidth="1"/>
    <col min="10247" max="10247" width="15.25" style="44" customWidth="1"/>
    <col min="10248" max="10248" width="3.75" style="44" customWidth="1"/>
    <col min="10249" max="10249" width="2.5" style="44" customWidth="1"/>
    <col min="10250" max="10496" width="9" style="44"/>
    <col min="10497" max="10497" width="1.125" style="44" customWidth="1"/>
    <col min="10498" max="10499" width="15.625" style="44" customWidth="1"/>
    <col min="10500" max="10500" width="15.25" style="44" customWidth="1"/>
    <col min="10501" max="10501" width="17.5" style="44" customWidth="1"/>
    <col min="10502" max="10502" width="15.125" style="44" customWidth="1"/>
    <col min="10503" max="10503" width="15.25" style="44" customWidth="1"/>
    <col min="10504" max="10504" width="3.75" style="44" customWidth="1"/>
    <col min="10505" max="10505" width="2.5" style="44" customWidth="1"/>
    <col min="10506" max="10752" width="9" style="44"/>
    <col min="10753" max="10753" width="1.125" style="44" customWidth="1"/>
    <col min="10754" max="10755" width="15.625" style="44" customWidth="1"/>
    <col min="10756" max="10756" width="15.25" style="44" customWidth="1"/>
    <col min="10757" max="10757" width="17.5" style="44" customWidth="1"/>
    <col min="10758" max="10758" width="15.125" style="44" customWidth="1"/>
    <col min="10759" max="10759" width="15.25" style="44" customWidth="1"/>
    <col min="10760" max="10760" width="3.75" style="44" customWidth="1"/>
    <col min="10761" max="10761" width="2.5" style="44" customWidth="1"/>
    <col min="10762" max="11008" width="9" style="44"/>
    <col min="11009" max="11009" width="1.125" style="44" customWidth="1"/>
    <col min="11010" max="11011" width="15.625" style="44" customWidth="1"/>
    <col min="11012" max="11012" width="15.25" style="44" customWidth="1"/>
    <col min="11013" max="11013" width="17.5" style="44" customWidth="1"/>
    <col min="11014" max="11014" width="15.125" style="44" customWidth="1"/>
    <col min="11015" max="11015" width="15.25" style="44" customWidth="1"/>
    <col min="11016" max="11016" width="3.75" style="44" customWidth="1"/>
    <col min="11017" max="11017" width="2.5" style="44" customWidth="1"/>
    <col min="11018" max="11264" width="9" style="44"/>
    <col min="11265" max="11265" width="1.125" style="44" customWidth="1"/>
    <col min="11266" max="11267" width="15.625" style="44" customWidth="1"/>
    <col min="11268" max="11268" width="15.25" style="44" customWidth="1"/>
    <col min="11269" max="11269" width="17.5" style="44" customWidth="1"/>
    <col min="11270" max="11270" width="15.125" style="44" customWidth="1"/>
    <col min="11271" max="11271" width="15.25" style="44" customWidth="1"/>
    <col min="11272" max="11272" width="3.75" style="44" customWidth="1"/>
    <col min="11273" max="11273" width="2.5" style="44" customWidth="1"/>
    <col min="11274" max="11520" width="9" style="44"/>
    <col min="11521" max="11521" width="1.125" style="44" customWidth="1"/>
    <col min="11522" max="11523" width="15.625" style="44" customWidth="1"/>
    <col min="11524" max="11524" width="15.25" style="44" customWidth="1"/>
    <col min="11525" max="11525" width="17.5" style="44" customWidth="1"/>
    <col min="11526" max="11526" width="15.125" style="44" customWidth="1"/>
    <col min="11527" max="11527" width="15.25" style="44" customWidth="1"/>
    <col min="11528" max="11528" width="3.75" style="44" customWidth="1"/>
    <col min="11529" max="11529" width="2.5" style="44" customWidth="1"/>
    <col min="11530" max="11776" width="9" style="44"/>
    <col min="11777" max="11777" width="1.125" style="44" customWidth="1"/>
    <col min="11778" max="11779" width="15.625" style="44" customWidth="1"/>
    <col min="11780" max="11780" width="15.25" style="44" customWidth="1"/>
    <col min="11781" max="11781" width="17.5" style="44" customWidth="1"/>
    <col min="11782" max="11782" width="15.125" style="44" customWidth="1"/>
    <col min="11783" max="11783" width="15.25" style="44" customWidth="1"/>
    <col min="11784" max="11784" width="3.75" style="44" customWidth="1"/>
    <col min="11785" max="11785" width="2.5" style="44" customWidth="1"/>
    <col min="11786" max="12032" width="9" style="44"/>
    <col min="12033" max="12033" width="1.125" style="44" customWidth="1"/>
    <col min="12034" max="12035" width="15.625" style="44" customWidth="1"/>
    <col min="12036" max="12036" width="15.25" style="44" customWidth="1"/>
    <col min="12037" max="12037" width="17.5" style="44" customWidth="1"/>
    <col min="12038" max="12038" width="15.125" style="44" customWidth="1"/>
    <col min="12039" max="12039" width="15.25" style="44" customWidth="1"/>
    <col min="12040" max="12040" width="3.75" style="44" customWidth="1"/>
    <col min="12041" max="12041" width="2.5" style="44" customWidth="1"/>
    <col min="12042" max="12288" width="9" style="44"/>
    <col min="12289" max="12289" width="1.125" style="44" customWidth="1"/>
    <col min="12290" max="12291" width="15.625" style="44" customWidth="1"/>
    <col min="12292" max="12292" width="15.25" style="44" customWidth="1"/>
    <col min="12293" max="12293" width="17.5" style="44" customWidth="1"/>
    <col min="12294" max="12294" width="15.125" style="44" customWidth="1"/>
    <col min="12295" max="12295" width="15.25" style="44" customWidth="1"/>
    <col min="12296" max="12296" width="3.75" style="44" customWidth="1"/>
    <col min="12297" max="12297" width="2.5" style="44" customWidth="1"/>
    <col min="12298" max="12544" width="9" style="44"/>
    <col min="12545" max="12545" width="1.125" style="44" customWidth="1"/>
    <col min="12546" max="12547" width="15.625" style="44" customWidth="1"/>
    <col min="12548" max="12548" width="15.25" style="44" customWidth="1"/>
    <col min="12549" max="12549" width="17.5" style="44" customWidth="1"/>
    <col min="12550" max="12550" width="15.125" style="44" customWidth="1"/>
    <col min="12551" max="12551" width="15.25" style="44" customWidth="1"/>
    <col min="12552" max="12552" width="3.75" style="44" customWidth="1"/>
    <col min="12553" max="12553" width="2.5" style="44" customWidth="1"/>
    <col min="12554" max="12800" width="9" style="44"/>
    <col min="12801" max="12801" width="1.125" style="44" customWidth="1"/>
    <col min="12802" max="12803" width="15.625" style="44" customWidth="1"/>
    <col min="12804" max="12804" width="15.25" style="44" customWidth="1"/>
    <col min="12805" max="12805" width="17.5" style="44" customWidth="1"/>
    <col min="12806" max="12806" width="15.125" style="44" customWidth="1"/>
    <col min="12807" max="12807" width="15.25" style="44" customWidth="1"/>
    <col min="12808" max="12808" width="3.75" style="44" customWidth="1"/>
    <col min="12809" max="12809" width="2.5" style="44" customWidth="1"/>
    <col min="12810" max="13056" width="9" style="44"/>
    <col min="13057" max="13057" width="1.125" style="44" customWidth="1"/>
    <col min="13058" max="13059" width="15.625" style="44" customWidth="1"/>
    <col min="13060" max="13060" width="15.25" style="44" customWidth="1"/>
    <col min="13061" max="13061" width="17.5" style="44" customWidth="1"/>
    <col min="13062" max="13062" width="15.125" style="44" customWidth="1"/>
    <col min="13063" max="13063" width="15.25" style="44" customWidth="1"/>
    <col min="13064" max="13064" width="3.75" style="44" customWidth="1"/>
    <col min="13065" max="13065" width="2.5" style="44" customWidth="1"/>
    <col min="13066" max="13312" width="9" style="44"/>
    <col min="13313" max="13313" width="1.125" style="44" customWidth="1"/>
    <col min="13314" max="13315" width="15.625" style="44" customWidth="1"/>
    <col min="13316" max="13316" width="15.25" style="44" customWidth="1"/>
    <col min="13317" max="13317" width="17.5" style="44" customWidth="1"/>
    <col min="13318" max="13318" width="15.125" style="44" customWidth="1"/>
    <col min="13319" max="13319" width="15.25" style="44" customWidth="1"/>
    <col min="13320" max="13320" width="3.75" style="44" customWidth="1"/>
    <col min="13321" max="13321" width="2.5" style="44" customWidth="1"/>
    <col min="13322" max="13568" width="9" style="44"/>
    <col min="13569" max="13569" width="1.125" style="44" customWidth="1"/>
    <col min="13570" max="13571" width="15.625" style="44" customWidth="1"/>
    <col min="13572" max="13572" width="15.25" style="44" customWidth="1"/>
    <col min="13573" max="13573" width="17.5" style="44" customWidth="1"/>
    <col min="13574" max="13574" width="15.125" style="44" customWidth="1"/>
    <col min="13575" max="13575" width="15.25" style="44" customWidth="1"/>
    <col min="13576" max="13576" width="3.75" style="44" customWidth="1"/>
    <col min="13577" max="13577" width="2.5" style="44" customWidth="1"/>
    <col min="13578" max="13824" width="9" style="44"/>
    <col min="13825" max="13825" width="1.125" style="44" customWidth="1"/>
    <col min="13826" max="13827" width="15.625" style="44" customWidth="1"/>
    <col min="13828" max="13828" width="15.25" style="44" customWidth="1"/>
    <col min="13829" max="13829" width="17.5" style="44" customWidth="1"/>
    <col min="13830" max="13830" width="15.125" style="44" customWidth="1"/>
    <col min="13831" max="13831" width="15.25" style="44" customWidth="1"/>
    <col min="13832" max="13832" width="3.75" style="44" customWidth="1"/>
    <col min="13833" max="13833" width="2.5" style="44" customWidth="1"/>
    <col min="13834" max="14080" width="9" style="44"/>
    <col min="14081" max="14081" width="1.125" style="44" customWidth="1"/>
    <col min="14082" max="14083" width="15.625" style="44" customWidth="1"/>
    <col min="14084" max="14084" width="15.25" style="44" customWidth="1"/>
    <col min="14085" max="14085" width="17.5" style="44" customWidth="1"/>
    <col min="14086" max="14086" width="15.125" style="44" customWidth="1"/>
    <col min="14087" max="14087" width="15.25" style="44" customWidth="1"/>
    <col min="14088" max="14088" width="3.75" style="44" customWidth="1"/>
    <col min="14089" max="14089" width="2.5" style="44" customWidth="1"/>
    <col min="14090" max="14336" width="9" style="44"/>
    <col min="14337" max="14337" width="1.125" style="44" customWidth="1"/>
    <col min="14338" max="14339" width="15.625" style="44" customWidth="1"/>
    <col min="14340" max="14340" width="15.25" style="44" customWidth="1"/>
    <col min="14341" max="14341" width="17.5" style="44" customWidth="1"/>
    <col min="14342" max="14342" width="15.125" style="44" customWidth="1"/>
    <col min="14343" max="14343" width="15.25" style="44" customWidth="1"/>
    <col min="14344" max="14344" width="3.75" style="44" customWidth="1"/>
    <col min="14345" max="14345" width="2.5" style="44" customWidth="1"/>
    <col min="14346" max="14592" width="9" style="44"/>
    <col min="14593" max="14593" width="1.125" style="44" customWidth="1"/>
    <col min="14594" max="14595" width="15.625" style="44" customWidth="1"/>
    <col min="14596" max="14596" width="15.25" style="44" customWidth="1"/>
    <col min="14597" max="14597" width="17.5" style="44" customWidth="1"/>
    <col min="14598" max="14598" width="15.125" style="44" customWidth="1"/>
    <col min="14599" max="14599" width="15.25" style="44" customWidth="1"/>
    <col min="14600" max="14600" width="3.75" style="44" customWidth="1"/>
    <col min="14601" max="14601" width="2.5" style="44" customWidth="1"/>
    <col min="14602" max="14848" width="9" style="44"/>
    <col min="14849" max="14849" width="1.125" style="44" customWidth="1"/>
    <col min="14850" max="14851" width="15.625" style="44" customWidth="1"/>
    <col min="14852" max="14852" width="15.25" style="44" customWidth="1"/>
    <col min="14853" max="14853" width="17.5" style="44" customWidth="1"/>
    <col min="14854" max="14854" width="15.125" style="44" customWidth="1"/>
    <col min="14855" max="14855" width="15.25" style="44" customWidth="1"/>
    <col min="14856" max="14856" width="3.75" style="44" customWidth="1"/>
    <col min="14857" max="14857" width="2.5" style="44" customWidth="1"/>
    <col min="14858" max="15104" width="9" style="44"/>
    <col min="15105" max="15105" width="1.125" style="44" customWidth="1"/>
    <col min="15106" max="15107" width="15.625" style="44" customWidth="1"/>
    <col min="15108" max="15108" width="15.25" style="44" customWidth="1"/>
    <col min="15109" max="15109" width="17.5" style="44" customWidth="1"/>
    <col min="15110" max="15110" width="15.125" style="44" customWidth="1"/>
    <col min="15111" max="15111" width="15.25" style="44" customWidth="1"/>
    <col min="15112" max="15112" width="3.75" style="44" customWidth="1"/>
    <col min="15113" max="15113" width="2.5" style="44" customWidth="1"/>
    <col min="15114" max="15360" width="9" style="44"/>
    <col min="15361" max="15361" width="1.125" style="44" customWidth="1"/>
    <col min="15362" max="15363" width="15.625" style="44" customWidth="1"/>
    <col min="15364" max="15364" width="15.25" style="44" customWidth="1"/>
    <col min="15365" max="15365" width="17.5" style="44" customWidth="1"/>
    <col min="15366" max="15366" width="15.125" style="44" customWidth="1"/>
    <col min="15367" max="15367" width="15.25" style="44" customWidth="1"/>
    <col min="15368" max="15368" width="3.75" style="44" customWidth="1"/>
    <col min="15369" max="15369" width="2.5" style="44" customWidth="1"/>
    <col min="15370" max="15616" width="9" style="44"/>
    <col min="15617" max="15617" width="1.125" style="44" customWidth="1"/>
    <col min="15618" max="15619" width="15.625" style="44" customWidth="1"/>
    <col min="15620" max="15620" width="15.25" style="44" customWidth="1"/>
    <col min="15621" max="15621" width="17.5" style="44" customWidth="1"/>
    <col min="15622" max="15622" width="15.125" style="44" customWidth="1"/>
    <col min="15623" max="15623" width="15.25" style="44" customWidth="1"/>
    <col min="15624" max="15624" width="3.75" style="44" customWidth="1"/>
    <col min="15625" max="15625" width="2.5" style="44" customWidth="1"/>
    <col min="15626" max="15872" width="9" style="44"/>
    <col min="15873" max="15873" width="1.125" style="44" customWidth="1"/>
    <col min="15874" max="15875" width="15.625" style="44" customWidth="1"/>
    <col min="15876" max="15876" width="15.25" style="44" customWidth="1"/>
    <col min="15877" max="15877" width="17.5" style="44" customWidth="1"/>
    <col min="15878" max="15878" width="15.125" style="44" customWidth="1"/>
    <col min="15879" max="15879" width="15.25" style="44" customWidth="1"/>
    <col min="15880" max="15880" width="3.75" style="44" customWidth="1"/>
    <col min="15881" max="15881" width="2.5" style="44" customWidth="1"/>
    <col min="15882" max="16128" width="9" style="44"/>
    <col min="16129" max="16129" width="1.125" style="44" customWidth="1"/>
    <col min="16130" max="16131" width="15.625" style="44" customWidth="1"/>
    <col min="16132" max="16132" width="15.25" style="44" customWidth="1"/>
    <col min="16133" max="16133" width="17.5" style="44" customWidth="1"/>
    <col min="16134" max="16134" width="15.125" style="44" customWidth="1"/>
    <col min="16135" max="16135" width="15.25" style="44" customWidth="1"/>
    <col min="16136" max="16136" width="3.75" style="44" customWidth="1"/>
    <col min="16137" max="16137" width="2.5" style="44" customWidth="1"/>
    <col min="16138" max="16384" width="9" style="44"/>
  </cols>
  <sheetData>
    <row r="1" spans="1:8" ht="27.75" customHeight="1">
      <c r="A1" s="53"/>
      <c r="B1" s="780" t="s">
        <v>442</v>
      </c>
      <c r="C1" s="780"/>
    </row>
    <row r="2" spans="1:8" ht="15.75" customHeight="1">
      <c r="A2" s="53"/>
      <c r="F2" s="54" t="s">
        <v>98</v>
      </c>
      <c r="G2" s="54" t="s">
        <v>70</v>
      </c>
    </row>
    <row r="3" spans="1:8" ht="18" customHeight="1">
      <c r="B3" s="781" t="s">
        <v>120</v>
      </c>
      <c r="C3" s="781"/>
      <c r="D3" s="781"/>
      <c r="E3" s="781"/>
      <c r="F3" s="781"/>
      <c r="G3" s="781"/>
      <c r="H3" s="53"/>
    </row>
    <row r="4" spans="1:8" ht="12" customHeight="1">
      <c r="A4" s="52"/>
      <c r="B4" s="52"/>
      <c r="C4" s="52"/>
      <c r="D4" s="52"/>
      <c r="E4" s="52"/>
      <c r="F4" s="52"/>
      <c r="G4" s="52"/>
    </row>
    <row r="5" spans="1:8" ht="43.5" customHeight="1">
      <c r="A5" s="52"/>
      <c r="B5" s="51" t="s">
        <v>119</v>
      </c>
      <c r="C5" s="782"/>
      <c r="D5" s="782"/>
      <c r="E5" s="782"/>
      <c r="F5" s="782"/>
      <c r="G5" s="782"/>
    </row>
    <row r="6" spans="1:8" ht="43.5" customHeight="1">
      <c r="B6" s="50" t="s">
        <v>107</v>
      </c>
      <c r="C6" s="783" t="s">
        <v>118</v>
      </c>
      <c r="D6" s="784"/>
      <c r="E6" s="784"/>
      <c r="F6" s="784"/>
      <c r="G6" s="784"/>
    </row>
    <row r="7" spans="1:8" ht="19.5" customHeight="1">
      <c r="B7" s="785" t="s">
        <v>117</v>
      </c>
      <c r="C7" s="678" t="s">
        <v>116</v>
      </c>
      <c r="D7" s="678"/>
      <c r="E7" s="678"/>
      <c r="F7" s="678"/>
      <c r="G7" s="678"/>
    </row>
    <row r="8" spans="1:8" ht="40.5" customHeight="1">
      <c r="B8" s="785"/>
      <c r="C8" s="48" t="s">
        <v>114</v>
      </c>
      <c r="D8" s="47" t="s">
        <v>21</v>
      </c>
      <c r="E8" s="48" t="s">
        <v>113</v>
      </c>
      <c r="F8" s="678" t="s">
        <v>112</v>
      </c>
      <c r="G8" s="678"/>
    </row>
    <row r="9" spans="1:8" ht="24" customHeight="1">
      <c r="B9" s="785"/>
      <c r="C9" s="48"/>
      <c r="D9" s="47"/>
      <c r="E9" s="47"/>
      <c r="F9" s="678"/>
      <c r="G9" s="678"/>
    </row>
    <row r="10" spans="1:8" ht="24" customHeight="1">
      <c r="B10" s="785"/>
      <c r="C10" s="48"/>
      <c r="D10" s="47"/>
      <c r="E10" s="47"/>
      <c r="F10" s="678"/>
      <c r="G10" s="678"/>
    </row>
    <row r="11" spans="1:8" ht="24" customHeight="1">
      <c r="B11" s="785"/>
      <c r="C11" s="48"/>
      <c r="D11" s="47"/>
      <c r="E11" s="47"/>
      <c r="F11" s="678"/>
      <c r="G11" s="678"/>
    </row>
    <row r="12" spans="1:8" ht="24" customHeight="1">
      <c r="B12" s="785"/>
      <c r="C12" s="48"/>
      <c r="D12" s="49"/>
      <c r="E12" s="49"/>
      <c r="F12" s="668"/>
      <c r="G12" s="670"/>
    </row>
    <row r="13" spans="1:8" ht="19.5" customHeight="1">
      <c r="B13" s="785"/>
      <c r="C13" s="678" t="s">
        <v>115</v>
      </c>
      <c r="D13" s="678"/>
      <c r="E13" s="678"/>
      <c r="F13" s="678"/>
      <c r="G13" s="678"/>
    </row>
    <row r="14" spans="1:8" ht="40.5" customHeight="1">
      <c r="B14" s="785"/>
      <c r="C14" s="48" t="s">
        <v>114</v>
      </c>
      <c r="D14" s="47" t="s">
        <v>21</v>
      </c>
      <c r="E14" s="48" t="s">
        <v>113</v>
      </c>
      <c r="F14" s="678" t="s">
        <v>112</v>
      </c>
      <c r="G14" s="678"/>
    </row>
    <row r="15" spans="1:8" ht="24" customHeight="1">
      <c r="B15" s="785"/>
      <c r="C15" s="48"/>
      <c r="D15" s="47"/>
      <c r="E15" s="47"/>
      <c r="F15" s="678"/>
      <c r="G15" s="678"/>
    </row>
    <row r="16" spans="1:8" ht="24" customHeight="1">
      <c r="B16" s="785"/>
      <c r="C16" s="48"/>
      <c r="D16" s="47"/>
      <c r="E16" s="47"/>
      <c r="F16" s="678"/>
      <c r="G16" s="678"/>
    </row>
    <row r="17" spans="2:9" ht="24" customHeight="1">
      <c r="B17" s="785"/>
      <c r="C17" s="48"/>
      <c r="D17" s="47"/>
      <c r="E17" s="47"/>
      <c r="F17" s="678"/>
      <c r="G17" s="678"/>
    </row>
    <row r="18" spans="2:9" ht="24" customHeight="1">
      <c r="B18" s="785"/>
      <c r="C18" s="48"/>
      <c r="D18" s="47"/>
      <c r="E18" s="47"/>
      <c r="F18" s="668"/>
      <c r="G18" s="670"/>
    </row>
    <row r="19" spans="2:9" ht="6" customHeight="1"/>
    <row r="20" spans="2:9" ht="123.75" customHeight="1">
      <c r="B20" s="786" t="s">
        <v>111</v>
      </c>
      <c r="C20" s="786"/>
      <c r="D20" s="786"/>
      <c r="E20" s="786"/>
      <c r="F20" s="786"/>
      <c r="G20" s="786"/>
      <c r="H20" s="46"/>
      <c r="I20" s="46"/>
    </row>
    <row r="21" spans="2:9" ht="24" customHeight="1">
      <c r="B21" s="786" t="s">
        <v>110</v>
      </c>
      <c r="C21" s="787"/>
      <c r="D21" s="787"/>
      <c r="E21" s="787"/>
      <c r="F21" s="787"/>
      <c r="G21" s="787"/>
      <c r="H21" s="46"/>
      <c r="I21" s="46"/>
    </row>
    <row r="22" spans="2:9">
      <c r="B22" s="788" t="s">
        <v>110</v>
      </c>
      <c r="C22" s="788"/>
      <c r="D22" s="788"/>
      <c r="E22" s="788"/>
      <c r="F22" s="788"/>
      <c r="G22" s="788"/>
      <c r="H22" s="46"/>
      <c r="I22" s="46"/>
    </row>
    <row r="23" spans="2:9" ht="7.5" customHeight="1">
      <c r="B23" s="789"/>
      <c r="C23" s="789"/>
      <c r="D23" s="789"/>
      <c r="E23" s="789"/>
      <c r="F23" s="789"/>
      <c r="G23" s="789"/>
    </row>
    <row r="24" spans="2:9">
      <c r="B24" s="45"/>
    </row>
    <row r="35" s="44" customFormat="1" ht="7.5" customHeight="1"/>
  </sheetData>
  <mergeCells count="21">
    <mergeCell ref="F18:G18"/>
    <mergeCell ref="B20:G20"/>
    <mergeCell ref="B21:G21"/>
    <mergeCell ref="B22:G22"/>
    <mergeCell ref="B23:G23"/>
    <mergeCell ref="F16:G16"/>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C17E5-5691-472E-B75C-CFB1972B1CFB}">
  <sheetPr>
    <pageSetUpPr fitToPage="1"/>
  </sheetPr>
  <dimension ref="A1:S80"/>
  <sheetViews>
    <sheetView view="pageBreakPreview" zoomScaleNormal="115" zoomScaleSheetLayoutView="100" workbookViewId="0">
      <selection activeCell="Q88" sqref="Q88"/>
    </sheetView>
  </sheetViews>
  <sheetFormatPr defaultColWidth="9" defaultRowHeight="13.5"/>
  <cols>
    <col min="1" max="1" width="13.375" style="308" customWidth="1"/>
    <col min="2" max="10" width="8.625" style="308" customWidth="1"/>
    <col min="11" max="11" width="0.75" style="308" customWidth="1"/>
    <col min="12" max="13" width="4.25" style="308" customWidth="1"/>
    <col min="14" max="17" width="9" style="308" customWidth="1"/>
    <col min="18" max="16384" width="9" style="308"/>
  </cols>
  <sheetData>
    <row r="1" spans="1:18" ht="12" customHeight="1">
      <c r="A1" s="307" t="s">
        <v>540</v>
      </c>
    </row>
    <row r="2" spans="1:18" ht="19.5" customHeight="1">
      <c r="A2" s="490" t="s">
        <v>541</v>
      </c>
      <c r="B2" s="490"/>
      <c r="C2" s="490"/>
      <c r="D2" s="490"/>
      <c r="E2" s="490"/>
      <c r="F2" s="490"/>
      <c r="G2" s="490"/>
      <c r="H2" s="490"/>
      <c r="I2" s="490"/>
      <c r="J2" s="490"/>
      <c r="K2" s="490"/>
      <c r="L2" s="490"/>
      <c r="M2" s="490"/>
      <c r="N2" s="490"/>
      <c r="O2" s="490"/>
      <c r="P2" s="490"/>
      <c r="Q2" s="490"/>
    </row>
    <row r="3" spans="1:18" ht="2.25" customHeight="1">
      <c r="A3" s="309"/>
      <c r="B3" s="309"/>
      <c r="C3" s="309"/>
      <c r="D3" s="309"/>
      <c r="E3" s="309"/>
      <c r="F3" s="309"/>
      <c r="G3" s="309"/>
      <c r="H3" s="309"/>
      <c r="I3" s="309"/>
      <c r="J3" s="309"/>
      <c r="K3" s="309"/>
      <c r="L3" s="309"/>
      <c r="M3" s="309"/>
      <c r="N3" s="309"/>
      <c r="O3" s="309"/>
      <c r="P3" s="309"/>
      <c r="Q3" s="309"/>
    </row>
    <row r="4" spans="1:18" ht="19.5" customHeight="1">
      <c r="A4" s="310"/>
      <c r="B4" s="311"/>
      <c r="C4" s="311"/>
      <c r="D4" s="311"/>
      <c r="E4" s="311"/>
      <c r="F4" s="311"/>
      <c r="G4" s="311"/>
      <c r="H4" s="309"/>
      <c r="L4" s="501" t="s">
        <v>452</v>
      </c>
      <c r="M4" s="502"/>
      <c r="N4" s="503"/>
      <c r="O4" s="503"/>
      <c r="P4" s="503"/>
      <c r="Q4" s="503"/>
    </row>
    <row r="5" spans="1:18" ht="19.5" customHeight="1">
      <c r="A5" s="312"/>
      <c r="B5" s="311"/>
      <c r="C5" s="311"/>
      <c r="D5" s="311"/>
      <c r="E5" s="311"/>
      <c r="F5" s="311"/>
      <c r="G5" s="311"/>
      <c r="H5" s="313"/>
      <c r="J5" s="313"/>
      <c r="L5" s="501" t="s">
        <v>453</v>
      </c>
      <c r="M5" s="502"/>
      <c r="N5" s="504"/>
      <c r="O5" s="504"/>
      <c r="P5" s="504"/>
      <c r="Q5" s="504"/>
    </row>
    <row r="6" spans="1:18" ht="2.25" customHeight="1">
      <c r="A6" s="312"/>
      <c r="B6" s="313"/>
      <c r="C6" s="313"/>
      <c r="D6" s="313"/>
      <c r="E6" s="313"/>
      <c r="F6" s="313"/>
      <c r="G6" s="313"/>
      <c r="H6" s="313"/>
      <c r="I6" s="313"/>
      <c r="J6" s="313"/>
      <c r="K6" s="313"/>
      <c r="L6" s="313"/>
      <c r="M6" s="313"/>
      <c r="N6" s="313"/>
      <c r="O6" s="313"/>
      <c r="P6" s="313"/>
      <c r="Q6" s="313"/>
    </row>
    <row r="7" spans="1:18" ht="33.75" customHeight="1">
      <c r="A7" s="505" t="s">
        <v>454</v>
      </c>
      <c r="B7" s="505"/>
      <c r="C7" s="505"/>
      <c r="D7" s="505"/>
      <c r="E7" s="505"/>
      <c r="F7" s="505"/>
      <c r="G7" s="505"/>
      <c r="H7" s="505"/>
      <c r="I7" s="505"/>
      <c r="J7" s="505"/>
      <c r="K7" s="505"/>
      <c r="L7" s="505"/>
      <c r="M7" s="505"/>
      <c r="N7" s="505"/>
      <c r="O7" s="505"/>
      <c r="P7" s="505"/>
      <c r="Q7" s="505"/>
      <c r="R7" s="314"/>
    </row>
    <row r="8" spans="1:18" ht="2.25" customHeight="1">
      <c r="A8" s="315"/>
      <c r="B8" s="313"/>
      <c r="C8" s="313"/>
      <c r="D8" s="313"/>
      <c r="E8" s="313"/>
      <c r="F8" s="313"/>
      <c r="G8" s="313"/>
      <c r="H8" s="313"/>
      <c r="I8" s="313"/>
      <c r="J8" s="313"/>
      <c r="K8" s="313"/>
      <c r="L8" s="313"/>
      <c r="M8" s="313"/>
      <c r="N8" s="313"/>
      <c r="O8" s="313"/>
      <c r="P8" s="313"/>
      <c r="Q8" s="313"/>
    </row>
    <row r="9" spans="1:18" ht="19.5" customHeight="1">
      <c r="A9" s="316" t="s">
        <v>455</v>
      </c>
      <c r="B9" s="313"/>
      <c r="C9" s="313"/>
      <c r="D9" s="313"/>
      <c r="E9" s="313"/>
      <c r="F9" s="313"/>
      <c r="G9" s="313"/>
      <c r="H9" s="313"/>
      <c r="I9" s="313"/>
      <c r="J9" s="313"/>
      <c r="K9" s="313"/>
      <c r="L9" s="313"/>
      <c r="M9" s="313"/>
      <c r="N9" s="313"/>
      <c r="O9" s="313"/>
      <c r="P9" s="313"/>
      <c r="Q9" s="313"/>
    </row>
    <row r="10" spans="1:18" ht="19.5" customHeight="1">
      <c r="A10" s="317" t="s">
        <v>456</v>
      </c>
      <c r="B10" s="495" t="s">
        <v>457</v>
      </c>
      <c r="C10" s="495"/>
      <c r="D10" s="495"/>
      <c r="E10" s="495"/>
      <c r="F10" s="495"/>
      <c r="G10" s="495"/>
      <c r="H10" s="495"/>
      <c r="I10" s="495"/>
      <c r="J10" s="495"/>
      <c r="K10" s="495"/>
      <c r="L10" s="495"/>
      <c r="M10" s="495"/>
      <c r="N10" s="495"/>
      <c r="O10" s="495"/>
      <c r="P10" s="495"/>
      <c r="Q10" s="495"/>
    </row>
    <row r="11" spans="1:18" ht="33.75" customHeight="1">
      <c r="A11" s="318" t="s">
        <v>458</v>
      </c>
      <c r="B11" s="497" t="s">
        <v>459</v>
      </c>
      <c r="C11" s="497"/>
      <c r="D11" s="497"/>
      <c r="E11" s="497"/>
      <c r="F11" s="497"/>
      <c r="G11" s="497"/>
      <c r="H11" s="497"/>
      <c r="I11" s="497"/>
      <c r="J11" s="497"/>
      <c r="K11" s="497"/>
      <c r="L11" s="497"/>
      <c r="M11" s="497"/>
      <c r="N11" s="497"/>
      <c r="O11" s="497"/>
      <c r="P11" s="497"/>
      <c r="Q11" s="497"/>
    </row>
    <row r="12" spans="1:18" ht="33.75" customHeight="1">
      <c r="A12" s="318" t="s">
        <v>460</v>
      </c>
      <c r="B12" s="497" t="s">
        <v>461</v>
      </c>
      <c r="C12" s="497"/>
      <c r="D12" s="497"/>
      <c r="E12" s="497"/>
      <c r="F12" s="497"/>
      <c r="G12" s="497"/>
      <c r="H12" s="497"/>
      <c r="I12" s="497"/>
      <c r="J12" s="497"/>
      <c r="K12" s="497"/>
      <c r="L12" s="497"/>
      <c r="M12" s="497"/>
      <c r="N12" s="497"/>
      <c r="O12" s="497"/>
      <c r="P12" s="497"/>
      <c r="Q12" s="497"/>
    </row>
    <row r="13" spans="1:18" ht="49.5" customHeight="1">
      <c r="A13" s="318" t="s">
        <v>462</v>
      </c>
      <c r="B13" s="497" t="s">
        <v>463</v>
      </c>
      <c r="C13" s="497"/>
      <c r="D13" s="497"/>
      <c r="E13" s="497"/>
      <c r="F13" s="497"/>
      <c r="G13" s="497"/>
      <c r="H13" s="497"/>
      <c r="I13" s="497"/>
      <c r="J13" s="497"/>
      <c r="K13" s="497"/>
      <c r="L13" s="497"/>
      <c r="M13" s="497"/>
      <c r="N13" s="497"/>
      <c r="O13" s="497"/>
      <c r="P13" s="497"/>
      <c r="Q13" s="497"/>
    </row>
    <row r="14" spans="1:18" ht="49.5" customHeight="1">
      <c r="A14" s="318" t="s">
        <v>464</v>
      </c>
      <c r="B14" s="497" t="s">
        <v>465</v>
      </c>
      <c r="C14" s="497"/>
      <c r="D14" s="497"/>
      <c r="E14" s="497"/>
      <c r="F14" s="497"/>
      <c r="G14" s="497"/>
      <c r="H14" s="497"/>
      <c r="I14" s="497"/>
      <c r="J14" s="497"/>
      <c r="K14" s="497"/>
      <c r="L14" s="497"/>
      <c r="M14" s="497"/>
      <c r="N14" s="497"/>
      <c r="O14" s="497"/>
      <c r="P14" s="497"/>
      <c r="Q14" s="497"/>
    </row>
    <row r="15" spans="1:18" ht="2.25" customHeight="1">
      <c r="A15" s="319"/>
      <c r="B15" s="319"/>
      <c r="C15" s="319"/>
      <c r="D15" s="319"/>
      <c r="E15" s="319"/>
      <c r="F15" s="319"/>
      <c r="G15" s="319"/>
      <c r="H15" s="319"/>
      <c r="I15" s="319"/>
      <c r="J15" s="319"/>
      <c r="K15" s="319"/>
      <c r="L15" s="319"/>
      <c r="M15" s="319"/>
      <c r="N15" s="319"/>
      <c r="O15" s="319"/>
      <c r="P15" s="319"/>
      <c r="Q15" s="319"/>
    </row>
    <row r="16" spans="1:18" ht="19.5" customHeight="1">
      <c r="A16" s="320" t="s">
        <v>466</v>
      </c>
      <c r="B16" s="319"/>
      <c r="C16" s="319"/>
      <c r="D16" s="319"/>
      <c r="E16" s="319"/>
      <c r="F16" s="319"/>
      <c r="G16" s="319"/>
      <c r="H16" s="319"/>
      <c r="I16" s="319"/>
      <c r="J16" s="319"/>
      <c r="K16" s="319"/>
      <c r="L16" s="319"/>
      <c r="M16" s="319"/>
      <c r="N16" s="319"/>
      <c r="O16" s="319"/>
      <c r="P16" s="319"/>
      <c r="Q16" s="319"/>
    </row>
    <row r="17" spans="1:19" ht="19.5" customHeight="1">
      <c r="A17" s="498" t="s">
        <v>467</v>
      </c>
      <c r="B17" s="512" t="s">
        <v>468</v>
      </c>
      <c r="C17" s="513"/>
      <c r="D17" s="512" t="s">
        <v>469</v>
      </c>
      <c r="E17" s="514"/>
      <c r="F17" s="513"/>
      <c r="G17" s="500" t="s">
        <v>470</v>
      </c>
      <c r="H17" s="500"/>
      <c r="I17" s="515"/>
      <c r="J17" s="516"/>
      <c r="K17" s="321"/>
      <c r="L17" s="321"/>
      <c r="M17" s="319"/>
      <c r="N17" s="319"/>
      <c r="O17" s="319"/>
      <c r="P17" s="319"/>
      <c r="Q17" s="319"/>
    </row>
    <row r="18" spans="1:19" ht="19.5" customHeight="1">
      <c r="A18" s="499"/>
      <c r="B18" s="512" t="s">
        <v>542</v>
      </c>
      <c r="C18" s="513"/>
      <c r="D18" s="317" t="s">
        <v>474</v>
      </c>
      <c r="E18" s="317" t="s">
        <v>475</v>
      </c>
      <c r="F18" s="317" t="s">
        <v>476</v>
      </c>
      <c r="G18" s="495" t="s">
        <v>474</v>
      </c>
      <c r="H18" s="495"/>
      <c r="I18" s="509"/>
      <c r="J18" s="510"/>
      <c r="K18" s="321"/>
      <c r="L18" s="321"/>
      <c r="M18" s="319"/>
      <c r="N18" s="319"/>
      <c r="O18" s="319"/>
      <c r="P18" s="319"/>
      <c r="Q18" s="319"/>
    </row>
    <row r="19" spans="1:19" ht="19.5" customHeight="1">
      <c r="A19" s="317" t="s">
        <v>414</v>
      </c>
      <c r="B19" s="506" t="s">
        <v>336</v>
      </c>
      <c r="C19" s="507"/>
      <c r="D19" s="323" t="s">
        <v>336</v>
      </c>
      <c r="E19" s="323" t="s">
        <v>336</v>
      </c>
      <c r="F19" s="323" t="s">
        <v>336</v>
      </c>
      <c r="G19" s="508" t="s">
        <v>336</v>
      </c>
      <c r="H19" s="508"/>
      <c r="I19" s="509"/>
      <c r="J19" s="510"/>
      <c r="K19" s="321"/>
      <c r="L19" s="321"/>
      <c r="M19" s="319"/>
      <c r="N19" s="319"/>
      <c r="O19" s="319"/>
      <c r="P19" s="319"/>
      <c r="Q19" s="319"/>
    </row>
    <row r="20" spans="1:19" ht="19.5" customHeight="1">
      <c r="A20" s="495" t="s">
        <v>415</v>
      </c>
      <c r="B20" s="506" t="s">
        <v>336</v>
      </c>
      <c r="C20" s="507"/>
      <c r="D20" s="323" t="s">
        <v>336</v>
      </c>
      <c r="E20" s="324"/>
      <c r="F20" s="324"/>
      <c r="G20" s="511"/>
      <c r="H20" s="511"/>
      <c r="I20" s="509"/>
      <c r="J20" s="510"/>
      <c r="K20" s="321"/>
      <c r="L20" s="321"/>
      <c r="M20" s="319"/>
      <c r="N20" s="319"/>
      <c r="O20" s="319"/>
      <c r="P20" s="319"/>
      <c r="Q20" s="319"/>
    </row>
    <row r="21" spans="1:19" ht="19.5" customHeight="1">
      <c r="A21" s="495"/>
      <c r="B21" s="506" t="s">
        <v>336</v>
      </c>
      <c r="C21" s="507"/>
      <c r="D21" s="324"/>
      <c r="E21" s="323" t="s">
        <v>336</v>
      </c>
      <c r="F21" s="323" t="s">
        <v>336</v>
      </c>
      <c r="G21" s="511"/>
      <c r="H21" s="511"/>
      <c r="I21" s="509"/>
      <c r="J21" s="510"/>
      <c r="K21" s="321"/>
      <c r="L21" s="321"/>
      <c r="M21" s="319"/>
      <c r="N21" s="319"/>
      <c r="O21" s="319"/>
      <c r="P21" s="319"/>
      <c r="Q21" s="319"/>
    </row>
    <row r="22" spans="1:19" ht="19.5" customHeight="1">
      <c r="A22" s="317" t="s">
        <v>479</v>
      </c>
      <c r="B22" s="506" t="s">
        <v>336</v>
      </c>
      <c r="C22" s="507"/>
      <c r="D22" s="324"/>
      <c r="E22" s="324"/>
      <c r="F22" s="324"/>
      <c r="G22" s="508" t="s">
        <v>336</v>
      </c>
      <c r="H22" s="508"/>
      <c r="I22" s="509"/>
      <c r="J22" s="510"/>
      <c r="K22" s="321"/>
      <c r="L22" s="321"/>
      <c r="M22" s="319"/>
      <c r="N22" s="319"/>
      <c r="O22" s="319"/>
      <c r="P22" s="319"/>
      <c r="Q22" s="319"/>
    </row>
    <row r="23" spans="1:19" ht="2.25" customHeight="1">
      <c r="A23" s="325"/>
      <c r="B23" s="325"/>
      <c r="C23" s="325"/>
      <c r="D23" s="325"/>
      <c r="E23" s="325"/>
      <c r="F23" s="325"/>
      <c r="G23" s="325"/>
      <c r="H23" s="325"/>
      <c r="I23" s="325"/>
      <c r="J23" s="325"/>
      <c r="K23" s="325"/>
      <c r="L23" s="325"/>
      <c r="M23" s="325"/>
      <c r="N23" s="325"/>
      <c r="O23" s="325"/>
      <c r="P23" s="325"/>
      <c r="Q23" s="325"/>
    </row>
    <row r="24" spans="1:19" ht="19.5" customHeight="1" thickBot="1">
      <c r="A24" s="316" t="s">
        <v>481</v>
      </c>
      <c r="B24" s="319"/>
      <c r="C24" s="319"/>
      <c r="D24" s="319"/>
      <c r="E24" s="319"/>
      <c r="F24" s="319"/>
      <c r="G24" s="319"/>
      <c r="H24" s="319"/>
      <c r="I24" s="319"/>
      <c r="J24" s="319"/>
      <c r="K24" s="319"/>
      <c r="L24" s="319"/>
      <c r="M24" s="319"/>
      <c r="N24" s="319"/>
      <c r="O24" s="319"/>
      <c r="P24" s="319"/>
      <c r="Q24" s="326" t="s">
        <v>482</v>
      </c>
    </row>
    <row r="25" spans="1:19" ht="66" customHeight="1" thickTop="1" thickBot="1">
      <c r="A25" s="327" t="s">
        <v>483</v>
      </c>
      <c r="B25" s="493" t="s">
        <v>484</v>
      </c>
      <c r="C25" s="493"/>
      <c r="D25" s="493"/>
      <c r="E25" s="493"/>
      <c r="F25" s="493"/>
      <c r="G25" s="493"/>
      <c r="H25" s="493"/>
      <c r="I25" s="493"/>
      <c r="J25" s="493"/>
      <c r="K25" s="493"/>
      <c r="L25" s="493"/>
      <c r="M25" s="493"/>
      <c r="N25" s="493"/>
      <c r="O25" s="493"/>
      <c r="P25" s="496"/>
      <c r="Q25" s="328"/>
    </row>
    <row r="26" spans="1:19" ht="66" customHeight="1" thickTop="1">
      <c r="A26" s="329" t="s">
        <v>485</v>
      </c>
      <c r="B26" s="494" t="s">
        <v>543</v>
      </c>
      <c r="C26" s="494"/>
      <c r="D26" s="494"/>
      <c r="E26" s="494"/>
      <c r="F26" s="494"/>
      <c r="G26" s="494"/>
      <c r="H26" s="494"/>
      <c r="I26" s="494"/>
      <c r="J26" s="494"/>
      <c r="K26" s="494"/>
      <c r="L26" s="494"/>
      <c r="M26" s="494"/>
      <c r="N26" s="494"/>
      <c r="O26" s="494"/>
      <c r="P26" s="494"/>
      <c r="Q26" s="494"/>
      <c r="S26" s="330"/>
    </row>
    <row r="27" spans="1:19" ht="195" customHeight="1">
      <c r="A27" s="492" t="s">
        <v>487</v>
      </c>
      <c r="B27" s="492"/>
      <c r="C27" s="492"/>
      <c r="D27" s="492"/>
      <c r="E27" s="492"/>
      <c r="F27" s="492"/>
      <c r="G27" s="492"/>
      <c r="H27" s="492"/>
      <c r="I27" s="492"/>
      <c r="J27" s="492"/>
      <c r="K27" s="492"/>
      <c r="L27" s="492"/>
      <c r="M27" s="492"/>
      <c r="N27" s="492"/>
      <c r="O27" s="492"/>
      <c r="P27" s="492"/>
      <c r="Q27" s="492"/>
    </row>
    <row r="28" spans="1:19" ht="2.25" customHeight="1">
      <c r="A28" s="319"/>
      <c r="B28" s="319"/>
      <c r="C28" s="319"/>
      <c r="D28" s="319"/>
      <c r="E28" s="319"/>
      <c r="F28" s="319"/>
      <c r="G28" s="319"/>
      <c r="H28" s="319"/>
      <c r="I28" s="319"/>
      <c r="J28" s="319"/>
      <c r="K28" s="319"/>
      <c r="L28" s="319"/>
      <c r="M28" s="319"/>
      <c r="N28" s="319"/>
      <c r="O28" s="319"/>
      <c r="P28" s="319"/>
      <c r="Q28" s="319"/>
    </row>
    <row r="29" spans="1:19" ht="19.5" customHeight="1" thickBot="1">
      <c r="A29" s="316" t="s">
        <v>488</v>
      </c>
      <c r="B29" s="331"/>
      <c r="C29" s="331"/>
      <c r="D29" s="331"/>
      <c r="E29" s="331"/>
      <c r="F29" s="331"/>
      <c r="G29" s="331"/>
      <c r="H29" s="331"/>
      <c r="I29" s="331"/>
      <c r="J29" s="331"/>
      <c r="K29" s="331"/>
      <c r="L29" s="331"/>
      <c r="M29" s="331"/>
      <c r="N29" s="331"/>
      <c r="O29" s="331"/>
      <c r="P29" s="331"/>
      <c r="Q29" s="331"/>
    </row>
    <row r="30" spans="1:19" ht="33.75" customHeight="1" thickTop="1" thickBot="1">
      <c r="A30" s="327" t="s">
        <v>474</v>
      </c>
      <c r="B30" s="493" t="s">
        <v>489</v>
      </c>
      <c r="C30" s="493"/>
      <c r="D30" s="493"/>
      <c r="E30" s="493"/>
      <c r="F30" s="493"/>
      <c r="G30" s="493"/>
      <c r="H30" s="493"/>
      <c r="I30" s="493"/>
      <c r="J30" s="493"/>
      <c r="K30" s="493"/>
      <c r="L30" s="493"/>
      <c r="M30" s="493"/>
      <c r="N30" s="493"/>
      <c r="O30" s="493"/>
      <c r="P30" s="496"/>
      <c r="Q30" s="328"/>
    </row>
    <row r="31" spans="1:19" ht="19.5" customHeight="1" thickTop="1">
      <c r="A31" s="329" t="s">
        <v>485</v>
      </c>
      <c r="B31" s="494" t="s">
        <v>490</v>
      </c>
      <c r="C31" s="494"/>
      <c r="D31" s="494"/>
      <c r="E31" s="494"/>
      <c r="F31" s="494"/>
      <c r="G31" s="494"/>
      <c r="H31" s="494"/>
      <c r="I31" s="494"/>
      <c r="J31" s="494"/>
      <c r="K31" s="494"/>
      <c r="L31" s="494"/>
      <c r="M31" s="494"/>
      <c r="N31" s="494"/>
      <c r="O31" s="494"/>
      <c r="P31" s="494"/>
      <c r="Q31" s="494"/>
      <c r="S31" s="330"/>
    </row>
    <row r="32" spans="1:19" ht="19.5" customHeight="1">
      <c r="A32" s="332" t="s">
        <v>491</v>
      </c>
      <c r="B32" s="491" t="s">
        <v>492</v>
      </c>
      <c r="C32" s="491"/>
      <c r="D32" s="491"/>
      <c r="E32" s="491"/>
      <c r="F32" s="491"/>
      <c r="G32" s="491"/>
      <c r="H32" s="491"/>
      <c r="I32" s="491"/>
      <c r="J32" s="491"/>
      <c r="K32" s="491"/>
      <c r="L32" s="491"/>
      <c r="M32" s="491"/>
      <c r="N32" s="491"/>
      <c r="O32" s="491"/>
      <c r="P32" s="491"/>
      <c r="Q32" s="491"/>
      <c r="S32" s="330"/>
    </row>
    <row r="33" spans="1:19" ht="127.5" customHeight="1">
      <c r="A33" s="492" t="s">
        <v>493</v>
      </c>
      <c r="B33" s="492"/>
      <c r="C33" s="492"/>
      <c r="D33" s="492"/>
      <c r="E33" s="492"/>
      <c r="F33" s="492"/>
      <c r="G33" s="492"/>
      <c r="H33" s="492"/>
      <c r="I33" s="492"/>
      <c r="J33" s="492"/>
      <c r="K33" s="492"/>
      <c r="L33" s="492"/>
      <c r="M33" s="492"/>
      <c r="N33" s="492"/>
      <c r="O33" s="492"/>
      <c r="P33" s="492"/>
      <c r="Q33" s="492"/>
    </row>
    <row r="34" spans="1:19" ht="2.25" customHeight="1" thickBot="1">
      <c r="A34" s="333"/>
      <c r="B34" s="333"/>
      <c r="C34" s="333"/>
      <c r="D34" s="333"/>
      <c r="E34" s="333"/>
      <c r="F34" s="333"/>
      <c r="G34" s="333"/>
      <c r="H34" s="333"/>
      <c r="I34" s="333"/>
      <c r="J34" s="333"/>
      <c r="K34" s="333"/>
      <c r="L34" s="333"/>
      <c r="M34" s="333"/>
      <c r="N34" s="333"/>
      <c r="O34" s="333"/>
      <c r="P34" s="333"/>
      <c r="Q34" s="333"/>
      <c r="S34" s="330"/>
    </row>
    <row r="35" spans="1:19" ht="33.75" customHeight="1" thickTop="1" thickBot="1">
      <c r="A35" s="336" t="s">
        <v>478</v>
      </c>
      <c r="B35" s="488" t="s">
        <v>498</v>
      </c>
      <c r="C35" s="488"/>
      <c r="D35" s="488"/>
      <c r="E35" s="488"/>
      <c r="F35" s="488"/>
      <c r="G35" s="488"/>
      <c r="H35" s="488"/>
      <c r="I35" s="488"/>
      <c r="J35" s="488"/>
      <c r="K35" s="488"/>
      <c r="L35" s="488"/>
      <c r="M35" s="488"/>
      <c r="N35" s="488"/>
      <c r="O35" s="488"/>
      <c r="P35" s="488"/>
      <c r="Q35" s="337"/>
    </row>
    <row r="36" spans="1:19" ht="49.5" customHeight="1" thickTop="1">
      <c r="A36" s="338" t="s">
        <v>495</v>
      </c>
      <c r="B36" s="479" t="s">
        <v>499</v>
      </c>
      <c r="C36" s="479"/>
      <c r="D36" s="479"/>
      <c r="E36" s="479"/>
      <c r="F36" s="479"/>
      <c r="G36" s="479"/>
      <c r="H36" s="479"/>
      <c r="I36" s="479"/>
      <c r="J36" s="479"/>
      <c r="K36" s="479"/>
      <c r="L36" s="479"/>
      <c r="M36" s="479"/>
      <c r="N36" s="479"/>
      <c r="O36" s="479"/>
      <c r="P36" s="479"/>
      <c r="Q36" s="479"/>
      <c r="S36" s="330"/>
    </row>
    <row r="37" spans="1:19" ht="142.5" customHeight="1">
      <c r="A37" s="480" t="s">
        <v>500</v>
      </c>
      <c r="B37" s="480"/>
      <c r="C37" s="480"/>
      <c r="D37" s="480"/>
      <c r="E37" s="480"/>
      <c r="F37" s="480"/>
      <c r="G37" s="480"/>
      <c r="H37" s="480"/>
      <c r="I37" s="480"/>
      <c r="J37" s="480"/>
      <c r="K37" s="480"/>
      <c r="L37" s="480"/>
      <c r="M37" s="480"/>
      <c r="N37" s="480"/>
      <c r="O37" s="480"/>
      <c r="P37" s="480"/>
      <c r="Q37" s="480"/>
    </row>
    <row r="38" spans="1:19" ht="2.25" customHeight="1">
      <c r="A38" s="490"/>
      <c r="B38" s="490"/>
      <c r="C38" s="490"/>
      <c r="D38" s="490"/>
      <c r="E38" s="490"/>
      <c r="F38" s="490"/>
      <c r="G38" s="490"/>
      <c r="H38" s="490"/>
      <c r="I38" s="490"/>
      <c r="J38" s="490"/>
      <c r="K38" s="490"/>
      <c r="L38" s="490"/>
      <c r="M38" s="490"/>
      <c r="N38" s="490"/>
      <c r="O38" s="490"/>
      <c r="P38" s="490"/>
      <c r="Q38" s="490"/>
    </row>
    <row r="39" spans="1:19" ht="30" customHeight="1" thickBot="1">
      <c r="A39" s="309"/>
      <c r="B39" s="309"/>
      <c r="C39" s="309"/>
      <c r="D39" s="309"/>
      <c r="E39" s="309"/>
      <c r="F39" s="309"/>
      <c r="G39" s="309"/>
      <c r="H39" s="309"/>
      <c r="I39" s="309"/>
      <c r="J39" s="309"/>
      <c r="K39" s="309"/>
      <c r="L39" s="309"/>
      <c r="M39" s="309"/>
      <c r="N39" s="309"/>
      <c r="O39" s="309"/>
      <c r="P39" s="309"/>
      <c r="Q39" s="309"/>
    </row>
    <row r="40" spans="1:19" ht="49.5" customHeight="1" thickTop="1" thickBot="1">
      <c r="A40" s="339" t="s">
        <v>501</v>
      </c>
      <c r="B40" s="481" t="s">
        <v>502</v>
      </c>
      <c r="C40" s="481"/>
      <c r="D40" s="481"/>
      <c r="E40" s="481"/>
      <c r="F40" s="481"/>
      <c r="G40" s="481"/>
      <c r="H40" s="481"/>
      <c r="I40" s="481"/>
      <c r="J40" s="481"/>
      <c r="K40" s="481"/>
      <c r="L40" s="481"/>
      <c r="M40" s="481"/>
      <c r="N40" s="481"/>
      <c r="O40" s="481"/>
      <c r="P40" s="481"/>
      <c r="Q40" s="337"/>
    </row>
    <row r="41" spans="1:19" ht="33.75" customHeight="1" thickTop="1">
      <c r="A41" s="338" t="s">
        <v>495</v>
      </c>
      <c r="B41" s="479" t="s">
        <v>503</v>
      </c>
      <c r="C41" s="479"/>
      <c r="D41" s="479"/>
      <c r="E41" s="479"/>
      <c r="F41" s="479"/>
      <c r="G41" s="479"/>
      <c r="H41" s="479"/>
      <c r="I41" s="479"/>
      <c r="J41" s="479"/>
      <c r="K41" s="479"/>
      <c r="L41" s="479"/>
      <c r="M41" s="479"/>
      <c r="N41" s="479"/>
      <c r="O41" s="479"/>
      <c r="P41" s="479"/>
      <c r="Q41" s="479"/>
      <c r="S41" s="330"/>
    </row>
    <row r="42" spans="1:19" ht="150" customHeight="1">
      <c r="A42" s="480" t="s">
        <v>544</v>
      </c>
      <c r="B42" s="480"/>
      <c r="C42" s="480"/>
      <c r="D42" s="480"/>
      <c r="E42" s="480"/>
      <c r="F42" s="480"/>
      <c r="G42" s="480"/>
      <c r="H42" s="480"/>
      <c r="I42" s="480"/>
      <c r="J42" s="480"/>
      <c r="K42" s="480"/>
      <c r="L42" s="480"/>
      <c r="M42" s="480"/>
      <c r="N42" s="480"/>
      <c r="O42" s="480"/>
      <c r="P42" s="480"/>
      <c r="Q42" s="480"/>
    </row>
    <row r="43" spans="1:19" ht="3.75" customHeight="1" thickBot="1">
      <c r="A43" s="333"/>
    </row>
    <row r="44" spans="1:19" ht="33.75" customHeight="1" thickTop="1" thickBot="1">
      <c r="A44" s="340" t="s">
        <v>505</v>
      </c>
      <c r="B44" s="488" t="s">
        <v>506</v>
      </c>
      <c r="C44" s="488"/>
      <c r="D44" s="488"/>
      <c r="E44" s="488"/>
      <c r="F44" s="488"/>
      <c r="G44" s="488"/>
      <c r="H44" s="488"/>
      <c r="I44" s="488"/>
      <c r="J44" s="488"/>
      <c r="K44" s="488"/>
      <c r="L44" s="488"/>
      <c r="M44" s="488"/>
      <c r="N44" s="488"/>
      <c r="O44" s="488"/>
      <c r="P44" s="488"/>
      <c r="Q44" s="337"/>
      <c r="R44" s="341"/>
    </row>
    <row r="45" spans="1:19" ht="19.5" customHeight="1" thickTop="1">
      <c r="A45" s="338" t="s">
        <v>495</v>
      </c>
      <c r="B45" s="479" t="s">
        <v>507</v>
      </c>
      <c r="C45" s="479"/>
      <c r="D45" s="479"/>
      <c r="E45" s="479"/>
      <c r="F45" s="479"/>
      <c r="G45" s="479"/>
      <c r="H45" s="479"/>
      <c r="I45" s="479"/>
      <c r="J45" s="479"/>
      <c r="K45" s="479"/>
      <c r="L45" s="479"/>
      <c r="M45" s="479"/>
      <c r="N45" s="479"/>
      <c r="O45" s="479"/>
      <c r="P45" s="479"/>
      <c r="Q45" s="479"/>
      <c r="S45" s="330"/>
    </row>
    <row r="46" spans="1:19" ht="135.75" customHeight="1">
      <c r="A46" s="480" t="s">
        <v>508</v>
      </c>
      <c r="B46" s="480"/>
      <c r="C46" s="480"/>
      <c r="D46" s="480"/>
      <c r="E46" s="480"/>
      <c r="F46" s="480"/>
      <c r="G46" s="480"/>
      <c r="H46" s="480"/>
      <c r="I46" s="480"/>
      <c r="J46" s="480"/>
      <c r="K46" s="480"/>
      <c r="L46" s="480"/>
      <c r="M46" s="480"/>
      <c r="N46" s="480"/>
      <c r="O46" s="480"/>
      <c r="P46" s="480"/>
      <c r="Q46" s="480"/>
    </row>
    <row r="47" spans="1:19" ht="3.75" customHeight="1" thickBot="1"/>
    <row r="48" spans="1:19" ht="33.75" customHeight="1" thickTop="1" thickBot="1">
      <c r="A48" s="336" t="s">
        <v>509</v>
      </c>
      <c r="B48" s="481" t="s">
        <v>510</v>
      </c>
      <c r="C48" s="481"/>
      <c r="D48" s="481"/>
      <c r="E48" s="481"/>
      <c r="F48" s="481"/>
      <c r="G48" s="481"/>
      <c r="H48" s="481"/>
      <c r="I48" s="481"/>
      <c r="J48" s="481"/>
      <c r="K48" s="481"/>
      <c r="L48" s="481"/>
      <c r="M48" s="481"/>
      <c r="N48" s="481"/>
      <c r="O48" s="481"/>
      <c r="P48" s="481"/>
      <c r="Q48" s="337"/>
    </row>
    <row r="49" spans="1:19" ht="19.5" customHeight="1" thickTop="1">
      <c r="A49" s="338" t="s">
        <v>495</v>
      </c>
      <c r="B49" s="479" t="s">
        <v>511</v>
      </c>
      <c r="C49" s="479"/>
      <c r="D49" s="479"/>
      <c r="E49" s="479"/>
      <c r="F49" s="479"/>
      <c r="G49" s="479"/>
      <c r="H49" s="479"/>
      <c r="I49" s="479"/>
      <c r="J49" s="479"/>
      <c r="K49" s="479"/>
      <c r="L49" s="479"/>
      <c r="M49" s="479"/>
      <c r="N49" s="479"/>
      <c r="O49" s="479"/>
      <c r="P49" s="479"/>
      <c r="Q49" s="479"/>
      <c r="S49" s="330"/>
    </row>
    <row r="50" spans="1:19" ht="52.5" customHeight="1">
      <c r="A50" s="480" t="s">
        <v>512</v>
      </c>
      <c r="B50" s="480"/>
      <c r="C50" s="480"/>
      <c r="D50" s="480"/>
      <c r="E50" s="480"/>
      <c r="F50" s="480"/>
      <c r="G50" s="480"/>
      <c r="H50" s="480"/>
      <c r="I50" s="480"/>
      <c r="J50" s="480"/>
      <c r="K50" s="480"/>
      <c r="L50" s="480"/>
      <c r="M50" s="480"/>
      <c r="N50" s="480"/>
      <c r="O50" s="480"/>
      <c r="P50" s="480"/>
      <c r="Q50" s="480"/>
    </row>
    <row r="51" spans="1:19" ht="3.75" customHeight="1" thickBot="1"/>
    <row r="52" spans="1:19" ht="33.75" customHeight="1" thickTop="1" thickBot="1">
      <c r="A52" s="342" t="s">
        <v>513</v>
      </c>
      <c r="B52" s="487" t="s">
        <v>514</v>
      </c>
      <c r="C52" s="487"/>
      <c r="D52" s="487"/>
      <c r="E52" s="487"/>
      <c r="F52" s="487"/>
      <c r="G52" s="487"/>
      <c r="H52" s="487"/>
      <c r="I52" s="487"/>
      <c r="J52" s="487"/>
      <c r="K52" s="487"/>
      <c r="L52" s="487"/>
      <c r="M52" s="487"/>
      <c r="N52" s="487"/>
      <c r="O52" s="487"/>
      <c r="P52" s="482"/>
      <c r="Q52" s="337"/>
    </row>
    <row r="53" spans="1:19" ht="34.5" customHeight="1" thickTop="1">
      <c r="A53" s="338" t="s">
        <v>495</v>
      </c>
      <c r="B53" s="479" t="s">
        <v>515</v>
      </c>
      <c r="C53" s="479"/>
      <c r="D53" s="479"/>
      <c r="E53" s="479"/>
      <c r="F53" s="479"/>
      <c r="G53" s="479"/>
      <c r="H53" s="479"/>
      <c r="I53" s="479"/>
      <c r="J53" s="479"/>
      <c r="K53" s="479"/>
      <c r="L53" s="479"/>
      <c r="M53" s="479"/>
      <c r="N53" s="479"/>
      <c r="O53" s="479"/>
      <c r="P53" s="479"/>
      <c r="Q53" s="479"/>
      <c r="S53" s="330"/>
    </row>
    <row r="54" spans="1:19" ht="157.5" customHeight="1">
      <c r="A54" s="480" t="s">
        <v>516</v>
      </c>
      <c r="B54" s="480"/>
      <c r="C54" s="480"/>
      <c r="D54" s="480"/>
      <c r="E54" s="480"/>
      <c r="F54" s="480"/>
      <c r="G54" s="480"/>
      <c r="H54" s="480"/>
      <c r="I54" s="480"/>
      <c r="J54" s="480"/>
      <c r="K54" s="480"/>
      <c r="L54" s="480"/>
      <c r="M54" s="480"/>
      <c r="N54" s="480"/>
      <c r="O54" s="480"/>
      <c r="P54" s="480"/>
      <c r="Q54" s="480"/>
    </row>
    <row r="55" spans="1:19" ht="3.75" customHeight="1" thickBot="1"/>
    <row r="56" spans="1:19" ht="33.75" customHeight="1" thickTop="1" thickBot="1">
      <c r="A56" s="342" t="s">
        <v>545</v>
      </c>
      <c r="B56" s="487" t="s">
        <v>546</v>
      </c>
      <c r="C56" s="487"/>
      <c r="D56" s="487"/>
      <c r="E56" s="487"/>
      <c r="F56" s="487"/>
      <c r="G56" s="487"/>
      <c r="H56" s="487"/>
      <c r="I56" s="487"/>
      <c r="J56" s="487"/>
      <c r="K56" s="487"/>
      <c r="L56" s="487"/>
      <c r="M56" s="487"/>
      <c r="N56" s="487"/>
      <c r="O56" s="487"/>
      <c r="P56" s="482"/>
      <c r="Q56" s="337"/>
    </row>
    <row r="57" spans="1:19" ht="34.5" customHeight="1" thickTop="1">
      <c r="A57" s="338" t="s">
        <v>495</v>
      </c>
      <c r="B57" s="479" t="s">
        <v>515</v>
      </c>
      <c r="C57" s="479"/>
      <c r="D57" s="479"/>
      <c r="E57" s="479"/>
      <c r="F57" s="479"/>
      <c r="G57" s="479"/>
      <c r="H57" s="479"/>
      <c r="I57" s="479"/>
      <c r="J57" s="479"/>
      <c r="K57" s="479"/>
      <c r="L57" s="479"/>
      <c r="M57" s="479"/>
      <c r="N57" s="479"/>
      <c r="O57" s="479"/>
      <c r="P57" s="479"/>
      <c r="Q57" s="479"/>
      <c r="S57" s="330"/>
    </row>
    <row r="58" spans="1:19" ht="112.5" customHeight="1">
      <c r="A58" s="480" t="s">
        <v>547</v>
      </c>
      <c r="B58" s="480"/>
      <c r="C58" s="480"/>
      <c r="D58" s="480"/>
      <c r="E58" s="480"/>
      <c r="F58" s="480"/>
      <c r="G58" s="480"/>
      <c r="H58" s="480"/>
      <c r="I58" s="480"/>
      <c r="J58" s="480"/>
      <c r="K58" s="480"/>
      <c r="L58" s="480"/>
      <c r="M58" s="480"/>
      <c r="N58" s="480"/>
      <c r="O58" s="480"/>
      <c r="P58" s="480"/>
      <c r="Q58" s="480"/>
    </row>
    <row r="59" spans="1:19" ht="3.75" customHeight="1">
      <c r="A59" s="333"/>
      <c r="B59" s="333"/>
      <c r="C59" s="333"/>
      <c r="D59" s="333"/>
      <c r="E59" s="333"/>
      <c r="F59" s="333"/>
      <c r="G59" s="333"/>
      <c r="H59" s="333"/>
      <c r="I59" s="333"/>
      <c r="J59" s="333"/>
      <c r="K59" s="333"/>
      <c r="L59" s="333"/>
      <c r="M59" s="333"/>
      <c r="N59" s="333"/>
      <c r="O59" s="333"/>
      <c r="P59" s="333"/>
      <c r="Q59" s="333"/>
    </row>
    <row r="60" spans="1:19" ht="30" customHeight="1"/>
    <row r="61" spans="1:19" ht="19.5" customHeight="1" thickBot="1">
      <c r="A61" s="320" t="s">
        <v>517</v>
      </c>
    </row>
    <row r="62" spans="1:19" ht="97.5" customHeight="1" thickTop="1" thickBot="1">
      <c r="A62" s="340" t="s">
        <v>474</v>
      </c>
      <c r="B62" s="488" t="s">
        <v>518</v>
      </c>
      <c r="C62" s="488"/>
      <c r="D62" s="488"/>
      <c r="E62" s="488"/>
      <c r="F62" s="488"/>
      <c r="G62" s="488"/>
      <c r="H62" s="488"/>
      <c r="I62" s="488"/>
      <c r="J62" s="488"/>
      <c r="K62" s="488"/>
      <c r="L62" s="488"/>
      <c r="M62" s="488"/>
      <c r="N62" s="488"/>
      <c r="O62" s="488"/>
      <c r="P62" s="488"/>
      <c r="Q62" s="337"/>
      <c r="R62" s="341"/>
    </row>
    <row r="63" spans="1:19" ht="75" customHeight="1" thickTop="1">
      <c r="A63" s="343" t="s">
        <v>495</v>
      </c>
      <c r="B63" s="489" t="s">
        <v>548</v>
      </c>
      <c r="C63" s="489"/>
      <c r="D63" s="489"/>
      <c r="E63" s="489"/>
      <c r="F63" s="489"/>
      <c r="G63" s="489"/>
      <c r="H63" s="489"/>
      <c r="I63" s="489"/>
      <c r="J63" s="489"/>
      <c r="K63" s="489"/>
      <c r="L63" s="489"/>
      <c r="M63" s="489"/>
      <c r="N63" s="489"/>
      <c r="O63" s="489"/>
      <c r="P63" s="489"/>
      <c r="Q63" s="489"/>
      <c r="S63" s="330"/>
    </row>
    <row r="64" spans="1:19" ht="135" customHeight="1">
      <c r="A64" s="344" t="s">
        <v>491</v>
      </c>
      <c r="B64" s="483" t="s">
        <v>549</v>
      </c>
      <c r="C64" s="484"/>
      <c r="D64" s="484"/>
      <c r="E64" s="484"/>
      <c r="F64" s="484"/>
      <c r="G64" s="484"/>
      <c r="H64" s="484"/>
      <c r="I64" s="484"/>
      <c r="J64" s="484"/>
      <c r="K64" s="484"/>
      <c r="L64" s="484"/>
      <c r="M64" s="484"/>
      <c r="N64" s="484"/>
      <c r="O64" s="484"/>
      <c r="P64" s="484"/>
      <c r="Q64" s="485"/>
      <c r="S64" s="330"/>
    </row>
    <row r="65" spans="1:19" ht="401.25" customHeight="1">
      <c r="A65" s="480" t="s">
        <v>521</v>
      </c>
      <c r="B65" s="480"/>
      <c r="C65" s="480"/>
      <c r="D65" s="480"/>
      <c r="E65" s="480"/>
      <c r="F65" s="480"/>
      <c r="G65" s="480"/>
      <c r="H65" s="480"/>
      <c r="I65" s="480"/>
      <c r="J65" s="480"/>
      <c r="K65" s="480"/>
      <c r="L65" s="480"/>
      <c r="M65" s="480"/>
      <c r="N65" s="480"/>
      <c r="O65" s="480"/>
      <c r="P65" s="480"/>
      <c r="Q65" s="480"/>
    </row>
    <row r="66" spans="1:19" ht="3.75" customHeight="1" thickBot="1">
      <c r="A66" s="333"/>
    </row>
    <row r="67" spans="1:19" ht="49.5" customHeight="1" thickTop="1" thickBot="1">
      <c r="A67" s="345" t="s">
        <v>475</v>
      </c>
      <c r="B67" s="481" t="s">
        <v>550</v>
      </c>
      <c r="C67" s="481"/>
      <c r="D67" s="481"/>
      <c r="E67" s="481"/>
      <c r="F67" s="481"/>
      <c r="G67" s="481"/>
      <c r="H67" s="481"/>
      <c r="I67" s="481"/>
      <c r="J67" s="481"/>
      <c r="K67" s="481"/>
      <c r="L67" s="481"/>
      <c r="M67" s="481"/>
      <c r="N67" s="481"/>
      <c r="O67" s="481"/>
      <c r="P67" s="481"/>
      <c r="Q67" s="337"/>
    </row>
    <row r="68" spans="1:19" ht="101.25" customHeight="1" thickTop="1">
      <c r="A68" s="338" t="s">
        <v>495</v>
      </c>
      <c r="B68" s="479" t="s">
        <v>523</v>
      </c>
      <c r="C68" s="479"/>
      <c r="D68" s="479"/>
      <c r="E68" s="479"/>
      <c r="F68" s="479"/>
      <c r="G68" s="479"/>
      <c r="H68" s="479"/>
      <c r="I68" s="479"/>
      <c r="J68" s="479"/>
      <c r="K68" s="479"/>
      <c r="L68" s="479"/>
      <c r="M68" s="479"/>
      <c r="N68" s="479"/>
      <c r="O68" s="479"/>
      <c r="P68" s="479"/>
      <c r="Q68" s="479"/>
      <c r="S68" s="330"/>
    </row>
    <row r="69" spans="1:19" ht="82.5" customHeight="1">
      <c r="A69" s="346" t="s">
        <v>491</v>
      </c>
      <c r="B69" s="486" t="s">
        <v>524</v>
      </c>
      <c r="C69" s="486"/>
      <c r="D69" s="486"/>
      <c r="E69" s="486"/>
      <c r="F69" s="486"/>
      <c r="G69" s="486"/>
      <c r="H69" s="486"/>
      <c r="I69" s="486"/>
      <c r="J69" s="486"/>
      <c r="K69" s="486"/>
      <c r="L69" s="486"/>
      <c r="M69" s="486"/>
      <c r="N69" s="486"/>
      <c r="O69" s="486"/>
      <c r="P69" s="486"/>
      <c r="Q69" s="486"/>
      <c r="S69" s="330"/>
    </row>
    <row r="70" spans="1:19" ht="93.75" customHeight="1">
      <c r="A70" s="480" t="s">
        <v>525</v>
      </c>
      <c r="B70" s="480"/>
      <c r="C70" s="480"/>
      <c r="D70" s="480"/>
      <c r="E70" s="480"/>
      <c r="F70" s="480"/>
      <c r="G70" s="480"/>
      <c r="H70" s="480"/>
      <c r="I70" s="480"/>
      <c r="J70" s="480"/>
      <c r="K70" s="480"/>
      <c r="L70" s="480"/>
      <c r="M70" s="480"/>
      <c r="N70" s="480"/>
      <c r="O70" s="480"/>
      <c r="P70" s="480"/>
      <c r="Q70" s="480"/>
    </row>
    <row r="71" spans="1:19" ht="3.75" customHeight="1" thickBot="1"/>
    <row r="72" spans="1:19" ht="33.75" customHeight="1" thickTop="1" thickBot="1">
      <c r="A72" s="340" t="s">
        <v>476</v>
      </c>
      <c r="B72" s="481" t="s">
        <v>526</v>
      </c>
      <c r="C72" s="481"/>
      <c r="D72" s="481"/>
      <c r="E72" s="481"/>
      <c r="F72" s="481"/>
      <c r="G72" s="481"/>
      <c r="H72" s="481"/>
      <c r="I72" s="481"/>
      <c r="J72" s="481"/>
      <c r="K72" s="481"/>
      <c r="L72" s="481"/>
      <c r="M72" s="481"/>
      <c r="N72" s="481"/>
      <c r="O72" s="481"/>
      <c r="P72" s="481"/>
      <c r="Q72" s="337"/>
      <c r="R72" s="341"/>
    </row>
    <row r="73" spans="1:19" ht="50.25" customHeight="1" thickTop="1">
      <c r="A73" s="338" t="s">
        <v>527</v>
      </c>
      <c r="B73" s="479" t="s">
        <v>528</v>
      </c>
      <c r="C73" s="479"/>
      <c r="D73" s="479"/>
      <c r="E73" s="479"/>
      <c r="F73" s="479"/>
      <c r="G73" s="479"/>
      <c r="H73" s="479"/>
      <c r="I73" s="479"/>
      <c r="J73" s="479"/>
      <c r="K73" s="479"/>
      <c r="L73" s="479"/>
      <c r="M73" s="479"/>
      <c r="N73" s="479"/>
      <c r="O73" s="479"/>
      <c r="P73" s="479"/>
      <c r="Q73" s="479"/>
      <c r="S73" s="330"/>
    </row>
    <row r="74" spans="1:19" ht="67.5" customHeight="1">
      <c r="A74" s="480" t="s">
        <v>529</v>
      </c>
      <c r="B74" s="480"/>
      <c r="C74" s="480"/>
      <c r="D74" s="480"/>
      <c r="E74" s="480"/>
      <c r="F74" s="480"/>
      <c r="G74" s="480"/>
      <c r="H74" s="480"/>
      <c r="I74" s="480"/>
      <c r="J74" s="480"/>
      <c r="K74" s="480"/>
      <c r="L74" s="480"/>
      <c r="M74" s="480"/>
      <c r="N74" s="480"/>
      <c r="O74" s="480"/>
      <c r="P74" s="480"/>
      <c r="Q74" s="480"/>
    </row>
    <row r="75" spans="1:19" ht="3.75" customHeight="1"/>
    <row r="76" spans="1:19" ht="30" customHeight="1"/>
    <row r="77" spans="1:19" ht="19.5" customHeight="1" thickBot="1">
      <c r="A77" s="348" t="s">
        <v>533</v>
      </c>
      <c r="B77" s="349"/>
      <c r="C77" s="349"/>
      <c r="D77" s="349"/>
      <c r="E77" s="349"/>
      <c r="F77" s="349"/>
      <c r="G77" s="349"/>
      <c r="H77" s="349"/>
      <c r="I77" s="349"/>
      <c r="J77" s="349"/>
      <c r="K77" s="349"/>
      <c r="L77" s="349"/>
      <c r="M77" s="349"/>
      <c r="N77" s="349"/>
      <c r="O77" s="349"/>
      <c r="P77" s="349"/>
      <c r="Q77" s="349"/>
    </row>
    <row r="78" spans="1:19" ht="33.75" customHeight="1" thickTop="1" thickBot="1">
      <c r="A78" s="340" t="s">
        <v>474</v>
      </c>
      <c r="B78" s="478" t="s">
        <v>551</v>
      </c>
      <c r="C78" s="478"/>
      <c r="D78" s="478"/>
      <c r="E78" s="478"/>
      <c r="F78" s="478"/>
      <c r="G78" s="478"/>
      <c r="H78" s="478"/>
      <c r="I78" s="478"/>
      <c r="J78" s="478"/>
      <c r="K78" s="478"/>
      <c r="L78" s="478"/>
      <c r="M78" s="478"/>
      <c r="N78" s="478"/>
      <c r="O78" s="478"/>
      <c r="P78" s="478"/>
      <c r="Q78" s="337"/>
      <c r="R78" s="341"/>
    </row>
    <row r="79" spans="1:19" ht="19.5" customHeight="1" thickTop="1">
      <c r="A79" s="338" t="s">
        <v>495</v>
      </c>
      <c r="B79" s="479" t="s">
        <v>552</v>
      </c>
      <c r="C79" s="479"/>
      <c r="D79" s="479"/>
      <c r="E79" s="479"/>
      <c r="F79" s="479"/>
      <c r="G79" s="479"/>
      <c r="H79" s="479"/>
      <c r="I79" s="479"/>
      <c r="J79" s="479"/>
      <c r="K79" s="479"/>
      <c r="L79" s="479"/>
      <c r="M79" s="479"/>
      <c r="N79" s="479"/>
      <c r="O79" s="479"/>
      <c r="P79" s="479"/>
      <c r="Q79" s="479"/>
      <c r="S79" s="330"/>
    </row>
    <row r="80" spans="1:19" ht="247.5" customHeight="1">
      <c r="A80" s="480" t="s">
        <v>536</v>
      </c>
      <c r="B80" s="480"/>
      <c r="C80" s="480"/>
      <c r="D80" s="480"/>
      <c r="E80" s="480"/>
      <c r="F80" s="480"/>
      <c r="G80" s="480"/>
      <c r="H80" s="480"/>
      <c r="I80" s="480"/>
      <c r="J80" s="480"/>
      <c r="K80" s="480"/>
      <c r="L80" s="480"/>
      <c r="M80" s="480"/>
      <c r="N80" s="480"/>
      <c r="O80" s="480"/>
      <c r="P80" s="480"/>
      <c r="Q80" s="480"/>
      <c r="R80" s="347"/>
    </row>
  </sheetData>
  <sheetProtection algorithmName="SHA-512" hashValue="bLXdClcxHHdkysVZZXwdSPX/wjdSd4JHI2gkf8ob92ILEsQl54vRt+GWa0LRVI1TwGadn4CCVwqciqRmOJqODg==" saltValue="r00FV7kcdJ70o3/31mn7Ug==" spinCount="100000" sheet="1" selectLockedCells="1"/>
  <mergeCells count="72">
    <mergeCell ref="A7:Q7"/>
    <mergeCell ref="A2:Q2"/>
    <mergeCell ref="L4:M4"/>
    <mergeCell ref="N4:Q4"/>
    <mergeCell ref="L5:M5"/>
    <mergeCell ref="N5:Q5"/>
    <mergeCell ref="A17:A18"/>
    <mergeCell ref="B17:C17"/>
    <mergeCell ref="D17:F17"/>
    <mergeCell ref="G17:H17"/>
    <mergeCell ref="I17:J17"/>
    <mergeCell ref="B10:Q10"/>
    <mergeCell ref="B11:Q11"/>
    <mergeCell ref="B12:Q12"/>
    <mergeCell ref="B13:Q13"/>
    <mergeCell ref="B14:Q14"/>
    <mergeCell ref="B18:C18"/>
    <mergeCell ref="G18:H18"/>
    <mergeCell ref="I18:J18"/>
    <mergeCell ref="B19:C19"/>
    <mergeCell ref="G19:H19"/>
    <mergeCell ref="I19:J19"/>
    <mergeCell ref="A20:A21"/>
    <mergeCell ref="B20:C20"/>
    <mergeCell ref="G20:H20"/>
    <mergeCell ref="I20:J20"/>
    <mergeCell ref="B21:C21"/>
    <mergeCell ref="G21:H21"/>
    <mergeCell ref="I21:J21"/>
    <mergeCell ref="B36:Q36"/>
    <mergeCell ref="B22:C22"/>
    <mergeCell ref="G22:H22"/>
    <mergeCell ref="I22:J22"/>
    <mergeCell ref="B25:P25"/>
    <mergeCell ref="B26:Q26"/>
    <mergeCell ref="A27:Q27"/>
    <mergeCell ref="B30:P30"/>
    <mergeCell ref="B31:Q31"/>
    <mergeCell ref="B32:Q32"/>
    <mergeCell ref="A33:Q33"/>
    <mergeCell ref="B35:P35"/>
    <mergeCell ref="B52:P52"/>
    <mergeCell ref="A37:Q37"/>
    <mergeCell ref="A38:Q38"/>
    <mergeCell ref="B40:P40"/>
    <mergeCell ref="B41:Q41"/>
    <mergeCell ref="A42:Q42"/>
    <mergeCell ref="B44:P44"/>
    <mergeCell ref="B45:Q45"/>
    <mergeCell ref="A46:Q46"/>
    <mergeCell ref="B48:P48"/>
    <mergeCell ref="B49:Q49"/>
    <mergeCell ref="A50:Q50"/>
    <mergeCell ref="B69:Q69"/>
    <mergeCell ref="B53:Q53"/>
    <mergeCell ref="A54:Q54"/>
    <mergeCell ref="B56:P56"/>
    <mergeCell ref="B57:Q57"/>
    <mergeCell ref="A58:Q58"/>
    <mergeCell ref="B62:P62"/>
    <mergeCell ref="B63:Q63"/>
    <mergeCell ref="B64:Q64"/>
    <mergeCell ref="A65:Q65"/>
    <mergeCell ref="B67:P67"/>
    <mergeCell ref="B68:Q68"/>
    <mergeCell ref="A80:Q80"/>
    <mergeCell ref="A70:Q70"/>
    <mergeCell ref="B72:P72"/>
    <mergeCell ref="B73:Q73"/>
    <mergeCell ref="A74:Q74"/>
    <mergeCell ref="B78:P78"/>
    <mergeCell ref="B79:Q79"/>
  </mergeCells>
  <phoneticPr fontId="2"/>
  <conditionalFormatting sqref="Q25">
    <cfRule type="containsBlanks" dxfId="94" priority="2">
      <formula>LEN(TRIM(Q25))=0</formula>
    </cfRule>
  </conditionalFormatting>
  <conditionalFormatting sqref="Q30">
    <cfRule type="containsBlanks" dxfId="93" priority="12">
      <formula>LEN(TRIM(Q30))=0</formula>
    </cfRule>
  </conditionalFormatting>
  <conditionalFormatting sqref="Q35">
    <cfRule type="containsBlanks" dxfId="92" priority="11">
      <formula>LEN(TRIM(Q35))=0</formula>
    </cfRule>
  </conditionalFormatting>
  <conditionalFormatting sqref="Q40">
    <cfRule type="containsBlanks" dxfId="91" priority="10">
      <formula>LEN(TRIM(Q40))=0</formula>
    </cfRule>
  </conditionalFormatting>
  <conditionalFormatting sqref="Q44">
    <cfRule type="containsBlanks" dxfId="90" priority="9">
      <formula>LEN(TRIM(Q44))=0</formula>
    </cfRule>
  </conditionalFormatting>
  <conditionalFormatting sqref="Q48">
    <cfRule type="containsBlanks" dxfId="89" priority="8">
      <formula>LEN(TRIM(Q48))=0</formula>
    </cfRule>
  </conditionalFormatting>
  <conditionalFormatting sqref="Q52">
    <cfRule type="containsBlanks" dxfId="88" priority="7">
      <formula>LEN(TRIM(Q52))=0</formula>
    </cfRule>
  </conditionalFormatting>
  <conditionalFormatting sqref="Q56">
    <cfRule type="containsBlanks" dxfId="87" priority="1">
      <formula>LEN(TRIM(Q56))=0</formula>
    </cfRule>
  </conditionalFormatting>
  <conditionalFormatting sqref="Q62">
    <cfRule type="containsBlanks" dxfId="86" priority="6">
      <formula>LEN(TRIM(Q62))=0</formula>
    </cfRule>
  </conditionalFormatting>
  <conditionalFormatting sqref="Q67">
    <cfRule type="containsBlanks" dxfId="85" priority="5">
      <formula>LEN(TRIM(Q67))=0</formula>
    </cfRule>
  </conditionalFormatting>
  <conditionalFormatting sqref="Q72">
    <cfRule type="containsBlanks" dxfId="84" priority="4">
      <formula>LEN(TRIM(Q72))=0</formula>
    </cfRule>
  </conditionalFormatting>
  <conditionalFormatting sqref="Q78">
    <cfRule type="containsBlanks" dxfId="83" priority="3">
      <formula>LEN(TRIM(Q78))=0</formula>
    </cfRule>
  </conditionalFormatting>
  <dataValidations count="2">
    <dataValidation type="list" allowBlank="1" showInputMessage="1" showErrorMessage="1" sqref="N5:Q5" xr:uid="{1B6C6359-ED42-4D43-A746-75AEAB57BAC3}">
      <formula1>"特定事業所加算（Ⅰ）,特定事業所加算（Ⅱ）,特定事業所加算（Ⅲ）"</formula1>
    </dataValidation>
    <dataValidation type="list" allowBlank="1" showInputMessage="1" showErrorMessage="1" sqref="Q35 Q30 Q40 Q44 Q48 Q52 Q62 Q72 Q25 Q67 Q78 Q56" xr:uid="{55584F13-14FF-4C49-B854-3F6487AB1496}">
      <formula1>"✔"</formula1>
    </dataValidation>
  </dataValidations>
  <printOptions horizontalCentered="1"/>
  <pageMargins left="0.39370078740157483" right="0.39370078740157483" top="0.19685039370078741" bottom="0.19685039370078741" header="0.51181102362204722" footer="0.11811023622047245"/>
  <pageSetup paperSize="9" scale="63" firstPageNumber="0" fitToHeight="0" orientation="portrait" horizontalDpi="300" verticalDpi="300" r:id="rId1"/>
  <headerFooter alignWithMargins="0">
    <oddFooter>&amp;C&amp;"HG丸ｺﾞｼｯｸM-PRO,標準"&amp;P</oddFooter>
  </headerFooter>
  <rowBreaks count="3" manualBreakCount="3">
    <brk id="38" max="16" man="1"/>
    <brk id="59" max="16" man="1"/>
    <brk id="75" max="1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B5F8-D370-4E9F-99D2-5E2DE9CAABE6}">
  <dimension ref="A1:AM53"/>
  <sheetViews>
    <sheetView showGridLines="0" view="pageBreakPreview" zoomScaleNormal="100" zoomScaleSheetLayoutView="100" workbookViewId="0">
      <selection activeCell="L13" sqref="L13"/>
    </sheetView>
  </sheetViews>
  <sheetFormatPr defaultColWidth="2.25" defaultRowHeight="18.75"/>
  <cols>
    <col min="1" max="1" width="2.25" style="13" customWidth="1"/>
    <col min="2" max="2" width="2.25" style="14" customWidth="1"/>
    <col min="3" max="5" width="2.25" style="13"/>
    <col min="6" max="6" width="2.5" style="13" bestFit="1" customWidth="1"/>
    <col min="7" max="20" width="2.25" style="13"/>
    <col min="21" max="21" width="2.625" style="13" bestFit="1" customWidth="1"/>
    <col min="22" max="256" width="2.25" style="13"/>
    <col min="257" max="258" width="2.25" style="13" customWidth="1"/>
    <col min="259" max="261" width="2.25" style="13"/>
    <col min="262" max="262" width="2.5" style="13" bestFit="1" customWidth="1"/>
    <col min="263" max="276" width="2.25" style="13"/>
    <col min="277" max="277" width="2.625" style="13" bestFit="1" customWidth="1"/>
    <col min="278" max="512" width="2.25" style="13"/>
    <col min="513" max="514" width="2.25" style="13" customWidth="1"/>
    <col min="515" max="517" width="2.25" style="13"/>
    <col min="518" max="518" width="2.5" style="13" bestFit="1" customWidth="1"/>
    <col min="519" max="532" width="2.25" style="13"/>
    <col min="533" max="533" width="2.625" style="13" bestFit="1" customWidth="1"/>
    <col min="534" max="768" width="2.25" style="13"/>
    <col min="769" max="770" width="2.25" style="13" customWidth="1"/>
    <col min="771" max="773" width="2.25" style="13"/>
    <col min="774" max="774" width="2.5" style="13" bestFit="1" customWidth="1"/>
    <col min="775" max="788" width="2.25" style="13"/>
    <col min="789" max="789" width="2.625" style="13" bestFit="1" customWidth="1"/>
    <col min="790" max="1024" width="2.25" style="13"/>
    <col min="1025" max="1026" width="2.25" style="13" customWidth="1"/>
    <col min="1027" max="1029" width="2.25" style="13"/>
    <col min="1030" max="1030" width="2.5" style="13" bestFit="1" customWidth="1"/>
    <col min="1031" max="1044" width="2.25" style="13"/>
    <col min="1045" max="1045" width="2.625" style="13" bestFit="1" customWidth="1"/>
    <col min="1046" max="1280" width="2.25" style="13"/>
    <col min="1281" max="1282" width="2.25" style="13" customWidth="1"/>
    <col min="1283" max="1285" width="2.25" style="13"/>
    <col min="1286" max="1286" width="2.5" style="13" bestFit="1" customWidth="1"/>
    <col min="1287" max="1300" width="2.25" style="13"/>
    <col min="1301" max="1301" width="2.625" style="13" bestFit="1" customWidth="1"/>
    <col min="1302" max="1536" width="2.25" style="13"/>
    <col min="1537" max="1538" width="2.25" style="13" customWidth="1"/>
    <col min="1539" max="1541" width="2.25" style="13"/>
    <col min="1542" max="1542" width="2.5" style="13" bestFit="1" customWidth="1"/>
    <col min="1543" max="1556" width="2.25" style="13"/>
    <col min="1557" max="1557" width="2.625" style="13" bestFit="1" customWidth="1"/>
    <col min="1558" max="1792" width="2.25" style="13"/>
    <col min="1793" max="1794" width="2.25" style="13" customWidth="1"/>
    <col min="1795" max="1797" width="2.25" style="13"/>
    <col min="1798" max="1798" width="2.5" style="13" bestFit="1" customWidth="1"/>
    <col min="1799" max="1812" width="2.25" style="13"/>
    <col min="1813" max="1813" width="2.625" style="13" bestFit="1" customWidth="1"/>
    <col min="1814" max="2048" width="2.25" style="13"/>
    <col min="2049" max="2050" width="2.25" style="13" customWidth="1"/>
    <col min="2051" max="2053" width="2.25" style="13"/>
    <col min="2054" max="2054" width="2.5" style="13" bestFit="1" customWidth="1"/>
    <col min="2055" max="2068" width="2.25" style="13"/>
    <col min="2069" max="2069" width="2.625" style="13" bestFit="1" customWidth="1"/>
    <col min="2070" max="2304" width="2.25" style="13"/>
    <col min="2305" max="2306" width="2.25" style="13" customWidth="1"/>
    <col min="2307" max="2309" width="2.25" style="13"/>
    <col min="2310" max="2310" width="2.5" style="13" bestFit="1" customWidth="1"/>
    <col min="2311" max="2324" width="2.25" style="13"/>
    <col min="2325" max="2325" width="2.625" style="13" bestFit="1" customWidth="1"/>
    <col min="2326" max="2560" width="2.25" style="13"/>
    <col min="2561" max="2562" width="2.25" style="13" customWidth="1"/>
    <col min="2563" max="2565" width="2.25" style="13"/>
    <col min="2566" max="2566" width="2.5" style="13" bestFit="1" customWidth="1"/>
    <col min="2567" max="2580" width="2.25" style="13"/>
    <col min="2581" max="2581" width="2.625" style="13" bestFit="1" customWidth="1"/>
    <col min="2582" max="2816" width="2.25" style="13"/>
    <col min="2817" max="2818" width="2.25" style="13" customWidth="1"/>
    <col min="2819" max="2821" width="2.25" style="13"/>
    <col min="2822" max="2822" width="2.5" style="13" bestFit="1" customWidth="1"/>
    <col min="2823" max="2836" width="2.25" style="13"/>
    <col min="2837" max="2837" width="2.625" style="13" bestFit="1" customWidth="1"/>
    <col min="2838" max="3072" width="2.25" style="13"/>
    <col min="3073" max="3074" width="2.25" style="13" customWidth="1"/>
    <col min="3075" max="3077" width="2.25" style="13"/>
    <col min="3078" max="3078" width="2.5" style="13" bestFit="1" customWidth="1"/>
    <col min="3079" max="3092" width="2.25" style="13"/>
    <col min="3093" max="3093" width="2.625" style="13" bestFit="1" customWidth="1"/>
    <col min="3094" max="3328" width="2.25" style="13"/>
    <col min="3329" max="3330" width="2.25" style="13" customWidth="1"/>
    <col min="3331" max="3333" width="2.25" style="13"/>
    <col min="3334" max="3334" width="2.5" style="13" bestFit="1" customWidth="1"/>
    <col min="3335" max="3348" width="2.25" style="13"/>
    <col min="3349" max="3349" width="2.625" style="13" bestFit="1" customWidth="1"/>
    <col min="3350" max="3584" width="2.25" style="13"/>
    <col min="3585" max="3586" width="2.25" style="13" customWidth="1"/>
    <col min="3587" max="3589" width="2.25" style="13"/>
    <col min="3590" max="3590" width="2.5" style="13" bestFit="1" customWidth="1"/>
    <col min="3591" max="3604" width="2.25" style="13"/>
    <col min="3605" max="3605" width="2.625" style="13" bestFit="1" customWidth="1"/>
    <col min="3606" max="3840" width="2.25" style="13"/>
    <col min="3841" max="3842" width="2.25" style="13" customWidth="1"/>
    <col min="3843" max="3845" width="2.25" style="13"/>
    <col min="3846" max="3846" width="2.5" style="13" bestFit="1" customWidth="1"/>
    <col min="3847" max="3860" width="2.25" style="13"/>
    <col min="3861" max="3861" width="2.625" style="13" bestFit="1" customWidth="1"/>
    <col min="3862" max="4096" width="2.25" style="13"/>
    <col min="4097" max="4098" width="2.25" style="13" customWidth="1"/>
    <col min="4099" max="4101" width="2.25" style="13"/>
    <col min="4102" max="4102" width="2.5" style="13" bestFit="1" customWidth="1"/>
    <col min="4103" max="4116" width="2.25" style="13"/>
    <col min="4117" max="4117" width="2.625" style="13" bestFit="1" customWidth="1"/>
    <col min="4118" max="4352" width="2.25" style="13"/>
    <col min="4353" max="4354" width="2.25" style="13" customWidth="1"/>
    <col min="4355" max="4357" width="2.25" style="13"/>
    <col min="4358" max="4358" width="2.5" style="13" bestFit="1" customWidth="1"/>
    <col min="4359" max="4372" width="2.25" style="13"/>
    <col min="4373" max="4373" width="2.625" style="13" bestFit="1" customWidth="1"/>
    <col min="4374" max="4608" width="2.25" style="13"/>
    <col min="4609" max="4610" width="2.25" style="13" customWidth="1"/>
    <col min="4611" max="4613" width="2.25" style="13"/>
    <col min="4614" max="4614" width="2.5" style="13" bestFit="1" customWidth="1"/>
    <col min="4615" max="4628" width="2.25" style="13"/>
    <col min="4629" max="4629" width="2.625" style="13" bestFit="1" customWidth="1"/>
    <col min="4630" max="4864" width="2.25" style="13"/>
    <col min="4865" max="4866" width="2.25" style="13" customWidth="1"/>
    <col min="4867" max="4869" width="2.25" style="13"/>
    <col min="4870" max="4870" width="2.5" style="13" bestFit="1" customWidth="1"/>
    <col min="4871" max="4884" width="2.25" style="13"/>
    <col min="4885" max="4885" width="2.625" style="13" bestFit="1" customWidth="1"/>
    <col min="4886" max="5120" width="2.25" style="13"/>
    <col min="5121" max="5122" width="2.25" style="13" customWidth="1"/>
    <col min="5123" max="5125" width="2.25" style="13"/>
    <col min="5126" max="5126" width="2.5" style="13" bestFit="1" customWidth="1"/>
    <col min="5127" max="5140" width="2.25" style="13"/>
    <col min="5141" max="5141" width="2.625" style="13" bestFit="1" customWidth="1"/>
    <col min="5142" max="5376" width="2.25" style="13"/>
    <col min="5377" max="5378" width="2.25" style="13" customWidth="1"/>
    <col min="5379" max="5381" width="2.25" style="13"/>
    <col min="5382" max="5382" width="2.5" style="13" bestFit="1" customWidth="1"/>
    <col min="5383" max="5396" width="2.25" style="13"/>
    <col min="5397" max="5397" width="2.625" style="13" bestFit="1" customWidth="1"/>
    <col min="5398" max="5632" width="2.25" style="13"/>
    <col min="5633" max="5634" width="2.25" style="13" customWidth="1"/>
    <col min="5635" max="5637" width="2.25" style="13"/>
    <col min="5638" max="5638" width="2.5" style="13" bestFit="1" customWidth="1"/>
    <col min="5639" max="5652" width="2.25" style="13"/>
    <col min="5653" max="5653" width="2.625" style="13" bestFit="1" customWidth="1"/>
    <col min="5654" max="5888" width="2.25" style="13"/>
    <col min="5889" max="5890" width="2.25" style="13" customWidth="1"/>
    <col min="5891" max="5893" width="2.25" style="13"/>
    <col min="5894" max="5894" width="2.5" style="13" bestFit="1" customWidth="1"/>
    <col min="5895" max="5908" width="2.25" style="13"/>
    <col min="5909" max="5909" width="2.625" style="13" bestFit="1" customWidth="1"/>
    <col min="5910" max="6144" width="2.25" style="13"/>
    <col min="6145" max="6146" width="2.25" style="13" customWidth="1"/>
    <col min="6147" max="6149" width="2.25" style="13"/>
    <col min="6150" max="6150" width="2.5" style="13" bestFit="1" customWidth="1"/>
    <col min="6151" max="6164" width="2.25" style="13"/>
    <col min="6165" max="6165" width="2.625" style="13" bestFit="1" customWidth="1"/>
    <col min="6166" max="6400" width="2.25" style="13"/>
    <col min="6401" max="6402" width="2.25" style="13" customWidth="1"/>
    <col min="6403" max="6405" width="2.25" style="13"/>
    <col min="6406" max="6406" width="2.5" style="13" bestFit="1" customWidth="1"/>
    <col min="6407" max="6420" width="2.25" style="13"/>
    <col min="6421" max="6421" width="2.625" style="13" bestFit="1" customWidth="1"/>
    <col min="6422" max="6656" width="2.25" style="13"/>
    <col min="6657" max="6658" width="2.25" style="13" customWidth="1"/>
    <col min="6659" max="6661" width="2.25" style="13"/>
    <col min="6662" max="6662" width="2.5" style="13" bestFit="1" customWidth="1"/>
    <col min="6663" max="6676" width="2.25" style="13"/>
    <col min="6677" max="6677" width="2.625" style="13" bestFit="1" customWidth="1"/>
    <col min="6678" max="6912" width="2.25" style="13"/>
    <col min="6913" max="6914" width="2.25" style="13" customWidth="1"/>
    <col min="6915" max="6917" width="2.25" style="13"/>
    <col min="6918" max="6918" width="2.5" style="13" bestFit="1" customWidth="1"/>
    <col min="6919" max="6932" width="2.25" style="13"/>
    <col min="6933" max="6933" width="2.625" style="13" bestFit="1" customWidth="1"/>
    <col min="6934" max="7168" width="2.25" style="13"/>
    <col min="7169" max="7170" width="2.25" style="13" customWidth="1"/>
    <col min="7171" max="7173" width="2.25" style="13"/>
    <col min="7174" max="7174" width="2.5" style="13" bestFit="1" customWidth="1"/>
    <col min="7175" max="7188" width="2.25" style="13"/>
    <col min="7189" max="7189" width="2.625" style="13" bestFit="1" customWidth="1"/>
    <col min="7190" max="7424" width="2.25" style="13"/>
    <col min="7425" max="7426" width="2.25" style="13" customWidth="1"/>
    <col min="7427" max="7429" width="2.25" style="13"/>
    <col min="7430" max="7430" width="2.5" style="13" bestFit="1" customWidth="1"/>
    <col min="7431" max="7444" width="2.25" style="13"/>
    <col min="7445" max="7445" width="2.625" style="13" bestFit="1" customWidth="1"/>
    <col min="7446" max="7680" width="2.25" style="13"/>
    <col min="7681" max="7682" width="2.25" style="13" customWidth="1"/>
    <col min="7683" max="7685" width="2.25" style="13"/>
    <col min="7686" max="7686" width="2.5" style="13" bestFit="1" customWidth="1"/>
    <col min="7687" max="7700" width="2.25" style="13"/>
    <col min="7701" max="7701" width="2.625" style="13" bestFit="1" customWidth="1"/>
    <col min="7702" max="7936" width="2.25" style="13"/>
    <col min="7937" max="7938" width="2.25" style="13" customWidth="1"/>
    <col min="7939" max="7941" width="2.25" style="13"/>
    <col min="7942" max="7942" width="2.5" style="13" bestFit="1" customWidth="1"/>
    <col min="7943" max="7956" width="2.25" style="13"/>
    <col min="7957" max="7957" width="2.625" style="13" bestFit="1" customWidth="1"/>
    <col min="7958" max="8192" width="2.25" style="13"/>
    <col min="8193" max="8194" width="2.25" style="13" customWidth="1"/>
    <col min="8195" max="8197" width="2.25" style="13"/>
    <col min="8198" max="8198" width="2.5" style="13" bestFit="1" customWidth="1"/>
    <col min="8199" max="8212" width="2.25" style="13"/>
    <col min="8213" max="8213" width="2.625" style="13" bestFit="1" customWidth="1"/>
    <col min="8214" max="8448" width="2.25" style="13"/>
    <col min="8449" max="8450" width="2.25" style="13" customWidth="1"/>
    <col min="8451" max="8453" width="2.25" style="13"/>
    <col min="8454" max="8454" width="2.5" style="13" bestFit="1" customWidth="1"/>
    <col min="8455" max="8468" width="2.25" style="13"/>
    <col min="8469" max="8469" width="2.625" style="13" bestFit="1" customWidth="1"/>
    <col min="8470" max="8704" width="2.25" style="13"/>
    <col min="8705" max="8706" width="2.25" style="13" customWidth="1"/>
    <col min="8707" max="8709" width="2.25" style="13"/>
    <col min="8710" max="8710" width="2.5" style="13" bestFit="1" customWidth="1"/>
    <col min="8711" max="8724" width="2.25" style="13"/>
    <col min="8725" max="8725" width="2.625" style="13" bestFit="1" customWidth="1"/>
    <col min="8726" max="8960" width="2.25" style="13"/>
    <col min="8961" max="8962" width="2.25" style="13" customWidth="1"/>
    <col min="8963" max="8965" width="2.25" style="13"/>
    <col min="8966" max="8966" width="2.5" style="13" bestFit="1" customWidth="1"/>
    <col min="8967" max="8980" width="2.25" style="13"/>
    <col min="8981" max="8981" width="2.625" style="13" bestFit="1" customWidth="1"/>
    <col min="8982" max="9216" width="2.25" style="13"/>
    <col min="9217" max="9218" width="2.25" style="13" customWidth="1"/>
    <col min="9219" max="9221" width="2.25" style="13"/>
    <col min="9222" max="9222" width="2.5" style="13" bestFit="1" customWidth="1"/>
    <col min="9223" max="9236" width="2.25" style="13"/>
    <col min="9237" max="9237" width="2.625" style="13" bestFit="1" customWidth="1"/>
    <col min="9238" max="9472" width="2.25" style="13"/>
    <col min="9473" max="9474" width="2.25" style="13" customWidth="1"/>
    <col min="9475" max="9477" width="2.25" style="13"/>
    <col min="9478" max="9478" width="2.5" style="13" bestFit="1" customWidth="1"/>
    <col min="9479" max="9492" width="2.25" style="13"/>
    <col min="9493" max="9493" width="2.625" style="13" bestFit="1" customWidth="1"/>
    <col min="9494" max="9728" width="2.25" style="13"/>
    <col min="9729" max="9730" width="2.25" style="13" customWidth="1"/>
    <col min="9731" max="9733" width="2.25" style="13"/>
    <col min="9734" max="9734" width="2.5" style="13" bestFit="1" customWidth="1"/>
    <col min="9735" max="9748" width="2.25" style="13"/>
    <col min="9749" max="9749" width="2.625" style="13" bestFit="1" customWidth="1"/>
    <col min="9750" max="9984" width="2.25" style="13"/>
    <col min="9985" max="9986" width="2.25" style="13" customWidth="1"/>
    <col min="9987" max="9989" width="2.25" style="13"/>
    <col min="9990" max="9990" width="2.5" style="13" bestFit="1" customWidth="1"/>
    <col min="9991" max="10004" width="2.25" style="13"/>
    <col min="10005" max="10005" width="2.625" style="13" bestFit="1" customWidth="1"/>
    <col min="10006" max="10240" width="2.25" style="13"/>
    <col min="10241" max="10242" width="2.25" style="13" customWidth="1"/>
    <col min="10243" max="10245" width="2.25" style="13"/>
    <col min="10246" max="10246" width="2.5" style="13" bestFit="1" customWidth="1"/>
    <col min="10247" max="10260" width="2.25" style="13"/>
    <col min="10261" max="10261" width="2.625" style="13" bestFit="1" customWidth="1"/>
    <col min="10262" max="10496" width="2.25" style="13"/>
    <col min="10497" max="10498" width="2.25" style="13" customWidth="1"/>
    <col min="10499" max="10501" width="2.25" style="13"/>
    <col min="10502" max="10502" width="2.5" style="13" bestFit="1" customWidth="1"/>
    <col min="10503" max="10516" width="2.25" style="13"/>
    <col min="10517" max="10517" width="2.625" style="13" bestFit="1" customWidth="1"/>
    <col min="10518" max="10752" width="2.25" style="13"/>
    <col min="10753" max="10754" width="2.25" style="13" customWidth="1"/>
    <col min="10755" max="10757" width="2.25" style="13"/>
    <col min="10758" max="10758" width="2.5" style="13" bestFit="1" customWidth="1"/>
    <col min="10759" max="10772" width="2.25" style="13"/>
    <col min="10773" max="10773" width="2.625" style="13" bestFit="1" customWidth="1"/>
    <col min="10774" max="11008" width="2.25" style="13"/>
    <col min="11009" max="11010" width="2.25" style="13" customWidth="1"/>
    <col min="11011" max="11013" width="2.25" style="13"/>
    <col min="11014" max="11014" width="2.5" style="13" bestFit="1" customWidth="1"/>
    <col min="11015" max="11028" width="2.25" style="13"/>
    <col min="11029" max="11029" width="2.625" style="13" bestFit="1" customWidth="1"/>
    <col min="11030" max="11264" width="2.25" style="13"/>
    <col min="11265" max="11266" width="2.25" style="13" customWidth="1"/>
    <col min="11267" max="11269" width="2.25" style="13"/>
    <col min="11270" max="11270" width="2.5" style="13" bestFit="1" customWidth="1"/>
    <col min="11271" max="11284" width="2.25" style="13"/>
    <col min="11285" max="11285" width="2.625" style="13" bestFit="1" customWidth="1"/>
    <col min="11286" max="11520" width="2.25" style="13"/>
    <col min="11521" max="11522" width="2.25" style="13" customWidth="1"/>
    <col min="11523" max="11525" width="2.25" style="13"/>
    <col min="11526" max="11526" width="2.5" style="13" bestFit="1" customWidth="1"/>
    <col min="11527" max="11540" width="2.25" style="13"/>
    <col min="11541" max="11541" width="2.625" style="13" bestFit="1" customWidth="1"/>
    <col min="11542" max="11776" width="2.25" style="13"/>
    <col min="11777" max="11778" width="2.25" style="13" customWidth="1"/>
    <col min="11779" max="11781" width="2.25" style="13"/>
    <col min="11782" max="11782" width="2.5" style="13" bestFit="1" customWidth="1"/>
    <col min="11783" max="11796" width="2.25" style="13"/>
    <col min="11797" max="11797" width="2.625" style="13" bestFit="1" customWidth="1"/>
    <col min="11798" max="12032" width="2.25" style="13"/>
    <col min="12033" max="12034" width="2.25" style="13" customWidth="1"/>
    <col min="12035" max="12037" width="2.25" style="13"/>
    <col min="12038" max="12038" width="2.5" style="13" bestFit="1" customWidth="1"/>
    <col min="12039" max="12052" width="2.25" style="13"/>
    <col min="12053" max="12053" width="2.625" style="13" bestFit="1" customWidth="1"/>
    <col min="12054" max="12288" width="2.25" style="13"/>
    <col min="12289" max="12290" width="2.25" style="13" customWidth="1"/>
    <col min="12291" max="12293" width="2.25" style="13"/>
    <col min="12294" max="12294" width="2.5" style="13" bestFit="1" customWidth="1"/>
    <col min="12295" max="12308" width="2.25" style="13"/>
    <col min="12309" max="12309" width="2.625" style="13" bestFit="1" customWidth="1"/>
    <col min="12310" max="12544" width="2.25" style="13"/>
    <col min="12545" max="12546" width="2.25" style="13" customWidth="1"/>
    <col min="12547" max="12549" width="2.25" style="13"/>
    <col min="12550" max="12550" width="2.5" style="13" bestFit="1" customWidth="1"/>
    <col min="12551" max="12564" width="2.25" style="13"/>
    <col min="12565" max="12565" width="2.625" style="13" bestFit="1" customWidth="1"/>
    <col min="12566" max="12800" width="2.25" style="13"/>
    <col min="12801" max="12802" width="2.25" style="13" customWidth="1"/>
    <col min="12803" max="12805" width="2.25" style="13"/>
    <col min="12806" max="12806" width="2.5" style="13" bestFit="1" customWidth="1"/>
    <col min="12807" max="12820" width="2.25" style="13"/>
    <col min="12821" max="12821" width="2.625" style="13" bestFit="1" customWidth="1"/>
    <col min="12822" max="13056" width="2.25" style="13"/>
    <col min="13057" max="13058" width="2.25" style="13" customWidth="1"/>
    <col min="13059" max="13061" width="2.25" style="13"/>
    <col min="13062" max="13062" width="2.5" style="13" bestFit="1" customWidth="1"/>
    <col min="13063" max="13076" width="2.25" style="13"/>
    <col min="13077" max="13077" width="2.625" style="13" bestFit="1" customWidth="1"/>
    <col min="13078" max="13312" width="2.25" style="13"/>
    <col min="13313" max="13314" width="2.25" style="13" customWidth="1"/>
    <col min="13315" max="13317" width="2.25" style="13"/>
    <col min="13318" max="13318" width="2.5" style="13" bestFit="1" customWidth="1"/>
    <col min="13319" max="13332" width="2.25" style="13"/>
    <col min="13333" max="13333" width="2.625" style="13" bestFit="1" customWidth="1"/>
    <col min="13334" max="13568" width="2.25" style="13"/>
    <col min="13569" max="13570" width="2.25" style="13" customWidth="1"/>
    <col min="13571" max="13573" width="2.25" style="13"/>
    <col min="13574" max="13574" width="2.5" style="13" bestFit="1" customWidth="1"/>
    <col min="13575" max="13588" width="2.25" style="13"/>
    <col min="13589" max="13589" width="2.625" style="13" bestFit="1" customWidth="1"/>
    <col min="13590" max="13824" width="2.25" style="13"/>
    <col min="13825" max="13826" width="2.25" style="13" customWidth="1"/>
    <col min="13827" max="13829" width="2.25" style="13"/>
    <col min="13830" max="13830" width="2.5" style="13" bestFit="1" customWidth="1"/>
    <col min="13831" max="13844" width="2.25" style="13"/>
    <col min="13845" max="13845" width="2.625" style="13" bestFit="1" customWidth="1"/>
    <col min="13846" max="14080" width="2.25" style="13"/>
    <col min="14081" max="14082" width="2.25" style="13" customWidth="1"/>
    <col min="14083" max="14085" width="2.25" style="13"/>
    <col min="14086" max="14086" width="2.5" style="13" bestFit="1" customWidth="1"/>
    <col min="14087" max="14100" width="2.25" style="13"/>
    <col min="14101" max="14101" width="2.625" style="13" bestFit="1" customWidth="1"/>
    <col min="14102" max="14336" width="2.25" style="13"/>
    <col min="14337" max="14338" width="2.25" style="13" customWidth="1"/>
    <col min="14339" max="14341" width="2.25" style="13"/>
    <col min="14342" max="14342" width="2.5" style="13" bestFit="1" customWidth="1"/>
    <col min="14343" max="14356" width="2.25" style="13"/>
    <col min="14357" max="14357" width="2.625" style="13" bestFit="1" customWidth="1"/>
    <col min="14358" max="14592" width="2.25" style="13"/>
    <col min="14593" max="14594" width="2.25" style="13" customWidth="1"/>
    <col min="14595" max="14597" width="2.25" style="13"/>
    <col min="14598" max="14598" width="2.5" style="13" bestFit="1" customWidth="1"/>
    <col min="14599" max="14612" width="2.25" style="13"/>
    <col min="14613" max="14613" width="2.625" style="13" bestFit="1" customWidth="1"/>
    <col min="14614" max="14848" width="2.25" style="13"/>
    <col min="14849" max="14850" width="2.25" style="13" customWidth="1"/>
    <col min="14851" max="14853" width="2.25" style="13"/>
    <col min="14854" max="14854" width="2.5" style="13" bestFit="1" customWidth="1"/>
    <col min="14855" max="14868" width="2.25" style="13"/>
    <col min="14869" max="14869" width="2.625" style="13" bestFit="1" customWidth="1"/>
    <col min="14870" max="15104" width="2.25" style="13"/>
    <col min="15105" max="15106" width="2.25" style="13" customWidth="1"/>
    <col min="15107" max="15109" width="2.25" style="13"/>
    <col min="15110" max="15110" width="2.5" style="13" bestFit="1" customWidth="1"/>
    <col min="15111" max="15124" width="2.25" style="13"/>
    <col min="15125" max="15125" width="2.625" style="13" bestFit="1" customWidth="1"/>
    <col min="15126" max="15360" width="2.25" style="13"/>
    <col min="15361" max="15362" width="2.25" style="13" customWidth="1"/>
    <col min="15363" max="15365" width="2.25" style="13"/>
    <col min="15366" max="15366" width="2.5" style="13" bestFit="1" customWidth="1"/>
    <col min="15367" max="15380" width="2.25" style="13"/>
    <col min="15381" max="15381" width="2.625" style="13" bestFit="1" customWidth="1"/>
    <col min="15382" max="15616" width="2.25" style="13"/>
    <col min="15617" max="15618" width="2.25" style="13" customWidth="1"/>
    <col min="15619" max="15621" width="2.25" style="13"/>
    <col min="15622" max="15622" width="2.5" style="13" bestFit="1" customWidth="1"/>
    <col min="15623" max="15636" width="2.25" style="13"/>
    <col min="15637" max="15637" width="2.625" style="13" bestFit="1" customWidth="1"/>
    <col min="15638" max="15872" width="2.25" style="13"/>
    <col min="15873" max="15874" width="2.25" style="13" customWidth="1"/>
    <col min="15875" max="15877" width="2.25" style="13"/>
    <col min="15878" max="15878" width="2.5" style="13" bestFit="1" customWidth="1"/>
    <col min="15879" max="15892" width="2.25" style="13"/>
    <col min="15893" max="15893" width="2.625" style="13" bestFit="1" customWidth="1"/>
    <col min="15894" max="16128" width="2.25" style="13"/>
    <col min="16129" max="16130" width="2.25" style="13" customWidth="1"/>
    <col min="16131" max="16133" width="2.25" style="13"/>
    <col min="16134" max="16134" width="2.5" style="13" bestFit="1" customWidth="1"/>
    <col min="16135" max="16148" width="2.25" style="13"/>
    <col min="16149" max="16149" width="2.625" style="13" bestFit="1" customWidth="1"/>
    <col min="16150" max="16384" width="2.25" style="13"/>
  </cols>
  <sheetData>
    <row r="1" spans="1:39">
      <c r="A1" s="663" t="s">
        <v>396</v>
      </c>
      <c r="B1" s="663"/>
      <c r="C1" s="663"/>
      <c r="D1" s="663"/>
      <c r="E1" s="663"/>
      <c r="F1" s="663"/>
      <c r="G1" s="663"/>
      <c r="H1" s="663"/>
      <c r="I1" s="663"/>
      <c r="J1" s="663"/>
      <c r="K1" s="663"/>
      <c r="L1" s="663"/>
      <c r="M1" s="663"/>
      <c r="N1" s="663"/>
      <c r="O1" s="663"/>
      <c r="P1" s="663"/>
      <c r="Q1" s="663"/>
      <c r="R1" s="663"/>
      <c r="S1" s="663"/>
      <c r="T1" s="663"/>
      <c r="U1" s="663"/>
      <c r="V1" s="663"/>
      <c r="W1" s="663"/>
      <c r="X1" s="663"/>
      <c r="Y1" s="663"/>
      <c r="Z1" s="663"/>
      <c r="AE1" s="13" t="s">
        <v>70</v>
      </c>
    </row>
    <row r="2" spans="1:39" ht="24" customHeight="1">
      <c r="A2" s="663"/>
      <c r="B2" s="663"/>
      <c r="C2" s="663"/>
      <c r="D2" s="663"/>
      <c r="E2" s="663"/>
      <c r="F2" s="663"/>
      <c r="G2" s="663"/>
      <c r="H2" s="663"/>
      <c r="I2" s="663"/>
      <c r="J2" s="663"/>
      <c r="K2" s="663"/>
      <c r="L2" s="663"/>
      <c r="M2" s="663"/>
      <c r="N2" s="663"/>
      <c r="O2" s="663"/>
      <c r="P2" s="663"/>
      <c r="Q2" s="663"/>
      <c r="R2" s="663"/>
      <c r="S2" s="663"/>
      <c r="T2" s="663"/>
      <c r="U2" s="663"/>
      <c r="V2" s="663"/>
      <c r="W2" s="663"/>
      <c r="X2" s="663"/>
      <c r="Y2" s="663"/>
      <c r="Z2" s="663"/>
    </row>
    <row r="3" spans="1:39" ht="37.15" customHeight="1">
      <c r="A3" s="667" t="s">
        <v>141</v>
      </c>
      <c r="B3" s="667"/>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c r="AM3" s="667"/>
    </row>
    <row r="4" spans="1:39">
      <c r="A4" s="667"/>
      <c r="B4" s="667"/>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c r="AD4" s="667"/>
      <c r="AE4" s="667"/>
      <c r="AF4" s="667"/>
      <c r="AG4" s="667"/>
      <c r="AH4" s="667"/>
      <c r="AI4" s="667"/>
      <c r="AJ4" s="667"/>
      <c r="AK4" s="667"/>
      <c r="AL4" s="667"/>
      <c r="AM4" s="667"/>
    </row>
    <row r="5" spans="1:39" ht="24" customHeight="1"/>
    <row r="6" spans="1:39">
      <c r="B6" s="678" t="s">
        <v>96</v>
      </c>
      <c r="C6" s="678"/>
      <c r="D6" s="678"/>
      <c r="E6" s="678"/>
      <c r="F6" s="678"/>
      <c r="G6" s="678"/>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8"/>
      <c r="AG6" s="678"/>
      <c r="AH6" s="678"/>
      <c r="AI6" s="678"/>
      <c r="AJ6" s="678"/>
      <c r="AK6" s="678"/>
      <c r="AL6" s="678"/>
    </row>
    <row r="7" spans="1:39">
      <c r="B7" s="678"/>
      <c r="C7" s="678"/>
      <c r="D7" s="678"/>
      <c r="E7" s="695"/>
      <c r="F7" s="695"/>
      <c r="G7" s="695"/>
      <c r="H7" s="695"/>
      <c r="I7" s="695"/>
      <c r="J7" s="695"/>
      <c r="K7" s="695"/>
      <c r="L7" s="695"/>
      <c r="M7" s="695"/>
      <c r="N7" s="695"/>
      <c r="O7" s="695"/>
      <c r="P7" s="695"/>
      <c r="Q7" s="695"/>
      <c r="R7" s="695"/>
      <c r="S7" s="695"/>
      <c r="T7" s="695"/>
      <c r="U7" s="695"/>
      <c r="V7" s="695"/>
      <c r="W7" s="695"/>
      <c r="X7" s="695"/>
      <c r="Y7" s="695"/>
      <c r="Z7" s="695"/>
      <c r="AA7" s="695"/>
      <c r="AB7" s="695"/>
      <c r="AC7" s="695"/>
      <c r="AD7" s="695"/>
      <c r="AE7" s="695"/>
      <c r="AF7" s="695"/>
      <c r="AG7" s="695"/>
      <c r="AH7" s="695"/>
      <c r="AI7" s="695"/>
      <c r="AJ7" s="695"/>
      <c r="AK7" s="695"/>
      <c r="AL7" s="695"/>
    </row>
    <row r="8" spans="1:39" ht="13.5" customHeight="1">
      <c r="B8" s="671" t="s">
        <v>140</v>
      </c>
      <c r="C8" s="672"/>
      <c r="D8" s="24"/>
      <c r="E8" s="24"/>
      <c r="F8" s="24"/>
      <c r="G8" s="24"/>
      <c r="H8" s="24"/>
      <c r="I8" s="24"/>
      <c r="J8" s="24"/>
      <c r="K8" s="24"/>
      <c r="L8" s="24"/>
      <c r="M8" s="24"/>
      <c r="N8" s="24"/>
      <c r="O8" s="24"/>
      <c r="P8" s="24"/>
      <c r="Q8" s="24"/>
      <c r="R8" s="42"/>
      <c r="S8" s="42"/>
      <c r="T8" s="24"/>
      <c r="U8" s="24"/>
      <c r="V8" s="24"/>
      <c r="W8" s="24"/>
      <c r="X8" s="24"/>
      <c r="Y8" s="24"/>
      <c r="Z8" s="24"/>
      <c r="AA8" s="24"/>
      <c r="AB8" s="24"/>
      <c r="AC8" s="24"/>
      <c r="AD8" s="24"/>
      <c r="AE8" s="24"/>
      <c r="AF8" s="24"/>
      <c r="AG8" s="24"/>
      <c r="AH8" s="24"/>
      <c r="AI8" s="24"/>
      <c r="AJ8" s="24"/>
      <c r="AK8" s="24"/>
      <c r="AL8" s="22"/>
    </row>
    <row r="9" spans="1:39">
      <c r="B9" s="673"/>
      <c r="C9" s="674"/>
      <c r="F9" s="13">
        <v>1</v>
      </c>
      <c r="G9" s="29"/>
      <c r="H9" s="13" t="s">
        <v>139</v>
      </c>
      <c r="R9" s="41"/>
      <c r="S9" s="41"/>
      <c r="AL9" s="28"/>
    </row>
    <row r="10" spans="1:39">
      <c r="B10" s="673"/>
      <c r="C10" s="674"/>
      <c r="F10" s="13">
        <v>2</v>
      </c>
      <c r="G10" s="29"/>
      <c r="H10" s="13" t="s">
        <v>138</v>
      </c>
      <c r="R10" s="41"/>
      <c r="S10" s="41"/>
      <c r="AL10" s="18"/>
    </row>
    <row r="11" spans="1:39">
      <c r="B11" s="673"/>
      <c r="C11" s="674"/>
      <c r="F11" s="13">
        <v>3</v>
      </c>
      <c r="H11" s="13" t="s">
        <v>137</v>
      </c>
      <c r="R11" s="41"/>
      <c r="S11" s="41"/>
      <c r="AL11" s="28"/>
    </row>
    <row r="12" spans="1:39">
      <c r="B12" s="673"/>
      <c r="C12" s="674"/>
      <c r="F12" s="13">
        <v>4</v>
      </c>
      <c r="G12" s="29"/>
      <c r="H12" s="13" t="s">
        <v>136</v>
      </c>
      <c r="R12" s="41"/>
      <c r="S12" s="41"/>
      <c r="AL12" s="28"/>
    </row>
    <row r="13" spans="1:39">
      <c r="B13" s="673"/>
      <c r="C13" s="674"/>
      <c r="F13" s="13">
        <v>5</v>
      </c>
      <c r="G13" s="29"/>
      <c r="H13" s="13" t="s">
        <v>135</v>
      </c>
      <c r="R13" s="41"/>
      <c r="S13" s="41"/>
      <c r="AL13" s="28"/>
    </row>
    <row r="14" spans="1:39">
      <c r="B14" s="673"/>
      <c r="C14" s="674"/>
      <c r="F14" s="13">
        <v>6</v>
      </c>
      <c r="H14" s="13" t="s">
        <v>134</v>
      </c>
      <c r="R14" s="41"/>
      <c r="S14" s="41"/>
      <c r="AL14" s="28"/>
    </row>
    <row r="15" spans="1:39">
      <c r="B15" s="673"/>
      <c r="C15" s="674"/>
      <c r="F15" s="13">
        <v>7</v>
      </c>
      <c r="H15" s="13" t="s">
        <v>133</v>
      </c>
      <c r="I15" s="55"/>
      <c r="J15" s="55"/>
      <c r="K15" s="55"/>
      <c r="L15" s="55"/>
      <c r="M15" s="55"/>
      <c r="N15" s="55"/>
      <c r="O15" s="55"/>
      <c r="R15" s="41"/>
      <c r="S15" s="41"/>
      <c r="AL15" s="28"/>
    </row>
    <row r="16" spans="1:39">
      <c r="B16" s="675"/>
      <c r="C16" s="676"/>
      <c r="D16" s="17"/>
      <c r="E16" s="17"/>
      <c r="F16" s="17"/>
      <c r="G16" s="17"/>
      <c r="H16" s="17"/>
      <c r="I16" s="17"/>
      <c r="J16" s="17"/>
      <c r="K16" s="17"/>
      <c r="L16" s="17"/>
      <c r="M16" s="17"/>
      <c r="N16" s="17"/>
      <c r="O16" s="17"/>
      <c r="P16" s="17"/>
      <c r="Q16" s="17"/>
      <c r="R16" s="40"/>
      <c r="S16" s="40"/>
      <c r="T16" s="17"/>
      <c r="U16" s="17"/>
      <c r="V16" s="17"/>
      <c r="W16" s="17"/>
      <c r="X16" s="17"/>
      <c r="Y16" s="17"/>
      <c r="Z16" s="17"/>
      <c r="AA16" s="17"/>
      <c r="AB16" s="17"/>
      <c r="AC16" s="17"/>
      <c r="AD16" s="17"/>
      <c r="AE16" s="17"/>
      <c r="AF16" s="17"/>
      <c r="AG16" s="17"/>
      <c r="AH16" s="17"/>
      <c r="AI16" s="17"/>
      <c r="AJ16" s="17"/>
      <c r="AK16" s="17"/>
      <c r="AL16" s="26"/>
    </row>
    <row r="17" spans="2:38" ht="13.5" customHeight="1">
      <c r="B17" s="671" t="s">
        <v>132</v>
      </c>
      <c r="C17" s="672"/>
      <c r="D17" s="30"/>
      <c r="T17" s="24"/>
      <c r="U17" s="24"/>
      <c r="V17" s="24"/>
      <c r="W17" s="24"/>
      <c r="X17" s="24"/>
      <c r="Y17" s="24"/>
      <c r="Z17" s="24"/>
      <c r="AA17" s="24"/>
      <c r="AB17" s="24"/>
      <c r="AC17" s="24"/>
      <c r="AD17" s="24"/>
      <c r="AE17" s="24"/>
      <c r="AF17" s="24"/>
      <c r="AG17" s="24"/>
      <c r="AH17" s="24"/>
      <c r="AI17" s="24"/>
      <c r="AJ17" s="24"/>
      <c r="AK17" s="24"/>
      <c r="AL17" s="22"/>
    </row>
    <row r="18" spans="2:38">
      <c r="B18" s="673"/>
      <c r="C18" s="674"/>
      <c r="D18" s="20"/>
      <c r="AL18" s="18"/>
    </row>
    <row r="19" spans="2:38">
      <c r="B19" s="673"/>
      <c r="C19" s="674"/>
      <c r="D19" s="20"/>
      <c r="E19" s="761" t="s">
        <v>131</v>
      </c>
      <c r="F19" s="761"/>
      <c r="G19" s="761"/>
      <c r="H19" s="761"/>
      <c r="I19" s="761"/>
      <c r="J19" s="761"/>
      <c r="K19" s="761"/>
      <c r="L19" s="761"/>
      <c r="M19" s="761"/>
      <c r="N19" s="761"/>
      <c r="O19" s="761"/>
      <c r="P19" s="761"/>
      <c r="Q19" s="761"/>
      <c r="R19" s="761"/>
      <c r="S19" s="761"/>
      <c r="T19" s="761"/>
      <c r="U19" s="761"/>
      <c r="V19" s="761"/>
      <c r="W19" s="761" t="s">
        <v>130</v>
      </c>
      <c r="X19" s="761"/>
      <c r="Y19" s="761"/>
      <c r="Z19" s="761"/>
      <c r="AA19" s="761"/>
      <c r="AB19" s="761"/>
      <c r="AC19" s="761"/>
      <c r="AD19" s="761"/>
      <c r="AE19" s="761"/>
      <c r="AF19" s="761"/>
      <c r="AG19" s="761"/>
      <c r="AH19" s="761"/>
      <c r="AI19" s="761"/>
      <c r="AJ19" s="761"/>
      <c r="AK19" s="761"/>
      <c r="AL19" s="18"/>
    </row>
    <row r="20" spans="2:38">
      <c r="B20" s="673"/>
      <c r="C20" s="674"/>
      <c r="D20" s="20"/>
      <c r="E20" s="761"/>
      <c r="F20" s="761"/>
      <c r="G20" s="761"/>
      <c r="H20" s="761"/>
      <c r="I20" s="761"/>
      <c r="J20" s="761"/>
      <c r="K20" s="761"/>
      <c r="L20" s="761"/>
      <c r="M20" s="761"/>
      <c r="N20" s="761"/>
      <c r="O20" s="761"/>
      <c r="P20" s="761"/>
      <c r="Q20" s="761"/>
      <c r="R20" s="761"/>
      <c r="S20" s="761"/>
      <c r="T20" s="761"/>
      <c r="U20" s="761"/>
      <c r="V20" s="761"/>
      <c r="W20" s="761"/>
      <c r="X20" s="761"/>
      <c r="Y20" s="761"/>
      <c r="Z20" s="761"/>
      <c r="AA20" s="761"/>
      <c r="AB20" s="761"/>
      <c r="AC20" s="761"/>
      <c r="AD20" s="761"/>
      <c r="AE20" s="761"/>
      <c r="AF20" s="761"/>
      <c r="AG20" s="761"/>
      <c r="AH20" s="761"/>
      <c r="AI20" s="761"/>
      <c r="AJ20" s="761"/>
      <c r="AK20" s="761"/>
      <c r="AL20" s="18"/>
    </row>
    <row r="21" spans="2:38">
      <c r="B21" s="673"/>
      <c r="C21" s="674"/>
      <c r="D21" s="20"/>
      <c r="E21" s="678"/>
      <c r="F21" s="678"/>
      <c r="G21" s="678"/>
      <c r="H21" s="678"/>
      <c r="I21" s="678"/>
      <c r="J21" s="678"/>
      <c r="K21" s="678"/>
      <c r="L21" s="678"/>
      <c r="M21" s="678"/>
      <c r="N21" s="678"/>
      <c r="O21" s="678"/>
      <c r="P21" s="678"/>
      <c r="Q21" s="678"/>
      <c r="R21" s="678"/>
      <c r="S21" s="678"/>
      <c r="T21" s="678"/>
      <c r="U21" s="678" t="s">
        <v>29</v>
      </c>
      <c r="V21" s="678"/>
      <c r="W21" s="678"/>
      <c r="X21" s="678"/>
      <c r="Y21" s="678"/>
      <c r="Z21" s="678"/>
      <c r="AA21" s="678"/>
      <c r="AB21" s="678"/>
      <c r="AC21" s="678"/>
      <c r="AD21" s="678"/>
      <c r="AE21" s="678"/>
      <c r="AF21" s="678"/>
      <c r="AG21" s="678"/>
      <c r="AH21" s="678"/>
      <c r="AI21" s="678"/>
      <c r="AJ21" s="678" t="s">
        <v>29</v>
      </c>
      <c r="AK21" s="678"/>
      <c r="AL21" s="18"/>
    </row>
    <row r="22" spans="2:38">
      <c r="B22" s="673"/>
      <c r="C22" s="674"/>
      <c r="D22" s="20"/>
      <c r="E22" s="678"/>
      <c r="F22" s="678"/>
      <c r="G22" s="678"/>
      <c r="H22" s="678"/>
      <c r="I22" s="678"/>
      <c r="J22" s="678"/>
      <c r="K22" s="678"/>
      <c r="L22" s="678"/>
      <c r="M22" s="678"/>
      <c r="N22" s="678"/>
      <c r="O22" s="678"/>
      <c r="P22" s="678"/>
      <c r="Q22" s="678"/>
      <c r="R22" s="678"/>
      <c r="S22" s="678"/>
      <c r="T22" s="678"/>
      <c r="U22" s="678"/>
      <c r="V22" s="678"/>
      <c r="W22" s="678"/>
      <c r="X22" s="678"/>
      <c r="Y22" s="678"/>
      <c r="Z22" s="678"/>
      <c r="AA22" s="678"/>
      <c r="AB22" s="678"/>
      <c r="AC22" s="678"/>
      <c r="AD22" s="678"/>
      <c r="AE22" s="678"/>
      <c r="AF22" s="678"/>
      <c r="AG22" s="678"/>
      <c r="AH22" s="678"/>
      <c r="AI22" s="678"/>
      <c r="AJ22" s="678"/>
      <c r="AK22" s="678"/>
      <c r="AL22" s="18"/>
    </row>
    <row r="23" spans="2:38" ht="19.5" thickBot="1">
      <c r="B23" s="673"/>
      <c r="C23" s="674"/>
      <c r="D23" s="20"/>
      <c r="AL23" s="18"/>
    </row>
    <row r="24" spans="2:38">
      <c r="B24" s="673"/>
      <c r="C24" s="674"/>
      <c r="D24" s="20"/>
      <c r="W24" s="790" t="s">
        <v>129</v>
      </c>
      <c r="X24" s="791"/>
      <c r="Y24" s="791"/>
      <c r="Z24" s="791"/>
      <c r="AA24" s="791"/>
      <c r="AB24" s="791"/>
      <c r="AC24" s="791"/>
      <c r="AD24" s="791"/>
      <c r="AE24" s="791"/>
      <c r="AF24" s="791"/>
      <c r="AG24" s="791"/>
      <c r="AH24" s="791"/>
      <c r="AI24" s="791"/>
      <c r="AJ24" s="791"/>
      <c r="AK24" s="792"/>
      <c r="AL24" s="18"/>
    </row>
    <row r="25" spans="2:38">
      <c r="B25" s="673"/>
      <c r="C25" s="674"/>
      <c r="D25" s="20"/>
      <c r="W25" s="793"/>
      <c r="X25" s="678"/>
      <c r="Y25" s="678"/>
      <c r="Z25" s="678"/>
      <c r="AA25" s="678"/>
      <c r="AB25" s="678"/>
      <c r="AC25" s="678"/>
      <c r="AD25" s="678"/>
      <c r="AE25" s="678"/>
      <c r="AF25" s="678"/>
      <c r="AG25" s="678"/>
      <c r="AH25" s="678"/>
      <c r="AI25" s="678"/>
      <c r="AJ25" s="678"/>
      <c r="AK25" s="794"/>
      <c r="AL25" s="18"/>
    </row>
    <row r="26" spans="2:38">
      <c r="B26" s="673"/>
      <c r="C26" s="674"/>
      <c r="D26" s="20"/>
      <c r="W26" s="795" t="e">
        <f>W21/E21</f>
        <v>#DIV/0!</v>
      </c>
      <c r="X26" s="796"/>
      <c r="Y26" s="796"/>
      <c r="Z26" s="796"/>
      <c r="AA26" s="796"/>
      <c r="AB26" s="796"/>
      <c r="AC26" s="796"/>
      <c r="AD26" s="796"/>
      <c r="AE26" s="796"/>
      <c r="AF26" s="796"/>
      <c r="AG26" s="796"/>
      <c r="AH26" s="796"/>
      <c r="AI26" s="796"/>
      <c r="AJ26" s="796"/>
      <c r="AK26" s="797"/>
      <c r="AL26" s="18"/>
    </row>
    <row r="27" spans="2:38" ht="19.5" thickBot="1">
      <c r="B27" s="673"/>
      <c r="C27" s="674"/>
      <c r="D27" s="20"/>
      <c r="W27" s="798"/>
      <c r="X27" s="799"/>
      <c r="Y27" s="799"/>
      <c r="Z27" s="799"/>
      <c r="AA27" s="799"/>
      <c r="AB27" s="799"/>
      <c r="AC27" s="799"/>
      <c r="AD27" s="799"/>
      <c r="AE27" s="799"/>
      <c r="AF27" s="799"/>
      <c r="AG27" s="799"/>
      <c r="AH27" s="799"/>
      <c r="AI27" s="799"/>
      <c r="AJ27" s="799"/>
      <c r="AK27" s="800"/>
      <c r="AL27" s="18"/>
    </row>
    <row r="28" spans="2:38">
      <c r="B28" s="673"/>
      <c r="C28" s="674"/>
      <c r="D28" s="20"/>
      <c r="AL28" s="18"/>
    </row>
    <row r="29" spans="2:38">
      <c r="B29" s="673"/>
      <c r="C29" s="674"/>
      <c r="D29" s="20"/>
      <c r="AL29" s="18"/>
    </row>
    <row r="30" spans="2:38">
      <c r="B30" s="673"/>
      <c r="C30" s="674"/>
      <c r="D30" s="24"/>
      <c r="E30" s="24"/>
      <c r="F30" s="24"/>
      <c r="G30" s="24"/>
      <c r="H30" s="24"/>
      <c r="I30" s="24"/>
      <c r="J30" s="24"/>
      <c r="K30" s="24"/>
      <c r="L30" s="24"/>
      <c r="M30" s="24"/>
      <c r="N30" s="24"/>
      <c r="O30" s="24"/>
      <c r="P30" s="24"/>
      <c r="Q30" s="24"/>
      <c r="R30" s="25"/>
      <c r="S30" s="25"/>
      <c r="T30" s="24"/>
      <c r="U30" s="24"/>
      <c r="V30" s="24"/>
      <c r="W30" s="23"/>
      <c r="X30" s="23"/>
      <c r="Y30" s="23"/>
      <c r="Z30" s="23"/>
      <c r="AA30" s="23"/>
      <c r="AB30" s="23"/>
      <c r="AC30" s="23"/>
      <c r="AD30" s="23"/>
      <c r="AE30" s="23"/>
      <c r="AF30" s="23"/>
      <c r="AG30" s="23"/>
      <c r="AH30" s="23"/>
      <c r="AI30" s="23"/>
      <c r="AJ30" s="23"/>
      <c r="AK30" s="23"/>
      <c r="AL30" s="22"/>
    </row>
    <row r="31" spans="2:38">
      <c r="B31" s="673"/>
      <c r="C31" s="674"/>
      <c r="F31" s="13" t="s">
        <v>128</v>
      </c>
      <c r="AL31" s="18"/>
    </row>
    <row r="32" spans="2:38">
      <c r="B32" s="673"/>
      <c r="C32" s="674"/>
      <c r="AL32" s="18"/>
    </row>
    <row r="33" spans="2:38" ht="15.2" customHeight="1">
      <c r="B33" s="673"/>
      <c r="C33" s="674"/>
      <c r="F33" s="689" t="s">
        <v>127</v>
      </c>
      <c r="G33" s="690"/>
      <c r="H33" s="690"/>
      <c r="I33" s="690"/>
      <c r="J33" s="690"/>
      <c r="K33" s="690"/>
      <c r="L33" s="690"/>
      <c r="M33" s="691"/>
      <c r="N33" s="689"/>
      <c r="O33" s="690"/>
      <c r="P33" s="690"/>
      <c r="Q33" s="690"/>
      <c r="R33" s="690"/>
      <c r="S33" s="691"/>
      <c r="T33" s="689" t="s">
        <v>29</v>
      </c>
      <c r="U33" s="691"/>
      <c r="Y33" s="767" t="s">
        <v>126</v>
      </c>
      <c r="Z33" s="690"/>
      <c r="AA33" s="690"/>
      <c r="AB33" s="690"/>
      <c r="AC33" s="690"/>
      <c r="AD33" s="690"/>
      <c r="AE33" s="690"/>
      <c r="AF33" s="690"/>
      <c r="AG33" s="690"/>
      <c r="AH33" s="690"/>
      <c r="AI33" s="691"/>
      <c r="AL33" s="18"/>
    </row>
    <row r="34" spans="2:38" ht="15.2" customHeight="1">
      <c r="B34" s="673"/>
      <c r="C34" s="674"/>
      <c r="F34" s="692"/>
      <c r="G34" s="693"/>
      <c r="H34" s="693"/>
      <c r="I34" s="693"/>
      <c r="J34" s="693"/>
      <c r="K34" s="693"/>
      <c r="L34" s="693"/>
      <c r="M34" s="694"/>
      <c r="N34" s="692"/>
      <c r="O34" s="693"/>
      <c r="P34" s="693"/>
      <c r="Q34" s="693"/>
      <c r="R34" s="693"/>
      <c r="S34" s="694"/>
      <c r="T34" s="692"/>
      <c r="U34" s="694"/>
      <c r="Y34" s="692"/>
      <c r="Z34" s="693"/>
      <c r="AA34" s="693"/>
      <c r="AB34" s="693"/>
      <c r="AC34" s="693"/>
      <c r="AD34" s="693"/>
      <c r="AE34" s="693"/>
      <c r="AF34" s="693"/>
      <c r="AG34" s="693"/>
      <c r="AH34" s="693"/>
      <c r="AI34" s="694"/>
      <c r="AL34" s="18"/>
    </row>
    <row r="35" spans="2:38" ht="15.2" customHeight="1">
      <c r="B35" s="673"/>
      <c r="C35" s="674"/>
      <c r="F35" s="689" t="s">
        <v>125</v>
      </c>
      <c r="G35" s="690"/>
      <c r="H35" s="690"/>
      <c r="I35" s="690"/>
      <c r="J35" s="690"/>
      <c r="K35" s="690"/>
      <c r="L35" s="690"/>
      <c r="M35" s="691"/>
      <c r="N35" s="689"/>
      <c r="O35" s="690"/>
      <c r="P35" s="690"/>
      <c r="Q35" s="690"/>
      <c r="R35" s="690"/>
      <c r="S35" s="691"/>
      <c r="T35" s="689" t="s">
        <v>29</v>
      </c>
      <c r="U35" s="691"/>
      <c r="Y35" s="689"/>
      <c r="Z35" s="690"/>
      <c r="AA35" s="690"/>
      <c r="AB35" s="690"/>
      <c r="AC35" s="690"/>
      <c r="AD35" s="690"/>
      <c r="AE35" s="690"/>
      <c r="AF35" s="690"/>
      <c r="AG35" s="691"/>
      <c r="AH35" s="689" t="s">
        <v>29</v>
      </c>
      <c r="AI35" s="691"/>
      <c r="AL35" s="18"/>
    </row>
    <row r="36" spans="2:38" ht="15.2" customHeight="1" thickBot="1">
      <c r="B36" s="673"/>
      <c r="C36" s="674"/>
      <c r="F36" s="692"/>
      <c r="G36" s="693"/>
      <c r="H36" s="693"/>
      <c r="I36" s="693"/>
      <c r="J36" s="693"/>
      <c r="K36" s="693"/>
      <c r="L36" s="693"/>
      <c r="M36" s="694"/>
      <c r="N36" s="692"/>
      <c r="O36" s="693"/>
      <c r="P36" s="693"/>
      <c r="Q36" s="693"/>
      <c r="R36" s="693"/>
      <c r="S36" s="694"/>
      <c r="T36" s="692"/>
      <c r="U36" s="694"/>
      <c r="Y36" s="776"/>
      <c r="Z36" s="665"/>
      <c r="AA36" s="665"/>
      <c r="AB36" s="665"/>
      <c r="AC36" s="665"/>
      <c r="AD36" s="665"/>
      <c r="AE36" s="665"/>
      <c r="AF36" s="665"/>
      <c r="AG36" s="777"/>
      <c r="AH36" s="776"/>
      <c r="AI36" s="777"/>
      <c r="AL36" s="18"/>
    </row>
    <row r="37" spans="2:38" ht="15.2" customHeight="1">
      <c r="B37" s="673"/>
      <c r="C37" s="674"/>
      <c r="F37" s="689" t="s">
        <v>124</v>
      </c>
      <c r="G37" s="690"/>
      <c r="H37" s="690"/>
      <c r="I37" s="690"/>
      <c r="J37" s="690"/>
      <c r="K37" s="690"/>
      <c r="L37" s="690"/>
      <c r="M37" s="691"/>
      <c r="N37" s="689"/>
      <c r="O37" s="690"/>
      <c r="P37" s="690"/>
      <c r="Q37" s="690"/>
      <c r="R37" s="690"/>
      <c r="S37" s="691"/>
      <c r="T37" s="689" t="s">
        <v>29</v>
      </c>
      <c r="U37" s="691"/>
      <c r="Y37" s="805" t="s">
        <v>123</v>
      </c>
      <c r="Z37" s="806"/>
      <c r="AA37" s="806"/>
      <c r="AB37" s="806"/>
      <c r="AC37" s="806"/>
      <c r="AD37" s="806"/>
      <c r="AE37" s="806"/>
      <c r="AF37" s="806"/>
      <c r="AG37" s="806"/>
      <c r="AH37" s="806"/>
      <c r="AI37" s="778"/>
      <c r="AL37" s="18"/>
    </row>
    <row r="38" spans="2:38" ht="15.2" customHeight="1" thickBot="1">
      <c r="B38" s="673"/>
      <c r="C38" s="674"/>
      <c r="F38" s="776"/>
      <c r="G38" s="665"/>
      <c r="H38" s="665"/>
      <c r="I38" s="665"/>
      <c r="J38" s="665"/>
      <c r="K38" s="665"/>
      <c r="L38" s="665"/>
      <c r="M38" s="777"/>
      <c r="N38" s="776"/>
      <c r="O38" s="665"/>
      <c r="P38" s="665"/>
      <c r="Q38" s="665"/>
      <c r="R38" s="665"/>
      <c r="S38" s="777"/>
      <c r="T38" s="776"/>
      <c r="U38" s="777"/>
      <c r="Y38" s="807"/>
      <c r="Z38" s="693"/>
      <c r="AA38" s="693"/>
      <c r="AB38" s="693"/>
      <c r="AC38" s="693"/>
      <c r="AD38" s="693"/>
      <c r="AE38" s="693"/>
      <c r="AF38" s="693"/>
      <c r="AG38" s="693"/>
      <c r="AH38" s="693"/>
      <c r="AI38" s="808"/>
      <c r="AL38" s="18"/>
    </row>
    <row r="39" spans="2:38" ht="15.2" customHeight="1">
      <c r="B39" s="673"/>
      <c r="C39" s="674"/>
      <c r="F39" s="801" t="s">
        <v>122</v>
      </c>
      <c r="G39" s="791"/>
      <c r="H39" s="791"/>
      <c r="I39" s="791"/>
      <c r="J39" s="791"/>
      <c r="K39" s="791"/>
      <c r="L39" s="791"/>
      <c r="M39" s="791"/>
      <c r="N39" s="791">
        <f>SUM(N33:S38)</f>
        <v>0</v>
      </c>
      <c r="O39" s="791"/>
      <c r="P39" s="791"/>
      <c r="Q39" s="791"/>
      <c r="R39" s="791"/>
      <c r="S39" s="791"/>
      <c r="T39" s="791" t="s">
        <v>29</v>
      </c>
      <c r="U39" s="792"/>
      <c r="Y39" s="795" t="e">
        <f>Y35/N39</f>
        <v>#DIV/0!</v>
      </c>
      <c r="Z39" s="796"/>
      <c r="AA39" s="796"/>
      <c r="AB39" s="796"/>
      <c r="AC39" s="796"/>
      <c r="AD39" s="796"/>
      <c r="AE39" s="796"/>
      <c r="AF39" s="796"/>
      <c r="AG39" s="796"/>
      <c r="AH39" s="796"/>
      <c r="AI39" s="797"/>
      <c r="AL39" s="18"/>
    </row>
    <row r="40" spans="2:38" ht="15.2" customHeight="1" thickBot="1">
      <c r="B40" s="673"/>
      <c r="C40" s="674"/>
      <c r="F40" s="802"/>
      <c r="G40" s="803"/>
      <c r="H40" s="803"/>
      <c r="I40" s="803"/>
      <c r="J40" s="803"/>
      <c r="K40" s="803"/>
      <c r="L40" s="803"/>
      <c r="M40" s="803"/>
      <c r="N40" s="803"/>
      <c r="O40" s="803"/>
      <c r="P40" s="803"/>
      <c r="Q40" s="803"/>
      <c r="R40" s="803"/>
      <c r="S40" s="803"/>
      <c r="T40" s="803"/>
      <c r="U40" s="804"/>
      <c r="Y40" s="798"/>
      <c r="Z40" s="799"/>
      <c r="AA40" s="799"/>
      <c r="AB40" s="799"/>
      <c r="AC40" s="799"/>
      <c r="AD40" s="799"/>
      <c r="AE40" s="799"/>
      <c r="AF40" s="799"/>
      <c r="AG40" s="799"/>
      <c r="AH40" s="799"/>
      <c r="AI40" s="800"/>
      <c r="AL40" s="18"/>
    </row>
    <row r="41" spans="2:38">
      <c r="B41" s="673"/>
      <c r="C41" s="674"/>
      <c r="AL41" s="18"/>
    </row>
    <row r="42" spans="2:38">
      <c r="B42" s="675"/>
      <c r="C42" s="676"/>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6"/>
    </row>
    <row r="43" spans="2:38" ht="61.5" customHeight="1">
      <c r="B43" s="722" t="s">
        <v>121</v>
      </c>
      <c r="C43" s="722"/>
      <c r="D43" s="722"/>
      <c r="E43" s="722"/>
      <c r="F43" s="722"/>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2"/>
      <c r="AL43" s="722"/>
    </row>
    <row r="44" spans="2:38">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row>
    <row r="45" spans="2:38">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row>
    <row r="46" spans="2:38">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row>
    <row r="47" spans="2:38">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row>
    <row r="48" spans="2:38">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row>
    <row r="49" spans="2:38">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row>
    <row r="50" spans="2:38">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row>
    <row r="51" spans="2:38">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row>
    <row r="52" spans="2:38">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2:38">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row>
  </sheetData>
  <mergeCells count="32">
    <mergeCell ref="F39:M40"/>
    <mergeCell ref="N39:S40"/>
    <mergeCell ref="T39:U40"/>
    <mergeCell ref="Y39:AI40"/>
    <mergeCell ref="B43:AL43"/>
    <mergeCell ref="B17:C42"/>
    <mergeCell ref="E19:V20"/>
    <mergeCell ref="W19:AK20"/>
    <mergeCell ref="F37:M38"/>
    <mergeCell ref="N37:S38"/>
    <mergeCell ref="T37:U38"/>
    <mergeCell ref="Y37:AI38"/>
    <mergeCell ref="W21:AI22"/>
    <mergeCell ref="F35:M36"/>
    <mergeCell ref="N35:S36"/>
    <mergeCell ref="T35:U36"/>
    <mergeCell ref="Y35:AG36"/>
    <mergeCell ref="AH35:AI36"/>
    <mergeCell ref="W24:AK25"/>
    <mergeCell ref="W26:AK27"/>
    <mergeCell ref="F33:M34"/>
    <mergeCell ref="N33:S34"/>
    <mergeCell ref="T33:U34"/>
    <mergeCell ref="Y33:AI34"/>
    <mergeCell ref="AJ21:AK22"/>
    <mergeCell ref="E21:T22"/>
    <mergeCell ref="U21:V22"/>
    <mergeCell ref="A1:Z2"/>
    <mergeCell ref="A3:AM4"/>
    <mergeCell ref="B6:K7"/>
    <mergeCell ref="L6:AL7"/>
    <mergeCell ref="B8:C16"/>
  </mergeCells>
  <phoneticPr fontId="2"/>
  <pageMargins left="0.7" right="0.7" top="0.75" bottom="0.75" header="0.3" footer="0.3"/>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2CF3-E202-4D9B-B468-61927B7ECAD1}">
  <dimension ref="A1:J42"/>
  <sheetViews>
    <sheetView showGridLines="0" view="pageBreakPreview" zoomScaleNormal="100" zoomScaleSheetLayoutView="100" workbookViewId="0">
      <selection activeCell="B11" sqref="B11:C11"/>
    </sheetView>
  </sheetViews>
  <sheetFormatPr defaultRowHeight="18.75"/>
  <cols>
    <col min="1" max="1" width="5.25" style="13" customWidth="1"/>
    <col min="2" max="3" width="9" style="13" customWidth="1"/>
    <col min="4" max="5" width="8.5" style="13" customWidth="1"/>
    <col min="6" max="6" width="8.375" style="13" customWidth="1"/>
    <col min="7" max="7" width="7.375" style="13" customWidth="1"/>
    <col min="8" max="9" width="8.5" style="13" customWidth="1"/>
    <col min="10" max="10" width="17.125" style="13" customWidth="1"/>
    <col min="11" max="256" width="9" style="13"/>
    <col min="257" max="257" width="5.25" style="13" customWidth="1"/>
    <col min="258" max="259" width="9" style="13" customWidth="1"/>
    <col min="260" max="261" width="8.5" style="13" customWidth="1"/>
    <col min="262" max="262" width="8.375" style="13" customWidth="1"/>
    <col min="263" max="263" width="7.375" style="13" customWidth="1"/>
    <col min="264" max="265" width="8.5" style="13" customWidth="1"/>
    <col min="266" max="266" width="17.125" style="13" customWidth="1"/>
    <col min="267" max="512" width="9" style="13"/>
    <col min="513" max="513" width="5.25" style="13" customWidth="1"/>
    <col min="514" max="515" width="9" style="13" customWidth="1"/>
    <col min="516" max="517" width="8.5" style="13" customWidth="1"/>
    <col min="518" max="518" width="8.375" style="13" customWidth="1"/>
    <col min="519" max="519" width="7.375" style="13" customWidth="1"/>
    <col min="520" max="521" width="8.5" style="13" customWidth="1"/>
    <col min="522" max="522" width="17.125" style="13" customWidth="1"/>
    <col min="523" max="768" width="9" style="13"/>
    <col min="769" max="769" width="5.25" style="13" customWidth="1"/>
    <col min="770" max="771" width="9" style="13" customWidth="1"/>
    <col min="772" max="773" width="8.5" style="13" customWidth="1"/>
    <col min="774" max="774" width="8.375" style="13" customWidth="1"/>
    <col min="775" max="775" width="7.375" style="13" customWidth="1"/>
    <col min="776" max="777" width="8.5" style="13" customWidth="1"/>
    <col min="778" max="778" width="17.125" style="13" customWidth="1"/>
    <col min="779" max="1024" width="9" style="13"/>
    <col min="1025" max="1025" width="5.25" style="13" customWidth="1"/>
    <col min="1026" max="1027" width="9" style="13" customWidth="1"/>
    <col min="1028" max="1029" width="8.5" style="13" customWidth="1"/>
    <col min="1030" max="1030" width="8.375" style="13" customWidth="1"/>
    <col min="1031" max="1031" width="7.375" style="13" customWidth="1"/>
    <col min="1032" max="1033" width="8.5" style="13" customWidth="1"/>
    <col min="1034" max="1034" width="17.125" style="13" customWidth="1"/>
    <col min="1035" max="1280" width="9" style="13"/>
    <col min="1281" max="1281" width="5.25" style="13" customWidth="1"/>
    <col min="1282" max="1283" width="9" style="13" customWidth="1"/>
    <col min="1284" max="1285" width="8.5" style="13" customWidth="1"/>
    <col min="1286" max="1286" width="8.375" style="13" customWidth="1"/>
    <col min="1287" max="1287" width="7.375" style="13" customWidth="1"/>
    <col min="1288" max="1289" width="8.5" style="13" customWidth="1"/>
    <col min="1290" max="1290" width="17.125" style="13" customWidth="1"/>
    <col min="1291" max="1536" width="9" style="13"/>
    <col min="1537" max="1537" width="5.25" style="13" customWidth="1"/>
    <col min="1538" max="1539" width="9" style="13" customWidth="1"/>
    <col min="1540" max="1541" width="8.5" style="13" customWidth="1"/>
    <col min="1542" max="1542" width="8.375" style="13" customWidth="1"/>
    <col min="1543" max="1543" width="7.375" style="13" customWidth="1"/>
    <col min="1544" max="1545" width="8.5" style="13" customWidth="1"/>
    <col min="1546" max="1546" width="17.125" style="13" customWidth="1"/>
    <col min="1547" max="1792" width="9" style="13"/>
    <col min="1793" max="1793" width="5.25" style="13" customWidth="1"/>
    <col min="1794" max="1795" width="9" style="13" customWidth="1"/>
    <col min="1796" max="1797" width="8.5" style="13" customWidth="1"/>
    <col min="1798" max="1798" width="8.375" style="13" customWidth="1"/>
    <col min="1799" max="1799" width="7.375" style="13" customWidth="1"/>
    <col min="1800" max="1801" width="8.5" style="13" customWidth="1"/>
    <col min="1802" max="1802" width="17.125" style="13" customWidth="1"/>
    <col min="1803" max="2048" width="9" style="13"/>
    <col min="2049" max="2049" width="5.25" style="13" customWidth="1"/>
    <col min="2050" max="2051" width="9" style="13" customWidth="1"/>
    <col min="2052" max="2053" width="8.5" style="13" customWidth="1"/>
    <col min="2054" max="2054" width="8.375" style="13" customWidth="1"/>
    <col min="2055" max="2055" width="7.375" style="13" customWidth="1"/>
    <col min="2056" max="2057" width="8.5" style="13" customWidth="1"/>
    <col min="2058" max="2058" width="17.125" style="13" customWidth="1"/>
    <col min="2059" max="2304" width="9" style="13"/>
    <col min="2305" max="2305" width="5.25" style="13" customWidth="1"/>
    <col min="2306" max="2307" width="9" style="13" customWidth="1"/>
    <col min="2308" max="2309" width="8.5" style="13" customWidth="1"/>
    <col min="2310" max="2310" width="8.375" style="13" customWidth="1"/>
    <col min="2311" max="2311" width="7.375" style="13" customWidth="1"/>
    <col min="2312" max="2313" width="8.5" style="13" customWidth="1"/>
    <col min="2314" max="2314" width="17.125" style="13" customWidth="1"/>
    <col min="2315" max="2560" width="9" style="13"/>
    <col min="2561" max="2561" width="5.25" style="13" customWidth="1"/>
    <col min="2562" max="2563" width="9" style="13" customWidth="1"/>
    <col min="2564" max="2565" width="8.5" style="13" customWidth="1"/>
    <col min="2566" max="2566" width="8.375" style="13" customWidth="1"/>
    <col min="2567" max="2567" width="7.375" style="13" customWidth="1"/>
    <col min="2568" max="2569" width="8.5" style="13" customWidth="1"/>
    <col min="2570" max="2570" width="17.125" style="13" customWidth="1"/>
    <col min="2571" max="2816" width="9" style="13"/>
    <col min="2817" max="2817" width="5.25" style="13" customWidth="1"/>
    <col min="2818" max="2819" width="9" style="13" customWidth="1"/>
    <col min="2820" max="2821" width="8.5" style="13" customWidth="1"/>
    <col min="2822" max="2822" width="8.375" style="13" customWidth="1"/>
    <col min="2823" max="2823" width="7.375" style="13" customWidth="1"/>
    <col min="2824" max="2825" width="8.5" style="13" customWidth="1"/>
    <col min="2826" max="2826" width="17.125" style="13" customWidth="1"/>
    <col min="2827" max="3072" width="9" style="13"/>
    <col min="3073" max="3073" width="5.25" style="13" customWidth="1"/>
    <col min="3074" max="3075" width="9" style="13" customWidth="1"/>
    <col min="3076" max="3077" width="8.5" style="13" customWidth="1"/>
    <col min="3078" max="3078" width="8.375" style="13" customWidth="1"/>
    <col min="3079" max="3079" width="7.375" style="13" customWidth="1"/>
    <col min="3080" max="3081" width="8.5" style="13" customWidth="1"/>
    <col min="3082" max="3082" width="17.125" style="13" customWidth="1"/>
    <col min="3083" max="3328" width="9" style="13"/>
    <col min="3329" max="3329" width="5.25" style="13" customWidth="1"/>
    <col min="3330" max="3331" width="9" style="13" customWidth="1"/>
    <col min="3332" max="3333" width="8.5" style="13" customWidth="1"/>
    <col min="3334" max="3334" width="8.375" style="13" customWidth="1"/>
    <col min="3335" max="3335" width="7.375" style="13" customWidth="1"/>
    <col min="3336" max="3337" width="8.5" style="13" customWidth="1"/>
    <col min="3338" max="3338" width="17.125" style="13" customWidth="1"/>
    <col min="3339" max="3584" width="9" style="13"/>
    <col min="3585" max="3585" width="5.25" style="13" customWidth="1"/>
    <col min="3586" max="3587" width="9" style="13" customWidth="1"/>
    <col min="3588" max="3589" width="8.5" style="13" customWidth="1"/>
    <col min="3590" max="3590" width="8.375" style="13" customWidth="1"/>
    <col min="3591" max="3591" width="7.375" style="13" customWidth="1"/>
    <col min="3592" max="3593" width="8.5" style="13" customWidth="1"/>
    <col min="3594" max="3594" width="17.125" style="13" customWidth="1"/>
    <col min="3595" max="3840" width="9" style="13"/>
    <col min="3841" max="3841" width="5.25" style="13" customWidth="1"/>
    <col min="3842" max="3843" width="9" style="13" customWidth="1"/>
    <col min="3844" max="3845" width="8.5" style="13" customWidth="1"/>
    <col min="3846" max="3846" width="8.375" style="13" customWidth="1"/>
    <col min="3847" max="3847" width="7.375" style="13" customWidth="1"/>
    <col min="3848" max="3849" width="8.5" style="13" customWidth="1"/>
    <col min="3850" max="3850" width="17.125" style="13" customWidth="1"/>
    <col min="3851" max="4096" width="9" style="13"/>
    <col min="4097" max="4097" width="5.25" style="13" customWidth="1"/>
    <col min="4098" max="4099" width="9" style="13" customWidth="1"/>
    <col min="4100" max="4101" width="8.5" style="13" customWidth="1"/>
    <col min="4102" max="4102" width="8.375" style="13" customWidth="1"/>
    <col min="4103" max="4103" width="7.375" style="13" customWidth="1"/>
    <col min="4104" max="4105" width="8.5" style="13" customWidth="1"/>
    <col min="4106" max="4106" width="17.125" style="13" customWidth="1"/>
    <col min="4107" max="4352" width="9" style="13"/>
    <col min="4353" max="4353" width="5.25" style="13" customWidth="1"/>
    <col min="4354" max="4355" width="9" style="13" customWidth="1"/>
    <col min="4356" max="4357" width="8.5" style="13" customWidth="1"/>
    <col min="4358" max="4358" width="8.375" style="13" customWidth="1"/>
    <col min="4359" max="4359" width="7.375" style="13" customWidth="1"/>
    <col min="4360" max="4361" width="8.5" style="13" customWidth="1"/>
    <col min="4362" max="4362" width="17.125" style="13" customWidth="1"/>
    <col min="4363" max="4608" width="9" style="13"/>
    <col min="4609" max="4609" width="5.25" style="13" customWidth="1"/>
    <col min="4610" max="4611" width="9" style="13" customWidth="1"/>
    <col min="4612" max="4613" width="8.5" style="13" customWidth="1"/>
    <col min="4614" max="4614" width="8.375" style="13" customWidth="1"/>
    <col min="4615" max="4615" width="7.375" style="13" customWidth="1"/>
    <col min="4616" max="4617" width="8.5" style="13" customWidth="1"/>
    <col min="4618" max="4618" width="17.125" style="13" customWidth="1"/>
    <col min="4619" max="4864" width="9" style="13"/>
    <col min="4865" max="4865" width="5.25" style="13" customWidth="1"/>
    <col min="4866" max="4867" width="9" style="13" customWidth="1"/>
    <col min="4868" max="4869" width="8.5" style="13" customWidth="1"/>
    <col min="4870" max="4870" width="8.375" style="13" customWidth="1"/>
    <col min="4871" max="4871" width="7.375" style="13" customWidth="1"/>
    <col min="4872" max="4873" width="8.5" style="13" customWidth="1"/>
    <col min="4874" max="4874" width="17.125" style="13" customWidth="1"/>
    <col min="4875" max="5120" width="9" style="13"/>
    <col min="5121" max="5121" width="5.25" style="13" customWidth="1"/>
    <col min="5122" max="5123" width="9" style="13" customWidth="1"/>
    <col min="5124" max="5125" width="8.5" style="13" customWidth="1"/>
    <col min="5126" max="5126" width="8.375" style="13" customWidth="1"/>
    <col min="5127" max="5127" width="7.375" style="13" customWidth="1"/>
    <col min="5128" max="5129" width="8.5" style="13" customWidth="1"/>
    <col min="5130" max="5130" width="17.125" style="13" customWidth="1"/>
    <col min="5131" max="5376" width="9" style="13"/>
    <col min="5377" max="5377" width="5.25" style="13" customWidth="1"/>
    <col min="5378" max="5379" width="9" style="13" customWidth="1"/>
    <col min="5380" max="5381" width="8.5" style="13" customWidth="1"/>
    <col min="5382" max="5382" width="8.375" style="13" customWidth="1"/>
    <col min="5383" max="5383" width="7.375" style="13" customWidth="1"/>
    <col min="5384" max="5385" width="8.5" style="13" customWidth="1"/>
    <col min="5386" max="5386" width="17.125" style="13" customWidth="1"/>
    <col min="5387" max="5632" width="9" style="13"/>
    <col min="5633" max="5633" width="5.25" style="13" customWidth="1"/>
    <col min="5634" max="5635" width="9" style="13" customWidth="1"/>
    <col min="5636" max="5637" width="8.5" style="13" customWidth="1"/>
    <col min="5638" max="5638" width="8.375" style="13" customWidth="1"/>
    <col min="5639" max="5639" width="7.375" style="13" customWidth="1"/>
    <col min="5640" max="5641" width="8.5" style="13" customWidth="1"/>
    <col min="5642" max="5642" width="17.125" style="13" customWidth="1"/>
    <col min="5643" max="5888" width="9" style="13"/>
    <col min="5889" max="5889" width="5.25" style="13" customWidth="1"/>
    <col min="5890" max="5891" width="9" style="13" customWidth="1"/>
    <col min="5892" max="5893" width="8.5" style="13" customWidth="1"/>
    <col min="5894" max="5894" width="8.375" style="13" customWidth="1"/>
    <col min="5895" max="5895" width="7.375" style="13" customWidth="1"/>
    <col min="5896" max="5897" width="8.5" style="13" customWidth="1"/>
    <col min="5898" max="5898" width="17.125" style="13" customWidth="1"/>
    <col min="5899" max="6144" width="9" style="13"/>
    <col min="6145" max="6145" width="5.25" style="13" customWidth="1"/>
    <col min="6146" max="6147" width="9" style="13" customWidth="1"/>
    <col min="6148" max="6149" width="8.5" style="13" customWidth="1"/>
    <col min="6150" max="6150" width="8.375" style="13" customWidth="1"/>
    <col min="6151" max="6151" width="7.375" style="13" customWidth="1"/>
    <col min="6152" max="6153" width="8.5" style="13" customWidth="1"/>
    <col min="6154" max="6154" width="17.125" style="13" customWidth="1"/>
    <col min="6155" max="6400" width="9" style="13"/>
    <col min="6401" max="6401" width="5.25" style="13" customWidth="1"/>
    <col min="6402" max="6403" width="9" style="13" customWidth="1"/>
    <col min="6404" max="6405" width="8.5" style="13" customWidth="1"/>
    <col min="6406" max="6406" width="8.375" style="13" customWidth="1"/>
    <col min="6407" max="6407" width="7.375" style="13" customWidth="1"/>
    <col min="6408" max="6409" width="8.5" style="13" customWidth="1"/>
    <col min="6410" max="6410" width="17.125" style="13" customWidth="1"/>
    <col min="6411" max="6656" width="9" style="13"/>
    <col min="6657" max="6657" width="5.25" style="13" customWidth="1"/>
    <col min="6658" max="6659" width="9" style="13" customWidth="1"/>
    <col min="6660" max="6661" width="8.5" style="13" customWidth="1"/>
    <col min="6662" max="6662" width="8.375" style="13" customWidth="1"/>
    <col min="6663" max="6663" width="7.375" style="13" customWidth="1"/>
    <col min="6664" max="6665" width="8.5" style="13" customWidth="1"/>
    <col min="6666" max="6666" width="17.125" style="13" customWidth="1"/>
    <col min="6667" max="6912" width="9" style="13"/>
    <col min="6913" max="6913" width="5.25" style="13" customWidth="1"/>
    <col min="6914" max="6915" width="9" style="13" customWidth="1"/>
    <col min="6916" max="6917" width="8.5" style="13" customWidth="1"/>
    <col min="6918" max="6918" width="8.375" style="13" customWidth="1"/>
    <col min="6919" max="6919" width="7.375" style="13" customWidth="1"/>
    <col min="6920" max="6921" width="8.5" style="13" customWidth="1"/>
    <col min="6922" max="6922" width="17.125" style="13" customWidth="1"/>
    <col min="6923" max="7168" width="9" style="13"/>
    <col min="7169" max="7169" width="5.25" style="13" customWidth="1"/>
    <col min="7170" max="7171" width="9" style="13" customWidth="1"/>
    <col min="7172" max="7173" width="8.5" style="13" customWidth="1"/>
    <col min="7174" max="7174" width="8.375" style="13" customWidth="1"/>
    <col min="7175" max="7175" width="7.375" style="13" customWidth="1"/>
    <col min="7176" max="7177" width="8.5" style="13" customWidth="1"/>
    <col min="7178" max="7178" width="17.125" style="13" customWidth="1"/>
    <col min="7179" max="7424" width="9" style="13"/>
    <col min="7425" max="7425" width="5.25" style="13" customWidth="1"/>
    <col min="7426" max="7427" width="9" style="13" customWidth="1"/>
    <col min="7428" max="7429" width="8.5" style="13" customWidth="1"/>
    <col min="7430" max="7430" width="8.375" style="13" customWidth="1"/>
    <col min="7431" max="7431" width="7.375" style="13" customWidth="1"/>
    <col min="7432" max="7433" width="8.5" style="13" customWidth="1"/>
    <col min="7434" max="7434" width="17.125" style="13" customWidth="1"/>
    <col min="7435" max="7680" width="9" style="13"/>
    <col min="7681" max="7681" width="5.25" style="13" customWidth="1"/>
    <col min="7682" max="7683" width="9" style="13" customWidth="1"/>
    <col min="7684" max="7685" width="8.5" style="13" customWidth="1"/>
    <col min="7686" max="7686" width="8.375" style="13" customWidth="1"/>
    <col min="7687" max="7687" width="7.375" style="13" customWidth="1"/>
    <col min="7688" max="7689" width="8.5" style="13" customWidth="1"/>
    <col min="7690" max="7690" width="17.125" style="13" customWidth="1"/>
    <col min="7691" max="7936" width="9" style="13"/>
    <col min="7937" max="7937" width="5.25" style="13" customWidth="1"/>
    <col min="7938" max="7939" width="9" style="13" customWidth="1"/>
    <col min="7940" max="7941" width="8.5" style="13" customWidth="1"/>
    <col min="7942" max="7942" width="8.375" style="13" customWidth="1"/>
    <col min="7943" max="7943" width="7.375" style="13" customWidth="1"/>
    <col min="7944" max="7945" width="8.5" style="13" customWidth="1"/>
    <col min="7946" max="7946" width="17.125" style="13" customWidth="1"/>
    <col min="7947" max="8192" width="9" style="13"/>
    <col min="8193" max="8193" width="5.25" style="13" customWidth="1"/>
    <col min="8194" max="8195" width="9" style="13" customWidth="1"/>
    <col min="8196" max="8197" width="8.5" style="13" customWidth="1"/>
    <col min="8198" max="8198" width="8.375" style="13" customWidth="1"/>
    <col min="8199" max="8199" width="7.375" style="13" customWidth="1"/>
    <col min="8200" max="8201" width="8.5" style="13" customWidth="1"/>
    <col min="8202" max="8202" width="17.125" style="13" customWidth="1"/>
    <col min="8203" max="8448" width="9" style="13"/>
    <col min="8449" max="8449" width="5.25" style="13" customWidth="1"/>
    <col min="8450" max="8451" width="9" style="13" customWidth="1"/>
    <col min="8452" max="8453" width="8.5" style="13" customWidth="1"/>
    <col min="8454" max="8454" width="8.375" style="13" customWidth="1"/>
    <col min="8455" max="8455" width="7.375" style="13" customWidth="1"/>
    <col min="8456" max="8457" width="8.5" style="13" customWidth="1"/>
    <col min="8458" max="8458" width="17.125" style="13" customWidth="1"/>
    <col min="8459" max="8704" width="9" style="13"/>
    <col min="8705" max="8705" width="5.25" style="13" customWidth="1"/>
    <col min="8706" max="8707" width="9" style="13" customWidth="1"/>
    <col min="8708" max="8709" width="8.5" style="13" customWidth="1"/>
    <col min="8710" max="8710" width="8.375" style="13" customWidth="1"/>
    <col min="8711" max="8711" width="7.375" style="13" customWidth="1"/>
    <col min="8712" max="8713" width="8.5" style="13" customWidth="1"/>
    <col min="8714" max="8714" width="17.125" style="13" customWidth="1"/>
    <col min="8715" max="8960" width="9" style="13"/>
    <col min="8961" max="8961" width="5.25" style="13" customWidth="1"/>
    <col min="8962" max="8963" width="9" style="13" customWidth="1"/>
    <col min="8964" max="8965" width="8.5" style="13" customWidth="1"/>
    <col min="8966" max="8966" width="8.375" style="13" customWidth="1"/>
    <col min="8967" max="8967" width="7.375" style="13" customWidth="1"/>
    <col min="8968" max="8969" width="8.5" style="13" customWidth="1"/>
    <col min="8970" max="8970" width="17.125" style="13" customWidth="1"/>
    <col min="8971" max="9216" width="9" style="13"/>
    <col min="9217" max="9217" width="5.25" style="13" customWidth="1"/>
    <col min="9218" max="9219" width="9" style="13" customWidth="1"/>
    <col min="9220" max="9221" width="8.5" style="13" customWidth="1"/>
    <col min="9222" max="9222" width="8.375" style="13" customWidth="1"/>
    <col min="9223" max="9223" width="7.375" style="13" customWidth="1"/>
    <col min="9224" max="9225" width="8.5" style="13" customWidth="1"/>
    <col min="9226" max="9226" width="17.125" style="13" customWidth="1"/>
    <col min="9227" max="9472" width="9" style="13"/>
    <col min="9473" max="9473" width="5.25" style="13" customWidth="1"/>
    <col min="9474" max="9475" width="9" style="13" customWidth="1"/>
    <col min="9476" max="9477" width="8.5" style="13" customWidth="1"/>
    <col min="9478" max="9478" width="8.375" style="13" customWidth="1"/>
    <col min="9479" max="9479" width="7.375" style="13" customWidth="1"/>
    <col min="9480" max="9481" width="8.5" style="13" customWidth="1"/>
    <col min="9482" max="9482" width="17.125" style="13" customWidth="1"/>
    <col min="9483" max="9728" width="9" style="13"/>
    <col min="9729" max="9729" width="5.25" style="13" customWidth="1"/>
    <col min="9730" max="9731" width="9" style="13" customWidth="1"/>
    <col min="9732" max="9733" width="8.5" style="13" customWidth="1"/>
    <col min="9734" max="9734" width="8.375" style="13" customWidth="1"/>
    <col min="9735" max="9735" width="7.375" style="13" customWidth="1"/>
    <col min="9736" max="9737" width="8.5" style="13" customWidth="1"/>
    <col min="9738" max="9738" width="17.125" style="13" customWidth="1"/>
    <col min="9739" max="9984" width="9" style="13"/>
    <col min="9985" max="9985" width="5.25" style="13" customWidth="1"/>
    <col min="9986" max="9987" width="9" style="13" customWidth="1"/>
    <col min="9988" max="9989" width="8.5" style="13" customWidth="1"/>
    <col min="9990" max="9990" width="8.375" style="13" customWidth="1"/>
    <col min="9991" max="9991" width="7.375" style="13" customWidth="1"/>
    <col min="9992" max="9993" width="8.5" style="13" customWidth="1"/>
    <col min="9994" max="9994" width="17.125" style="13" customWidth="1"/>
    <col min="9995" max="10240" width="9" style="13"/>
    <col min="10241" max="10241" width="5.25" style="13" customWidth="1"/>
    <col min="10242" max="10243" width="9" style="13" customWidth="1"/>
    <col min="10244" max="10245" width="8.5" style="13" customWidth="1"/>
    <col min="10246" max="10246" width="8.375" style="13" customWidth="1"/>
    <col min="10247" max="10247" width="7.375" style="13" customWidth="1"/>
    <col min="10248" max="10249" width="8.5" style="13" customWidth="1"/>
    <col min="10250" max="10250" width="17.125" style="13" customWidth="1"/>
    <col min="10251" max="10496" width="9" style="13"/>
    <col min="10497" max="10497" width="5.25" style="13" customWidth="1"/>
    <col min="10498" max="10499" width="9" style="13" customWidth="1"/>
    <col min="10500" max="10501" width="8.5" style="13" customWidth="1"/>
    <col min="10502" max="10502" width="8.375" style="13" customWidth="1"/>
    <col min="10503" max="10503" width="7.375" style="13" customWidth="1"/>
    <col min="10504" max="10505" width="8.5" style="13" customWidth="1"/>
    <col min="10506" max="10506" width="17.125" style="13" customWidth="1"/>
    <col min="10507" max="10752" width="9" style="13"/>
    <col min="10753" max="10753" width="5.25" style="13" customWidth="1"/>
    <col min="10754" max="10755" width="9" style="13" customWidth="1"/>
    <col min="10756" max="10757" width="8.5" style="13" customWidth="1"/>
    <col min="10758" max="10758" width="8.375" style="13" customWidth="1"/>
    <col min="10759" max="10759" width="7.375" style="13" customWidth="1"/>
    <col min="10760" max="10761" width="8.5" style="13" customWidth="1"/>
    <col min="10762" max="10762" width="17.125" style="13" customWidth="1"/>
    <col min="10763" max="11008" width="9" style="13"/>
    <col min="11009" max="11009" width="5.25" style="13" customWidth="1"/>
    <col min="11010" max="11011" width="9" style="13" customWidth="1"/>
    <col min="11012" max="11013" width="8.5" style="13" customWidth="1"/>
    <col min="11014" max="11014" width="8.375" style="13" customWidth="1"/>
    <col min="11015" max="11015" width="7.375" style="13" customWidth="1"/>
    <col min="11016" max="11017" width="8.5" style="13" customWidth="1"/>
    <col min="11018" max="11018" width="17.125" style="13" customWidth="1"/>
    <col min="11019" max="11264" width="9" style="13"/>
    <col min="11265" max="11265" width="5.25" style="13" customWidth="1"/>
    <col min="11266" max="11267" width="9" style="13" customWidth="1"/>
    <col min="11268" max="11269" width="8.5" style="13" customWidth="1"/>
    <col min="11270" max="11270" width="8.375" style="13" customWidth="1"/>
    <col min="11271" max="11271" width="7.375" style="13" customWidth="1"/>
    <col min="11272" max="11273" width="8.5" style="13" customWidth="1"/>
    <col min="11274" max="11274" width="17.125" style="13" customWidth="1"/>
    <col min="11275" max="11520" width="9" style="13"/>
    <col min="11521" max="11521" width="5.25" style="13" customWidth="1"/>
    <col min="11522" max="11523" width="9" style="13" customWidth="1"/>
    <col min="11524" max="11525" width="8.5" style="13" customWidth="1"/>
    <col min="11526" max="11526" width="8.375" style="13" customWidth="1"/>
    <col min="11527" max="11527" width="7.375" style="13" customWidth="1"/>
    <col min="11528" max="11529" width="8.5" style="13" customWidth="1"/>
    <col min="11530" max="11530" width="17.125" style="13" customWidth="1"/>
    <col min="11531" max="11776" width="9" style="13"/>
    <col min="11777" max="11777" width="5.25" style="13" customWidth="1"/>
    <col min="11778" max="11779" width="9" style="13" customWidth="1"/>
    <col min="11780" max="11781" width="8.5" style="13" customWidth="1"/>
    <col min="11782" max="11782" width="8.375" style="13" customWidth="1"/>
    <col min="11783" max="11783" width="7.375" style="13" customWidth="1"/>
    <col min="11784" max="11785" width="8.5" style="13" customWidth="1"/>
    <col min="11786" max="11786" width="17.125" style="13" customWidth="1"/>
    <col min="11787" max="12032" width="9" style="13"/>
    <col min="12033" max="12033" width="5.25" style="13" customWidth="1"/>
    <col min="12034" max="12035" width="9" style="13" customWidth="1"/>
    <col min="12036" max="12037" width="8.5" style="13" customWidth="1"/>
    <col min="12038" max="12038" width="8.375" style="13" customWidth="1"/>
    <col min="12039" max="12039" width="7.375" style="13" customWidth="1"/>
    <col min="12040" max="12041" width="8.5" style="13" customWidth="1"/>
    <col min="12042" max="12042" width="17.125" style="13" customWidth="1"/>
    <col min="12043" max="12288" width="9" style="13"/>
    <col min="12289" max="12289" width="5.25" style="13" customWidth="1"/>
    <col min="12290" max="12291" width="9" style="13" customWidth="1"/>
    <col min="12292" max="12293" width="8.5" style="13" customWidth="1"/>
    <col min="12294" max="12294" width="8.375" style="13" customWidth="1"/>
    <col min="12295" max="12295" width="7.375" style="13" customWidth="1"/>
    <col min="12296" max="12297" width="8.5" style="13" customWidth="1"/>
    <col min="12298" max="12298" width="17.125" style="13" customWidth="1"/>
    <col min="12299" max="12544" width="9" style="13"/>
    <col min="12545" max="12545" width="5.25" style="13" customWidth="1"/>
    <col min="12546" max="12547" width="9" style="13" customWidth="1"/>
    <col min="12548" max="12549" width="8.5" style="13" customWidth="1"/>
    <col min="12550" max="12550" width="8.375" style="13" customWidth="1"/>
    <col min="12551" max="12551" width="7.375" style="13" customWidth="1"/>
    <col min="12552" max="12553" width="8.5" style="13" customWidth="1"/>
    <col min="12554" max="12554" width="17.125" style="13" customWidth="1"/>
    <col min="12555" max="12800" width="9" style="13"/>
    <col min="12801" max="12801" width="5.25" style="13" customWidth="1"/>
    <col min="12802" max="12803" width="9" style="13" customWidth="1"/>
    <col min="12804" max="12805" width="8.5" style="13" customWidth="1"/>
    <col min="12806" max="12806" width="8.375" style="13" customWidth="1"/>
    <col min="12807" max="12807" width="7.375" style="13" customWidth="1"/>
    <col min="12808" max="12809" width="8.5" style="13" customWidth="1"/>
    <col min="12810" max="12810" width="17.125" style="13" customWidth="1"/>
    <col min="12811" max="13056" width="9" style="13"/>
    <col min="13057" max="13057" width="5.25" style="13" customWidth="1"/>
    <col min="13058" max="13059" width="9" style="13" customWidth="1"/>
    <col min="13060" max="13061" width="8.5" style="13" customWidth="1"/>
    <col min="13062" max="13062" width="8.375" style="13" customWidth="1"/>
    <col min="13063" max="13063" width="7.375" style="13" customWidth="1"/>
    <col min="13064" max="13065" width="8.5" style="13" customWidth="1"/>
    <col min="13066" max="13066" width="17.125" style="13" customWidth="1"/>
    <col min="13067" max="13312" width="9" style="13"/>
    <col min="13313" max="13313" width="5.25" style="13" customWidth="1"/>
    <col min="13314" max="13315" width="9" style="13" customWidth="1"/>
    <col min="13316" max="13317" width="8.5" style="13" customWidth="1"/>
    <col min="13318" max="13318" width="8.375" style="13" customWidth="1"/>
    <col min="13319" max="13319" width="7.375" style="13" customWidth="1"/>
    <col min="13320" max="13321" width="8.5" style="13" customWidth="1"/>
    <col min="13322" max="13322" width="17.125" style="13" customWidth="1"/>
    <col min="13323" max="13568" width="9" style="13"/>
    <col min="13569" max="13569" width="5.25" style="13" customWidth="1"/>
    <col min="13570" max="13571" width="9" style="13" customWidth="1"/>
    <col min="13572" max="13573" width="8.5" style="13" customWidth="1"/>
    <col min="13574" max="13574" width="8.375" style="13" customWidth="1"/>
    <col min="13575" max="13575" width="7.375" style="13" customWidth="1"/>
    <col min="13576" max="13577" width="8.5" style="13" customWidth="1"/>
    <col min="13578" max="13578" width="17.125" style="13" customWidth="1"/>
    <col min="13579" max="13824" width="9" style="13"/>
    <col min="13825" max="13825" width="5.25" style="13" customWidth="1"/>
    <col min="13826" max="13827" width="9" style="13" customWidth="1"/>
    <col min="13828" max="13829" width="8.5" style="13" customWidth="1"/>
    <col min="13830" max="13830" width="8.375" style="13" customWidth="1"/>
    <col min="13831" max="13831" width="7.375" style="13" customWidth="1"/>
    <col min="13832" max="13833" width="8.5" style="13" customWidth="1"/>
    <col min="13834" max="13834" width="17.125" style="13" customWidth="1"/>
    <col min="13835" max="14080" width="9" style="13"/>
    <col min="14081" max="14081" width="5.25" style="13" customWidth="1"/>
    <col min="14082" max="14083" width="9" style="13" customWidth="1"/>
    <col min="14084" max="14085" width="8.5" style="13" customWidth="1"/>
    <col min="14086" max="14086" width="8.375" style="13" customWidth="1"/>
    <col min="14087" max="14087" width="7.375" style="13" customWidth="1"/>
    <col min="14088" max="14089" width="8.5" style="13" customWidth="1"/>
    <col min="14090" max="14090" width="17.125" style="13" customWidth="1"/>
    <col min="14091" max="14336" width="9" style="13"/>
    <col min="14337" max="14337" width="5.25" style="13" customWidth="1"/>
    <col min="14338" max="14339" width="9" style="13" customWidth="1"/>
    <col min="14340" max="14341" width="8.5" style="13" customWidth="1"/>
    <col min="14342" max="14342" width="8.375" style="13" customWidth="1"/>
    <col min="14343" max="14343" width="7.375" style="13" customWidth="1"/>
    <col min="14344" max="14345" width="8.5" style="13" customWidth="1"/>
    <col min="14346" max="14346" width="17.125" style="13" customWidth="1"/>
    <col min="14347" max="14592" width="9" style="13"/>
    <col min="14593" max="14593" width="5.25" style="13" customWidth="1"/>
    <col min="14594" max="14595" width="9" style="13" customWidth="1"/>
    <col min="14596" max="14597" width="8.5" style="13" customWidth="1"/>
    <col min="14598" max="14598" width="8.375" style="13" customWidth="1"/>
    <col min="14599" max="14599" width="7.375" style="13" customWidth="1"/>
    <col min="14600" max="14601" width="8.5" style="13" customWidth="1"/>
    <col min="14602" max="14602" width="17.125" style="13" customWidth="1"/>
    <col min="14603" max="14848" width="9" style="13"/>
    <col min="14849" max="14849" width="5.25" style="13" customWidth="1"/>
    <col min="14850" max="14851" width="9" style="13" customWidth="1"/>
    <col min="14852" max="14853" width="8.5" style="13" customWidth="1"/>
    <col min="14854" max="14854" width="8.375" style="13" customWidth="1"/>
    <col min="14855" max="14855" width="7.375" style="13" customWidth="1"/>
    <col min="14856" max="14857" width="8.5" style="13" customWidth="1"/>
    <col min="14858" max="14858" width="17.125" style="13" customWidth="1"/>
    <col min="14859" max="15104" width="9" style="13"/>
    <col min="15105" max="15105" width="5.25" style="13" customWidth="1"/>
    <col min="15106" max="15107" width="9" style="13" customWidth="1"/>
    <col min="15108" max="15109" width="8.5" style="13" customWidth="1"/>
    <col min="15110" max="15110" width="8.375" style="13" customWidth="1"/>
    <col min="15111" max="15111" width="7.375" style="13" customWidth="1"/>
    <col min="15112" max="15113" width="8.5" style="13" customWidth="1"/>
    <col min="15114" max="15114" width="17.125" style="13" customWidth="1"/>
    <col min="15115" max="15360" width="9" style="13"/>
    <col min="15361" max="15361" width="5.25" style="13" customWidth="1"/>
    <col min="15362" max="15363" width="9" style="13" customWidth="1"/>
    <col min="15364" max="15365" width="8.5" style="13" customWidth="1"/>
    <col min="15366" max="15366" width="8.375" style="13" customWidth="1"/>
    <col min="15367" max="15367" width="7.375" style="13" customWidth="1"/>
    <col min="15368" max="15369" width="8.5" style="13" customWidth="1"/>
    <col min="15370" max="15370" width="17.125" style="13" customWidth="1"/>
    <col min="15371" max="15616" width="9" style="13"/>
    <col min="15617" max="15617" width="5.25" style="13" customWidth="1"/>
    <col min="15618" max="15619" width="9" style="13" customWidth="1"/>
    <col min="15620" max="15621" width="8.5" style="13" customWidth="1"/>
    <col min="15622" max="15622" width="8.375" style="13" customWidth="1"/>
    <col min="15623" max="15623" width="7.375" style="13" customWidth="1"/>
    <col min="15624" max="15625" width="8.5" style="13" customWidth="1"/>
    <col min="15626" max="15626" width="17.125" style="13" customWidth="1"/>
    <col min="15627" max="15872" width="9" style="13"/>
    <col min="15873" max="15873" width="5.25" style="13" customWidth="1"/>
    <col min="15874" max="15875" width="9" style="13" customWidth="1"/>
    <col min="15876" max="15877" width="8.5" style="13" customWidth="1"/>
    <col min="15878" max="15878" width="8.375" style="13" customWidth="1"/>
    <col min="15879" max="15879" width="7.375" style="13" customWidth="1"/>
    <col min="15880" max="15881" width="8.5" style="13" customWidth="1"/>
    <col min="15882" max="15882" width="17.125" style="13" customWidth="1"/>
    <col min="15883" max="16128" width="9" style="13"/>
    <col min="16129" max="16129" width="5.25" style="13" customWidth="1"/>
    <col min="16130" max="16131" width="9" style="13" customWidth="1"/>
    <col min="16132" max="16133" width="8.5" style="13" customWidth="1"/>
    <col min="16134" max="16134" width="8.375" style="13" customWidth="1"/>
    <col min="16135" max="16135" width="7.375" style="13" customWidth="1"/>
    <col min="16136" max="16137" width="8.5" style="13" customWidth="1"/>
    <col min="16138" max="16138" width="17.125" style="13" customWidth="1"/>
    <col min="16139" max="16384" width="9" style="13"/>
  </cols>
  <sheetData>
    <row r="1" spans="1:10" ht="27.95" customHeight="1">
      <c r="A1" s="731" t="s">
        <v>441</v>
      </c>
      <c r="B1" s="731"/>
      <c r="G1" s="664" t="s">
        <v>78</v>
      </c>
      <c r="H1" s="664"/>
      <c r="I1" s="664"/>
      <c r="J1" s="664"/>
    </row>
    <row r="2" spans="1:10" ht="84.75" customHeight="1">
      <c r="A2" s="666" t="s">
        <v>147</v>
      </c>
      <c r="B2" s="667"/>
      <c r="C2" s="667"/>
      <c r="D2" s="667"/>
      <c r="E2" s="667"/>
      <c r="F2" s="667"/>
      <c r="G2" s="667"/>
      <c r="H2" s="667"/>
      <c r="I2" s="667"/>
      <c r="J2" s="667"/>
    </row>
    <row r="3" spans="1:10" ht="15.95" customHeight="1">
      <c r="A3" s="665"/>
      <c r="B3" s="665"/>
      <c r="C3" s="665"/>
      <c r="D3" s="665"/>
      <c r="E3" s="665"/>
    </row>
    <row r="4" spans="1:10" ht="15.95" customHeight="1" thickBot="1">
      <c r="A4" s="732"/>
      <c r="B4" s="732"/>
      <c r="C4" s="732"/>
      <c r="D4" s="733"/>
      <c r="E4" s="665"/>
      <c r="F4" s="14"/>
    </row>
    <row r="5" spans="1:10" ht="17.25" customHeight="1">
      <c r="A5" s="732"/>
      <c r="B5" s="732"/>
      <c r="C5" s="732"/>
      <c r="D5" s="733"/>
      <c r="E5" s="733"/>
      <c r="F5" s="14"/>
      <c r="G5" s="809" t="s">
        <v>146</v>
      </c>
      <c r="H5" s="810"/>
      <c r="I5" s="814"/>
      <c r="J5" s="815"/>
    </row>
    <row r="6" spans="1:10" ht="17.25" customHeight="1">
      <c r="A6" s="732"/>
      <c r="B6" s="732"/>
      <c r="C6" s="732"/>
      <c r="D6" s="733"/>
      <c r="E6" s="733"/>
      <c r="F6" s="36"/>
      <c r="G6" s="811"/>
      <c r="H6" s="764"/>
      <c r="I6" s="735"/>
      <c r="J6" s="816"/>
    </row>
    <row r="7" spans="1:10" ht="17.25" customHeight="1" thickBot="1">
      <c r="A7" s="732"/>
      <c r="B7" s="732"/>
      <c r="C7" s="732"/>
      <c r="D7" s="733"/>
      <c r="E7" s="733"/>
      <c r="F7" s="36"/>
      <c r="G7" s="812"/>
      <c r="H7" s="813"/>
      <c r="I7" s="817"/>
      <c r="J7" s="818"/>
    </row>
    <row r="8" spans="1:10" ht="15.95" customHeight="1"/>
    <row r="9" spans="1:10" ht="15.95" customHeight="1">
      <c r="A9" s="31" t="s">
        <v>145</v>
      </c>
      <c r="B9" s="31"/>
      <c r="C9" s="31"/>
      <c r="D9" s="31"/>
      <c r="E9" s="31"/>
      <c r="F9" s="31"/>
      <c r="G9" s="31"/>
      <c r="H9" s="31"/>
      <c r="I9" s="31"/>
      <c r="J9" s="31"/>
    </row>
    <row r="10" spans="1:10" s="31" customFormat="1" ht="30" customHeight="1">
      <c r="A10" s="33"/>
      <c r="B10" s="688" t="s">
        <v>21</v>
      </c>
      <c r="C10" s="688"/>
      <c r="D10" s="688" t="s">
        <v>75</v>
      </c>
      <c r="E10" s="688"/>
      <c r="F10" s="688" t="s">
        <v>74</v>
      </c>
      <c r="G10" s="736"/>
      <c r="H10" s="764" t="s">
        <v>144</v>
      </c>
      <c r="I10" s="688"/>
      <c r="J10" s="56" t="s">
        <v>143</v>
      </c>
    </row>
    <row r="11" spans="1:10" s="31" customFormat="1" ht="17.25" customHeight="1">
      <c r="A11" s="33">
        <v>1</v>
      </c>
      <c r="B11" s="688"/>
      <c r="C11" s="688"/>
      <c r="D11" s="745"/>
      <c r="E11" s="684"/>
      <c r="F11" s="688"/>
      <c r="G11" s="736"/>
      <c r="H11" s="756"/>
      <c r="I11" s="756"/>
      <c r="J11" s="34"/>
    </row>
    <row r="12" spans="1:10" s="31" customFormat="1" ht="17.25" customHeight="1">
      <c r="A12" s="33">
        <v>2</v>
      </c>
      <c r="B12" s="688"/>
      <c r="C12" s="688"/>
      <c r="D12" s="745"/>
      <c r="E12" s="684"/>
      <c r="F12" s="688"/>
      <c r="G12" s="736"/>
      <c r="H12" s="756"/>
      <c r="I12" s="756"/>
      <c r="J12" s="34"/>
    </row>
    <row r="13" spans="1:10" s="31" customFormat="1" ht="17.25" customHeight="1">
      <c r="A13" s="33">
        <v>3</v>
      </c>
      <c r="B13" s="736"/>
      <c r="C13" s="737"/>
      <c r="D13" s="738"/>
      <c r="E13" s="739"/>
      <c r="F13" s="736"/>
      <c r="G13" s="740"/>
      <c r="H13" s="756"/>
      <c r="I13" s="756"/>
      <c r="J13" s="34"/>
    </row>
    <row r="14" spans="1:10" s="31" customFormat="1" ht="17.25" customHeight="1">
      <c r="A14" s="33">
        <v>4</v>
      </c>
      <c r="B14" s="736"/>
      <c r="C14" s="737"/>
      <c r="D14" s="738"/>
      <c r="E14" s="739"/>
      <c r="F14" s="736"/>
      <c r="G14" s="740"/>
      <c r="H14" s="756"/>
      <c r="I14" s="756"/>
      <c r="J14" s="34"/>
    </row>
    <row r="15" spans="1:10" s="31" customFormat="1" ht="17.25" customHeight="1">
      <c r="A15" s="33">
        <v>5</v>
      </c>
      <c r="B15" s="736"/>
      <c r="C15" s="737"/>
      <c r="D15" s="738"/>
      <c r="E15" s="739"/>
      <c r="F15" s="736"/>
      <c r="G15" s="740"/>
      <c r="H15" s="756"/>
      <c r="I15" s="756"/>
      <c r="J15" s="34"/>
    </row>
    <row r="16" spans="1:10" s="31" customFormat="1" ht="17.25" customHeight="1">
      <c r="A16" s="33">
        <v>6</v>
      </c>
      <c r="B16" s="736"/>
      <c r="C16" s="737"/>
      <c r="D16" s="738"/>
      <c r="E16" s="739"/>
      <c r="F16" s="736"/>
      <c r="G16" s="740"/>
      <c r="H16" s="756"/>
      <c r="I16" s="756"/>
      <c r="J16" s="32"/>
    </row>
    <row r="17" spans="1:10" s="31" customFormat="1" ht="17.25" customHeight="1">
      <c r="A17" s="33">
        <v>7</v>
      </c>
      <c r="B17" s="688"/>
      <c r="C17" s="688"/>
      <c r="D17" s="688"/>
      <c r="E17" s="688"/>
      <c r="F17" s="688"/>
      <c r="G17" s="736"/>
      <c r="H17" s="688"/>
      <c r="I17" s="688"/>
      <c r="J17" s="32"/>
    </row>
    <row r="18" spans="1:10" s="31" customFormat="1" ht="17.25" customHeight="1">
      <c r="A18" s="33">
        <v>8</v>
      </c>
      <c r="B18" s="688"/>
      <c r="C18" s="688"/>
      <c r="D18" s="688"/>
      <c r="E18" s="688"/>
      <c r="F18" s="688"/>
      <c r="G18" s="736"/>
      <c r="H18" s="688"/>
      <c r="I18" s="688"/>
      <c r="J18" s="32"/>
    </row>
    <row r="19" spans="1:10" s="31" customFormat="1" ht="17.25" customHeight="1">
      <c r="A19" s="33">
        <v>9</v>
      </c>
      <c r="B19" s="688"/>
      <c r="C19" s="688"/>
      <c r="D19" s="688"/>
      <c r="E19" s="688"/>
      <c r="F19" s="688"/>
      <c r="G19" s="736"/>
      <c r="H19" s="688"/>
      <c r="I19" s="688"/>
      <c r="J19" s="32"/>
    </row>
    <row r="20" spans="1:10" s="31" customFormat="1" ht="17.25" customHeight="1">
      <c r="A20" s="33">
        <v>10</v>
      </c>
      <c r="B20" s="688"/>
      <c r="C20" s="688"/>
      <c r="D20" s="688"/>
      <c r="E20" s="688"/>
      <c r="F20" s="688"/>
      <c r="G20" s="736"/>
      <c r="H20" s="688"/>
      <c r="I20" s="688"/>
      <c r="J20" s="32"/>
    </row>
    <row r="21" spans="1:10" s="31" customFormat="1" ht="17.25" customHeight="1">
      <c r="A21" s="33">
        <v>11</v>
      </c>
      <c r="B21" s="736"/>
      <c r="C21" s="737"/>
      <c r="D21" s="738"/>
      <c r="E21" s="739"/>
      <c r="F21" s="688"/>
      <c r="G21" s="736"/>
      <c r="H21" s="756"/>
      <c r="I21" s="756"/>
      <c r="J21" s="34"/>
    </row>
    <row r="22" spans="1:10" s="31" customFormat="1" ht="17.25" customHeight="1">
      <c r="A22" s="33">
        <v>12</v>
      </c>
      <c r="B22" s="688"/>
      <c r="C22" s="688"/>
      <c r="D22" s="745"/>
      <c r="E22" s="684"/>
      <c r="F22" s="688"/>
      <c r="G22" s="736"/>
      <c r="H22" s="756"/>
      <c r="I22" s="756"/>
      <c r="J22" s="34"/>
    </row>
    <row r="23" spans="1:10" s="31" customFormat="1" ht="17.25" customHeight="1">
      <c r="A23" s="33">
        <v>13</v>
      </c>
      <c r="B23" s="736"/>
      <c r="C23" s="737"/>
      <c r="D23" s="738"/>
      <c r="E23" s="739"/>
      <c r="F23" s="736"/>
      <c r="G23" s="740"/>
      <c r="H23" s="756"/>
      <c r="I23" s="756"/>
      <c r="J23" s="34"/>
    </row>
    <row r="24" spans="1:10" s="31" customFormat="1" ht="17.25" customHeight="1">
      <c r="A24" s="33">
        <v>14</v>
      </c>
      <c r="B24" s="688"/>
      <c r="C24" s="688"/>
      <c r="D24" s="745"/>
      <c r="E24" s="684"/>
      <c r="F24" s="688"/>
      <c r="G24" s="736"/>
      <c r="H24" s="756"/>
      <c r="I24" s="756"/>
      <c r="J24" s="34"/>
    </row>
    <row r="25" spans="1:10" s="31" customFormat="1" ht="17.25" customHeight="1">
      <c r="A25" s="33">
        <v>15</v>
      </c>
      <c r="B25" s="688"/>
      <c r="C25" s="688"/>
      <c r="D25" s="738"/>
      <c r="E25" s="737"/>
      <c r="F25" s="688"/>
      <c r="G25" s="736"/>
      <c r="H25" s="756"/>
      <c r="I25" s="756"/>
      <c r="J25" s="32"/>
    </row>
    <row r="26" spans="1:10" s="31" customFormat="1" ht="17.25" customHeight="1">
      <c r="A26" s="33">
        <v>16</v>
      </c>
      <c r="B26" s="688"/>
      <c r="C26" s="688"/>
      <c r="D26" s="756"/>
      <c r="E26" s="688"/>
      <c r="F26" s="688"/>
      <c r="G26" s="736"/>
      <c r="H26" s="756"/>
      <c r="I26" s="756"/>
      <c r="J26" s="32"/>
    </row>
    <row r="27" spans="1:10" s="31" customFormat="1" ht="17.25" customHeight="1">
      <c r="A27" s="33">
        <v>17</v>
      </c>
      <c r="B27" s="688"/>
      <c r="C27" s="688"/>
      <c r="D27" s="688"/>
      <c r="E27" s="688"/>
      <c r="F27" s="688"/>
      <c r="G27" s="736"/>
      <c r="H27" s="756"/>
      <c r="I27" s="756"/>
      <c r="J27" s="32"/>
    </row>
    <row r="28" spans="1:10" s="31" customFormat="1" ht="17.25" customHeight="1">
      <c r="A28" s="33">
        <v>18</v>
      </c>
      <c r="B28" s="688"/>
      <c r="C28" s="688"/>
      <c r="D28" s="688"/>
      <c r="E28" s="688"/>
      <c r="F28" s="688"/>
      <c r="G28" s="736"/>
      <c r="H28" s="756"/>
      <c r="I28" s="756"/>
      <c r="J28" s="32"/>
    </row>
    <row r="29" spans="1:10" s="31" customFormat="1" ht="17.25" customHeight="1">
      <c r="A29" s="33">
        <v>19</v>
      </c>
      <c r="B29" s="688"/>
      <c r="C29" s="688"/>
      <c r="D29" s="688"/>
      <c r="E29" s="688"/>
      <c r="F29" s="688"/>
      <c r="G29" s="736"/>
      <c r="H29" s="756"/>
      <c r="I29" s="756"/>
      <c r="J29" s="32"/>
    </row>
    <row r="30" spans="1:10" s="31" customFormat="1" ht="17.25" customHeight="1">
      <c r="A30" s="33">
        <v>20</v>
      </c>
      <c r="B30" s="688"/>
      <c r="C30" s="688"/>
      <c r="D30" s="688"/>
      <c r="E30" s="688"/>
      <c r="F30" s="688"/>
      <c r="G30" s="736"/>
      <c r="H30" s="756"/>
      <c r="I30" s="756"/>
      <c r="J30" s="32"/>
    </row>
    <row r="31" spans="1:10" s="31" customFormat="1" ht="17.25" customHeight="1">
      <c r="A31" s="33">
        <v>21</v>
      </c>
      <c r="B31" s="688"/>
      <c r="C31" s="688"/>
      <c r="D31" s="752"/>
      <c r="E31" s="753"/>
      <c r="F31" s="688"/>
      <c r="G31" s="736"/>
      <c r="H31" s="756"/>
      <c r="I31" s="756"/>
      <c r="J31" s="34"/>
    </row>
    <row r="32" spans="1:10" s="31" customFormat="1" ht="17.25" customHeight="1">
      <c r="A32" s="33">
        <v>22</v>
      </c>
      <c r="B32" s="688"/>
      <c r="C32" s="688"/>
      <c r="D32" s="752"/>
      <c r="E32" s="753"/>
      <c r="F32" s="688"/>
      <c r="G32" s="736"/>
      <c r="H32" s="756"/>
      <c r="I32" s="756"/>
      <c r="J32" s="34"/>
    </row>
    <row r="33" spans="1:10" s="31" customFormat="1" ht="17.25" customHeight="1">
      <c r="A33" s="33">
        <v>23</v>
      </c>
      <c r="B33" s="688"/>
      <c r="C33" s="688"/>
      <c r="D33" s="752"/>
      <c r="E33" s="753"/>
      <c r="F33" s="688"/>
      <c r="G33" s="736"/>
      <c r="H33" s="756"/>
      <c r="I33" s="756"/>
      <c r="J33" s="34"/>
    </row>
    <row r="34" spans="1:10" s="31" customFormat="1" ht="17.25" customHeight="1">
      <c r="A34" s="33">
        <v>24</v>
      </c>
      <c r="B34" s="688"/>
      <c r="C34" s="688"/>
      <c r="D34" s="752"/>
      <c r="E34" s="753"/>
      <c r="F34" s="688"/>
      <c r="G34" s="736"/>
      <c r="H34" s="756"/>
      <c r="I34" s="756"/>
      <c r="J34" s="32"/>
    </row>
    <row r="35" spans="1:10" s="31" customFormat="1" ht="17.25" customHeight="1">
      <c r="A35" s="33">
        <v>25</v>
      </c>
      <c r="B35" s="688"/>
      <c r="C35" s="688"/>
      <c r="D35" s="752"/>
      <c r="E35" s="753"/>
      <c r="F35" s="688"/>
      <c r="G35" s="736"/>
      <c r="H35" s="756"/>
      <c r="I35" s="756"/>
      <c r="J35" s="32"/>
    </row>
    <row r="36" spans="1:10" s="31" customFormat="1" ht="17.25" customHeight="1">
      <c r="A36" s="33">
        <v>26</v>
      </c>
      <c r="B36" s="688"/>
      <c r="C36" s="688"/>
      <c r="D36" s="688"/>
      <c r="E36" s="688"/>
      <c r="F36" s="688"/>
      <c r="G36" s="736"/>
      <c r="H36" s="756"/>
      <c r="I36" s="756"/>
      <c r="J36" s="32"/>
    </row>
    <row r="37" spans="1:10" s="31" customFormat="1" ht="17.25" customHeight="1">
      <c r="A37" s="33">
        <v>27</v>
      </c>
      <c r="B37" s="688"/>
      <c r="C37" s="688"/>
      <c r="D37" s="688"/>
      <c r="E37" s="688"/>
      <c r="F37" s="688"/>
      <c r="G37" s="736"/>
      <c r="H37" s="756"/>
      <c r="I37" s="756"/>
      <c r="J37" s="32"/>
    </row>
    <row r="38" spans="1:10" s="31" customFormat="1" ht="17.25" customHeight="1">
      <c r="A38" s="33">
        <v>28</v>
      </c>
      <c r="B38" s="688"/>
      <c r="C38" s="688"/>
      <c r="D38" s="688"/>
      <c r="E38" s="688"/>
      <c r="F38" s="688"/>
      <c r="G38" s="736"/>
      <c r="H38" s="756"/>
      <c r="I38" s="756"/>
      <c r="J38" s="32"/>
    </row>
    <row r="39" spans="1:10" s="31" customFormat="1" ht="17.25" customHeight="1">
      <c r="A39" s="33">
        <v>29</v>
      </c>
      <c r="B39" s="688"/>
      <c r="C39" s="688"/>
      <c r="D39" s="688"/>
      <c r="E39" s="688"/>
      <c r="F39" s="688"/>
      <c r="G39" s="736"/>
      <c r="H39" s="756"/>
      <c r="I39" s="756"/>
      <c r="J39" s="32"/>
    </row>
    <row r="40" spans="1:10" s="31" customFormat="1" ht="17.25" customHeight="1">
      <c r="A40" s="33">
        <v>30</v>
      </c>
      <c r="B40" s="688"/>
      <c r="C40" s="688"/>
      <c r="D40" s="688"/>
      <c r="E40" s="688"/>
      <c r="F40" s="688"/>
      <c r="G40" s="736"/>
      <c r="H40" s="756"/>
      <c r="I40" s="756"/>
      <c r="J40" s="32"/>
    </row>
    <row r="41" spans="1:10" ht="20.25" customHeight="1">
      <c r="A41" s="759" t="s">
        <v>142</v>
      </c>
      <c r="B41" s="760"/>
      <c r="C41" s="760"/>
      <c r="D41" s="760"/>
      <c r="E41" s="760"/>
      <c r="F41" s="760"/>
      <c r="G41" s="760"/>
      <c r="H41" s="760"/>
      <c r="I41" s="760"/>
      <c r="J41" s="760"/>
    </row>
    <row r="42" spans="1:10" ht="20.25" customHeight="1">
      <c r="A42" s="760"/>
      <c r="B42" s="760"/>
      <c r="C42" s="760"/>
      <c r="D42" s="760"/>
      <c r="E42" s="760"/>
      <c r="F42" s="760"/>
      <c r="G42" s="760"/>
      <c r="H42" s="760"/>
      <c r="I42" s="760"/>
      <c r="J42" s="760"/>
    </row>
  </sheetData>
  <mergeCells count="140">
    <mergeCell ref="B40:C40"/>
    <mergeCell ref="D40:E40"/>
    <mergeCell ref="F40:G40"/>
    <mergeCell ref="H40:I40"/>
    <mergeCell ref="A41:J42"/>
    <mergeCell ref="B38:C38"/>
    <mergeCell ref="D38:E38"/>
    <mergeCell ref="F38:G38"/>
    <mergeCell ref="H38:I38"/>
    <mergeCell ref="B39:C39"/>
    <mergeCell ref="B36:C36"/>
    <mergeCell ref="D36:E36"/>
    <mergeCell ref="F36:G36"/>
    <mergeCell ref="H36:I36"/>
    <mergeCell ref="D39:E39"/>
    <mergeCell ref="F39:G39"/>
    <mergeCell ref="H39:I39"/>
    <mergeCell ref="B37:C37"/>
    <mergeCell ref="D37:E37"/>
    <mergeCell ref="F37:G37"/>
    <mergeCell ref="H37:I37"/>
    <mergeCell ref="B31:C31"/>
    <mergeCell ref="D31:E31"/>
    <mergeCell ref="F31:G31"/>
    <mergeCell ref="H31:I31"/>
    <mergeCell ref="B32:C32"/>
    <mergeCell ref="D32:E32"/>
    <mergeCell ref="F32:G32"/>
    <mergeCell ref="H32:I32"/>
    <mergeCell ref="B35:C35"/>
    <mergeCell ref="D35:E35"/>
    <mergeCell ref="F35:G35"/>
    <mergeCell ref="H35:I35"/>
    <mergeCell ref="B33:C33"/>
    <mergeCell ref="D33:E33"/>
    <mergeCell ref="F33:G33"/>
    <mergeCell ref="H33:I33"/>
    <mergeCell ref="B34:C34"/>
    <mergeCell ref="D34:E34"/>
    <mergeCell ref="F34:G34"/>
    <mergeCell ref="H34:I34"/>
    <mergeCell ref="B26:C26"/>
    <mergeCell ref="D26:E26"/>
    <mergeCell ref="F26:G26"/>
    <mergeCell ref="H26:I26"/>
    <mergeCell ref="B27:C27"/>
    <mergeCell ref="D27:E27"/>
    <mergeCell ref="F27:G27"/>
    <mergeCell ref="H27:I27"/>
    <mergeCell ref="B28:C28"/>
    <mergeCell ref="D28:E28"/>
    <mergeCell ref="F28:G28"/>
    <mergeCell ref="H28:I28"/>
    <mergeCell ref="B30:C30"/>
    <mergeCell ref="D30:E30"/>
    <mergeCell ref="F30:G30"/>
    <mergeCell ref="H30:I30"/>
    <mergeCell ref="B20:C20"/>
    <mergeCell ref="D20:E20"/>
    <mergeCell ref="F20:G20"/>
    <mergeCell ref="H20:I20"/>
    <mergeCell ref="B29:C29"/>
    <mergeCell ref="D29:E29"/>
    <mergeCell ref="F29:G29"/>
    <mergeCell ref="H29:I29"/>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D17:E17"/>
    <mergeCell ref="F17:G17"/>
    <mergeCell ref="H17:I17"/>
    <mergeCell ref="B18:C18"/>
    <mergeCell ref="D18:E18"/>
    <mergeCell ref="F18:G18"/>
    <mergeCell ref="H18:I18"/>
    <mergeCell ref="B19:C19"/>
    <mergeCell ref="D19:E19"/>
    <mergeCell ref="F19:G19"/>
    <mergeCell ref="H19:I19"/>
    <mergeCell ref="D11:E11"/>
    <mergeCell ref="F11:G11"/>
    <mergeCell ref="H11:I11"/>
    <mergeCell ref="B12:C12"/>
    <mergeCell ref="D12:E12"/>
    <mergeCell ref="F12:G12"/>
    <mergeCell ref="H12:I12"/>
    <mergeCell ref="B21:C21"/>
    <mergeCell ref="D21:E21"/>
    <mergeCell ref="F21:G21"/>
    <mergeCell ref="H21:I21"/>
    <mergeCell ref="B14:C14"/>
    <mergeCell ref="D14:E14"/>
    <mergeCell ref="F14:G14"/>
    <mergeCell ref="H14:I14"/>
    <mergeCell ref="B15:C15"/>
    <mergeCell ref="D15:E15"/>
    <mergeCell ref="F15:G15"/>
    <mergeCell ref="H15:I15"/>
    <mergeCell ref="B16:C16"/>
    <mergeCell ref="D16:E16"/>
    <mergeCell ref="F16:G16"/>
    <mergeCell ref="H16:I16"/>
    <mergeCell ref="B17:C17"/>
    <mergeCell ref="B13:C13"/>
    <mergeCell ref="D13:E13"/>
    <mergeCell ref="F13:G13"/>
    <mergeCell ref="H13:I13"/>
    <mergeCell ref="A1:B1"/>
    <mergeCell ref="G1:J1"/>
    <mergeCell ref="A2:J2"/>
    <mergeCell ref="A3:C3"/>
    <mergeCell ref="D3:E3"/>
    <mergeCell ref="A4:C4"/>
    <mergeCell ref="D4:E4"/>
    <mergeCell ref="A5:C5"/>
    <mergeCell ref="D5:E5"/>
    <mergeCell ref="G5:H7"/>
    <mergeCell ref="I5:J7"/>
    <mergeCell ref="A6:C6"/>
    <mergeCell ref="D6:E6"/>
    <mergeCell ref="A7:C7"/>
    <mergeCell ref="D7:E7"/>
    <mergeCell ref="B10:C10"/>
    <mergeCell ref="D10:E10"/>
    <mergeCell ref="F10:G10"/>
    <mergeCell ref="H10:I10"/>
    <mergeCell ref="B11:C11"/>
  </mergeCells>
  <phoneticPr fontId="2"/>
  <pageMargins left="0.7" right="0.7" top="0.75" bottom="0.75" header="0.3" footer="0.3"/>
  <pageSetup paperSize="9" scale="8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505AC-B908-41F0-9E0F-37A78D0A59EE}">
  <dimension ref="A1:I42"/>
  <sheetViews>
    <sheetView showGridLines="0" view="pageBreakPreview" zoomScaleNormal="100" zoomScaleSheetLayoutView="100" workbookViewId="0">
      <selection sqref="A1:B1"/>
    </sheetView>
  </sheetViews>
  <sheetFormatPr defaultRowHeight="18.75"/>
  <cols>
    <col min="1" max="1" width="5.25" style="13" customWidth="1"/>
    <col min="2" max="9" width="10.5" style="13" customWidth="1"/>
    <col min="10" max="256" width="9" style="13"/>
    <col min="257" max="257" width="5.25" style="13" customWidth="1"/>
    <col min="258" max="265" width="10.5" style="13" customWidth="1"/>
    <col min="266" max="512" width="9" style="13"/>
    <col min="513" max="513" width="5.25" style="13" customWidth="1"/>
    <col min="514" max="521" width="10.5" style="13" customWidth="1"/>
    <col min="522" max="768" width="9" style="13"/>
    <col min="769" max="769" width="5.25" style="13" customWidth="1"/>
    <col min="770" max="777" width="10.5" style="13" customWidth="1"/>
    <col min="778" max="1024" width="9" style="13"/>
    <col min="1025" max="1025" width="5.25" style="13" customWidth="1"/>
    <col min="1026" max="1033" width="10.5" style="13" customWidth="1"/>
    <col min="1034" max="1280" width="9" style="13"/>
    <col min="1281" max="1281" width="5.25" style="13" customWidth="1"/>
    <col min="1282" max="1289" width="10.5" style="13" customWidth="1"/>
    <col min="1290" max="1536" width="9" style="13"/>
    <col min="1537" max="1537" width="5.25" style="13" customWidth="1"/>
    <col min="1538" max="1545" width="10.5" style="13" customWidth="1"/>
    <col min="1546" max="1792" width="9" style="13"/>
    <col min="1793" max="1793" width="5.25" style="13" customWidth="1"/>
    <col min="1794" max="1801" width="10.5" style="13" customWidth="1"/>
    <col min="1802" max="2048" width="9" style="13"/>
    <col min="2049" max="2049" width="5.25" style="13" customWidth="1"/>
    <col min="2050" max="2057" width="10.5" style="13" customWidth="1"/>
    <col min="2058" max="2304" width="9" style="13"/>
    <col min="2305" max="2305" width="5.25" style="13" customWidth="1"/>
    <col min="2306" max="2313" width="10.5" style="13" customWidth="1"/>
    <col min="2314" max="2560" width="9" style="13"/>
    <col min="2561" max="2561" width="5.25" style="13" customWidth="1"/>
    <col min="2562" max="2569" width="10.5" style="13" customWidth="1"/>
    <col min="2570" max="2816" width="9" style="13"/>
    <col min="2817" max="2817" width="5.25" style="13" customWidth="1"/>
    <col min="2818" max="2825" width="10.5" style="13" customWidth="1"/>
    <col min="2826" max="3072" width="9" style="13"/>
    <col min="3073" max="3073" width="5.25" style="13" customWidth="1"/>
    <col min="3074" max="3081" width="10.5" style="13" customWidth="1"/>
    <col min="3082" max="3328" width="9" style="13"/>
    <col min="3329" max="3329" width="5.25" style="13" customWidth="1"/>
    <col min="3330" max="3337" width="10.5" style="13" customWidth="1"/>
    <col min="3338" max="3584" width="9" style="13"/>
    <col min="3585" max="3585" width="5.25" style="13" customWidth="1"/>
    <col min="3586" max="3593" width="10.5" style="13" customWidth="1"/>
    <col min="3594" max="3840" width="9" style="13"/>
    <col min="3841" max="3841" width="5.25" style="13" customWidth="1"/>
    <col min="3842" max="3849" width="10.5" style="13" customWidth="1"/>
    <col min="3850" max="4096" width="9" style="13"/>
    <col min="4097" max="4097" width="5.25" style="13" customWidth="1"/>
    <col min="4098" max="4105" width="10.5" style="13" customWidth="1"/>
    <col min="4106" max="4352" width="9" style="13"/>
    <col min="4353" max="4353" width="5.25" style="13" customWidth="1"/>
    <col min="4354" max="4361" width="10.5" style="13" customWidth="1"/>
    <col min="4362" max="4608" width="9" style="13"/>
    <col min="4609" max="4609" width="5.25" style="13" customWidth="1"/>
    <col min="4610" max="4617" width="10.5" style="13" customWidth="1"/>
    <col min="4618" max="4864" width="9" style="13"/>
    <col min="4865" max="4865" width="5.25" style="13" customWidth="1"/>
    <col min="4866" max="4873" width="10.5" style="13" customWidth="1"/>
    <col min="4874" max="5120" width="9" style="13"/>
    <col min="5121" max="5121" width="5.25" style="13" customWidth="1"/>
    <col min="5122" max="5129" width="10.5" style="13" customWidth="1"/>
    <col min="5130" max="5376" width="9" style="13"/>
    <col min="5377" max="5377" width="5.25" style="13" customWidth="1"/>
    <col min="5378" max="5385" width="10.5" style="13" customWidth="1"/>
    <col min="5386" max="5632" width="9" style="13"/>
    <col min="5633" max="5633" width="5.25" style="13" customWidth="1"/>
    <col min="5634" max="5641" width="10.5" style="13" customWidth="1"/>
    <col min="5642" max="5888" width="9" style="13"/>
    <col min="5889" max="5889" width="5.25" style="13" customWidth="1"/>
    <col min="5890" max="5897" width="10.5" style="13" customWidth="1"/>
    <col min="5898" max="6144" width="9" style="13"/>
    <col min="6145" max="6145" width="5.25" style="13" customWidth="1"/>
    <col min="6146" max="6153" width="10.5" style="13" customWidth="1"/>
    <col min="6154" max="6400" width="9" style="13"/>
    <col min="6401" max="6401" width="5.25" style="13" customWidth="1"/>
    <col min="6402" max="6409" width="10.5" style="13" customWidth="1"/>
    <col min="6410" max="6656" width="9" style="13"/>
    <col min="6657" max="6657" width="5.25" style="13" customWidth="1"/>
    <col min="6658" max="6665" width="10.5" style="13" customWidth="1"/>
    <col min="6666" max="6912" width="9" style="13"/>
    <col min="6913" max="6913" width="5.25" style="13" customWidth="1"/>
    <col min="6914" max="6921" width="10.5" style="13" customWidth="1"/>
    <col min="6922" max="7168" width="9" style="13"/>
    <col min="7169" max="7169" width="5.25" style="13" customWidth="1"/>
    <col min="7170" max="7177" width="10.5" style="13" customWidth="1"/>
    <col min="7178" max="7424" width="9" style="13"/>
    <col min="7425" max="7425" width="5.25" style="13" customWidth="1"/>
    <col min="7426" max="7433" width="10.5" style="13" customWidth="1"/>
    <col min="7434" max="7680" width="9" style="13"/>
    <col min="7681" max="7681" width="5.25" style="13" customWidth="1"/>
    <col min="7682" max="7689" width="10.5" style="13" customWidth="1"/>
    <col min="7690" max="7936" width="9" style="13"/>
    <col min="7937" max="7937" width="5.25" style="13" customWidth="1"/>
    <col min="7938" max="7945" width="10.5" style="13" customWidth="1"/>
    <col min="7946" max="8192" width="9" style="13"/>
    <col min="8193" max="8193" width="5.25" style="13" customWidth="1"/>
    <col min="8194" max="8201" width="10.5" style="13" customWidth="1"/>
    <col min="8202" max="8448" width="9" style="13"/>
    <col min="8449" max="8449" width="5.25" style="13" customWidth="1"/>
    <col min="8450" max="8457" width="10.5" style="13" customWidth="1"/>
    <col min="8458" max="8704" width="9" style="13"/>
    <col min="8705" max="8705" width="5.25" style="13" customWidth="1"/>
    <col min="8706" max="8713" width="10.5" style="13" customWidth="1"/>
    <col min="8714" max="8960" width="9" style="13"/>
    <col min="8961" max="8961" width="5.25" style="13" customWidth="1"/>
    <col min="8962" max="8969" width="10.5" style="13" customWidth="1"/>
    <col min="8970" max="9216" width="9" style="13"/>
    <col min="9217" max="9217" width="5.25" style="13" customWidth="1"/>
    <col min="9218" max="9225" width="10.5" style="13" customWidth="1"/>
    <col min="9226" max="9472" width="9" style="13"/>
    <col min="9473" max="9473" width="5.25" style="13" customWidth="1"/>
    <col min="9474" max="9481" width="10.5" style="13" customWidth="1"/>
    <col min="9482" max="9728" width="9" style="13"/>
    <col min="9729" max="9729" width="5.25" style="13" customWidth="1"/>
    <col min="9730" max="9737" width="10.5" style="13" customWidth="1"/>
    <col min="9738" max="9984" width="9" style="13"/>
    <col min="9985" max="9985" width="5.25" style="13" customWidth="1"/>
    <col min="9986" max="9993" width="10.5" style="13" customWidth="1"/>
    <col min="9994" max="10240" width="9" style="13"/>
    <col min="10241" max="10241" width="5.25" style="13" customWidth="1"/>
    <col min="10242" max="10249" width="10.5" style="13" customWidth="1"/>
    <col min="10250" max="10496" width="9" style="13"/>
    <col min="10497" max="10497" width="5.25" style="13" customWidth="1"/>
    <col min="10498" max="10505" width="10.5" style="13" customWidth="1"/>
    <col min="10506" max="10752" width="9" style="13"/>
    <col min="10753" max="10753" width="5.25" style="13" customWidth="1"/>
    <col min="10754" max="10761" width="10.5" style="13" customWidth="1"/>
    <col min="10762" max="11008" width="9" style="13"/>
    <col min="11009" max="11009" width="5.25" style="13" customWidth="1"/>
    <col min="11010" max="11017" width="10.5" style="13" customWidth="1"/>
    <col min="11018" max="11264" width="9" style="13"/>
    <col min="11265" max="11265" width="5.25" style="13" customWidth="1"/>
    <col min="11266" max="11273" width="10.5" style="13" customWidth="1"/>
    <col min="11274" max="11520" width="9" style="13"/>
    <col min="11521" max="11521" width="5.25" style="13" customWidth="1"/>
    <col min="11522" max="11529" width="10.5" style="13" customWidth="1"/>
    <col min="11530" max="11776" width="9" style="13"/>
    <col min="11777" max="11777" width="5.25" style="13" customWidth="1"/>
    <col min="11778" max="11785" width="10.5" style="13" customWidth="1"/>
    <col min="11786" max="12032" width="9" style="13"/>
    <col min="12033" max="12033" width="5.25" style="13" customWidth="1"/>
    <col min="12034" max="12041" width="10.5" style="13" customWidth="1"/>
    <col min="12042" max="12288" width="9" style="13"/>
    <col min="12289" max="12289" width="5.25" style="13" customWidth="1"/>
    <col min="12290" max="12297" width="10.5" style="13" customWidth="1"/>
    <col min="12298" max="12544" width="9" style="13"/>
    <col min="12545" max="12545" width="5.25" style="13" customWidth="1"/>
    <col min="12546" max="12553" width="10.5" style="13" customWidth="1"/>
    <col min="12554" max="12800" width="9" style="13"/>
    <col min="12801" max="12801" width="5.25" style="13" customWidth="1"/>
    <col min="12802" max="12809" width="10.5" style="13" customWidth="1"/>
    <col min="12810" max="13056" width="9" style="13"/>
    <col min="13057" max="13057" width="5.25" style="13" customWidth="1"/>
    <col min="13058" max="13065" width="10.5" style="13" customWidth="1"/>
    <col min="13066" max="13312" width="9" style="13"/>
    <col min="13313" max="13313" width="5.25" style="13" customWidth="1"/>
    <col min="13314" max="13321" width="10.5" style="13" customWidth="1"/>
    <col min="13322" max="13568" width="9" style="13"/>
    <col min="13569" max="13569" width="5.25" style="13" customWidth="1"/>
    <col min="13570" max="13577" width="10.5" style="13" customWidth="1"/>
    <col min="13578" max="13824" width="9" style="13"/>
    <col min="13825" max="13825" width="5.25" style="13" customWidth="1"/>
    <col min="13826" max="13833" width="10.5" style="13" customWidth="1"/>
    <col min="13834" max="14080" width="9" style="13"/>
    <col min="14081" max="14081" width="5.25" style="13" customWidth="1"/>
    <col min="14082" max="14089" width="10.5" style="13" customWidth="1"/>
    <col min="14090" max="14336" width="9" style="13"/>
    <col min="14337" max="14337" width="5.25" style="13" customWidth="1"/>
    <col min="14338" max="14345" width="10.5" style="13" customWidth="1"/>
    <col min="14346" max="14592" width="9" style="13"/>
    <col min="14593" max="14593" width="5.25" style="13" customWidth="1"/>
    <col min="14594" max="14601" width="10.5" style="13" customWidth="1"/>
    <col min="14602" max="14848" width="9" style="13"/>
    <col min="14849" max="14849" width="5.25" style="13" customWidth="1"/>
    <col min="14850" max="14857" width="10.5" style="13" customWidth="1"/>
    <col min="14858" max="15104" width="9" style="13"/>
    <col min="15105" max="15105" width="5.25" style="13" customWidth="1"/>
    <col min="15106" max="15113" width="10.5" style="13" customWidth="1"/>
    <col min="15114" max="15360" width="9" style="13"/>
    <col min="15361" max="15361" width="5.25" style="13" customWidth="1"/>
    <col min="15362" max="15369" width="10.5" style="13" customWidth="1"/>
    <col min="15370" max="15616" width="9" style="13"/>
    <col min="15617" max="15617" width="5.25" style="13" customWidth="1"/>
    <col min="15618" max="15625" width="10.5" style="13" customWidth="1"/>
    <col min="15626" max="15872" width="9" style="13"/>
    <col min="15873" max="15873" width="5.25" style="13" customWidth="1"/>
    <col min="15874" max="15881" width="10.5" style="13" customWidth="1"/>
    <col min="15882" max="16128" width="9" style="13"/>
    <col min="16129" max="16129" width="5.25" style="13" customWidth="1"/>
    <col min="16130" max="16137" width="10.5" style="13" customWidth="1"/>
    <col min="16138" max="16384" width="9" style="13"/>
  </cols>
  <sheetData>
    <row r="1" spans="1:9" ht="27.95" customHeight="1">
      <c r="A1" s="731" t="s">
        <v>440</v>
      </c>
      <c r="B1" s="731"/>
      <c r="G1" s="665" t="s">
        <v>78</v>
      </c>
      <c r="H1" s="665"/>
      <c r="I1" s="665"/>
    </row>
    <row r="2" spans="1:9" ht="84.75" customHeight="1">
      <c r="A2" s="666" t="s">
        <v>152</v>
      </c>
      <c r="B2" s="667"/>
      <c r="C2" s="667"/>
      <c r="D2" s="667"/>
      <c r="E2" s="667"/>
      <c r="F2" s="667"/>
      <c r="G2" s="667"/>
      <c r="H2" s="667"/>
      <c r="I2" s="667"/>
    </row>
    <row r="3" spans="1:9" ht="15.95" customHeight="1">
      <c r="A3" s="665"/>
      <c r="B3" s="665"/>
      <c r="C3" s="665"/>
      <c r="D3" s="665"/>
      <c r="E3" s="665"/>
    </row>
    <row r="4" spans="1:9" ht="15.95" customHeight="1" thickBot="1">
      <c r="A4" s="732"/>
      <c r="B4" s="732"/>
      <c r="C4" s="732"/>
      <c r="D4" s="733"/>
      <c r="E4" s="665"/>
      <c r="F4" s="14"/>
    </row>
    <row r="5" spans="1:9" ht="17.25" customHeight="1">
      <c r="A5" s="732"/>
      <c r="B5" s="732"/>
      <c r="C5" s="732"/>
      <c r="D5" s="58"/>
      <c r="E5" s="819" t="s">
        <v>151</v>
      </c>
      <c r="F5" s="820"/>
      <c r="G5" s="825"/>
      <c r="H5" s="778"/>
      <c r="I5" s="57"/>
    </row>
    <row r="6" spans="1:9" ht="17.25" customHeight="1">
      <c r="A6" s="732"/>
      <c r="B6" s="732"/>
      <c r="C6" s="732"/>
      <c r="D6" s="58"/>
      <c r="E6" s="821"/>
      <c r="F6" s="822"/>
      <c r="G6" s="826"/>
      <c r="H6" s="827"/>
      <c r="I6" s="57"/>
    </row>
    <row r="7" spans="1:9" ht="17.25" customHeight="1" thickBot="1">
      <c r="A7" s="732"/>
      <c r="B7" s="732"/>
      <c r="C7" s="732"/>
      <c r="D7" s="58"/>
      <c r="E7" s="823"/>
      <c r="F7" s="824"/>
      <c r="G7" s="828"/>
      <c r="H7" s="779"/>
      <c r="I7" s="57"/>
    </row>
    <row r="8" spans="1:9" ht="15.95" customHeight="1"/>
    <row r="9" spans="1:9" ht="15.95" customHeight="1">
      <c r="A9" s="31" t="s">
        <v>150</v>
      </c>
      <c r="B9" s="31"/>
      <c r="C9" s="31"/>
      <c r="D9" s="31"/>
      <c r="E9" s="31"/>
      <c r="F9" s="31"/>
      <c r="G9" s="31"/>
      <c r="H9" s="31"/>
      <c r="I9" s="31"/>
    </row>
    <row r="10" spans="1:9" s="31" customFormat="1" ht="30" customHeight="1">
      <c r="A10" s="33"/>
      <c r="B10" s="688" t="s">
        <v>21</v>
      </c>
      <c r="C10" s="688"/>
      <c r="D10" s="688" t="s">
        <v>75</v>
      </c>
      <c r="E10" s="688"/>
      <c r="F10" s="688" t="s">
        <v>74</v>
      </c>
      <c r="G10" s="736"/>
      <c r="H10" s="764" t="s">
        <v>149</v>
      </c>
      <c r="I10" s="688"/>
    </row>
    <row r="11" spans="1:9" s="31" customFormat="1" ht="17.25" customHeight="1">
      <c r="A11" s="33">
        <v>1</v>
      </c>
      <c r="B11" s="688"/>
      <c r="C11" s="688"/>
      <c r="D11" s="745"/>
      <c r="E11" s="684"/>
      <c r="F11" s="688"/>
      <c r="G11" s="736"/>
      <c r="H11" s="756"/>
      <c r="I11" s="756"/>
    </row>
    <row r="12" spans="1:9" s="31" customFormat="1" ht="17.25" customHeight="1">
      <c r="A12" s="33">
        <v>2</v>
      </c>
      <c r="B12" s="688"/>
      <c r="C12" s="688"/>
      <c r="D12" s="745"/>
      <c r="E12" s="684"/>
      <c r="F12" s="688"/>
      <c r="G12" s="736"/>
      <c r="H12" s="756"/>
      <c r="I12" s="756"/>
    </row>
    <row r="13" spans="1:9" s="31" customFormat="1" ht="17.25" customHeight="1">
      <c r="A13" s="33">
        <v>3</v>
      </c>
      <c r="B13" s="736"/>
      <c r="C13" s="737"/>
      <c r="D13" s="738"/>
      <c r="E13" s="739"/>
      <c r="F13" s="736"/>
      <c r="G13" s="740"/>
      <c r="H13" s="756"/>
      <c r="I13" s="756"/>
    </row>
    <row r="14" spans="1:9" s="31" customFormat="1" ht="17.25" customHeight="1">
      <c r="A14" s="33">
        <v>4</v>
      </c>
      <c r="B14" s="736"/>
      <c r="C14" s="737"/>
      <c r="D14" s="738"/>
      <c r="E14" s="739"/>
      <c r="F14" s="736"/>
      <c r="G14" s="740"/>
      <c r="H14" s="756"/>
      <c r="I14" s="756"/>
    </row>
    <row r="15" spans="1:9" s="31" customFormat="1" ht="17.25" customHeight="1">
      <c r="A15" s="33">
        <v>5</v>
      </c>
      <c r="B15" s="736"/>
      <c r="C15" s="737"/>
      <c r="D15" s="738"/>
      <c r="E15" s="739"/>
      <c r="F15" s="736"/>
      <c r="G15" s="740"/>
      <c r="H15" s="756"/>
      <c r="I15" s="756"/>
    </row>
    <row r="16" spans="1:9" s="31" customFormat="1" ht="17.25" customHeight="1">
      <c r="A16" s="33">
        <v>6</v>
      </c>
      <c r="B16" s="736"/>
      <c r="C16" s="737"/>
      <c r="D16" s="738"/>
      <c r="E16" s="739"/>
      <c r="F16" s="736"/>
      <c r="G16" s="740"/>
      <c r="H16" s="756"/>
      <c r="I16" s="756"/>
    </row>
    <row r="17" spans="1:9" s="31" customFormat="1" ht="17.25" customHeight="1">
      <c r="A17" s="33">
        <v>7</v>
      </c>
      <c r="B17" s="688"/>
      <c r="C17" s="688"/>
      <c r="D17" s="688"/>
      <c r="E17" s="688"/>
      <c r="F17" s="688"/>
      <c r="G17" s="736"/>
      <c r="H17" s="688"/>
      <c r="I17" s="688"/>
    </row>
    <row r="18" spans="1:9" s="31" customFormat="1" ht="17.25" customHeight="1">
      <c r="A18" s="33">
        <v>8</v>
      </c>
      <c r="B18" s="688"/>
      <c r="C18" s="688"/>
      <c r="D18" s="688"/>
      <c r="E18" s="688"/>
      <c r="F18" s="688"/>
      <c r="G18" s="736"/>
      <c r="H18" s="688"/>
      <c r="I18" s="688"/>
    </row>
    <row r="19" spans="1:9" s="31" customFormat="1" ht="17.25" customHeight="1">
      <c r="A19" s="33">
        <v>9</v>
      </c>
      <c r="B19" s="688"/>
      <c r="C19" s="688"/>
      <c r="D19" s="688"/>
      <c r="E19" s="688"/>
      <c r="F19" s="688"/>
      <c r="G19" s="736"/>
      <c r="H19" s="688"/>
      <c r="I19" s="688"/>
    </row>
    <row r="20" spans="1:9" s="31" customFormat="1" ht="17.25" customHeight="1">
      <c r="A20" s="33">
        <v>10</v>
      </c>
      <c r="B20" s="688"/>
      <c r="C20" s="688"/>
      <c r="D20" s="688"/>
      <c r="E20" s="688"/>
      <c r="F20" s="688"/>
      <c r="G20" s="736"/>
      <c r="H20" s="688"/>
      <c r="I20" s="688"/>
    </row>
    <row r="21" spans="1:9" s="31" customFormat="1" ht="17.25" customHeight="1">
      <c r="A21" s="33">
        <v>11</v>
      </c>
      <c r="B21" s="736"/>
      <c r="C21" s="737"/>
      <c r="D21" s="738"/>
      <c r="E21" s="739"/>
      <c r="F21" s="688"/>
      <c r="G21" s="736"/>
      <c r="H21" s="756"/>
      <c r="I21" s="756"/>
    </row>
    <row r="22" spans="1:9" s="31" customFormat="1" ht="17.25" customHeight="1">
      <c r="A22" s="33">
        <v>12</v>
      </c>
      <c r="B22" s="688"/>
      <c r="C22" s="688"/>
      <c r="D22" s="745"/>
      <c r="E22" s="684"/>
      <c r="F22" s="688"/>
      <c r="G22" s="736"/>
      <c r="H22" s="756"/>
      <c r="I22" s="756"/>
    </row>
    <row r="23" spans="1:9" s="31" customFormat="1" ht="17.25" customHeight="1">
      <c r="A23" s="33">
        <v>13</v>
      </c>
      <c r="B23" s="736"/>
      <c r="C23" s="737"/>
      <c r="D23" s="738"/>
      <c r="E23" s="739"/>
      <c r="F23" s="736"/>
      <c r="G23" s="740"/>
      <c r="H23" s="756"/>
      <c r="I23" s="756"/>
    </row>
    <row r="24" spans="1:9" s="31" customFormat="1" ht="17.25" customHeight="1">
      <c r="A24" s="33">
        <v>14</v>
      </c>
      <c r="B24" s="688"/>
      <c r="C24" s="688"/>
      <c r="D24" s="745"/>
      <c r="E24" s="684"/>
      <c r="F24" s="688"/>
      <c r="G24" s="736"/>
      <c r="H24" s="756"/>
      <c r="I24" s="756"/>
    </row>
    <row r="25" spans="1:9" s="31" customFormat="1" ht="17.25" customHeight="1">
      <c r="A25" s="33">
        <v>15</v>
      </c>
      <c r="B25" s="688"/>
      <c r="C25" s="688"/>
      <c r="D25" s="738"/>
      <c r="E25" s="737"/>
      <c r="F25" s="688"/>
      <c r="G25" s="736"/>
      <c r="H25" s="756"/>
      <c r="I25" s="756"/>
    </row>
    <row r="26" spans="1:9" s="31" customFormat="1" ht="17.25" customHeight="1">
      <c r="A26" s="33">
        <v>16</v>
      </c>
      <c r="B26" s="688"/>
      <c r="C26" s="688"/>
      <c r="D26" s="756"/>
      <c r="E26" s="688"/>
      <c r="F26" s="688"/>
      <c r="G26" s="736"/>
      <c r="H26" s="756"/>
      <c r="I26" s="756"/>
    </row>
    <row r="27" spans="1:9" s="31" customFormat="1" ht="17.25" customHeight="1">
      <c r="A27" s="33">
        <v>17</v>
      </c>
      <c r="B27" s="688"/>
      <c r="C27" s="688"/>
      <c r="D27" s="688"/>
      <c r="E27" s="688"/>
      <c r="F27" s="688"/>
      <c r="G27" s="736"/>
      <c r="H27" s="756"/>
      <c r="I27" s="756"/>
    </row>
    <row r="28" spans="1:9" s="31" customFormat="1" ht="17.25" customHeight="1">
      <c r="A28" s="33">
        <v>18</v>
      </c>
      <c r="B28" s="688"/>
      <c r="C28" s="688"/>
      <c r="D28" s="688"/>
      <c r="E28" s="688"/>
      <c r="F28" s="688"/>
      <c r="G28" s="736"/>
      <c r="H28" s="756"/>
      <c r="I28" s="756"/>
    </row>
    <row r="29" spans="1:9" s="31" customFormat="1" ht="17.25" customHeight="1">
      <c r="A29" s="33">
        <v>19</v>
      </c>
      <c r="B29" s="688"/>
      <c r="C29" s="688"/>
      <c r="D29" s="688"/>
      <c r="E29" s="688"/>
      <c r="F29" s="688"/>
      <c r="G29" s="736"/>
      <c r="H29" s="756"/>
      <c r="I29" s="756"/>
    </row>
    <row r="30" spans="1:9" s="31" customFormat="1" ht="17.25" customHeight="1">
      <c r="A30" s="33">
        <v>20</v>
      </c>
      <c r="B30" s="688"/>
      <c r="C30" s="688"/>
      <c r="D30" s="688"/>
      <c r="E30" s="688"/>
      <c r="F30" s="688"/>
      <c r="G30" s="736"/>
      <c r="H30" s="756"/>
      <c r="I30" s="756"/>
    </row>
    <row r="31" spans="1:9" s="31" customFormat="1" ht="17.25" customHeight="1">
      <c r="A31" s="33">
        <v>21</v>
      </c>
      <c r="B31" s="688"/>
      <c r="C31" s="688"/>
      <c r="D31" s="752"/>
      <c r="E31" s="753"/>
      <c r="F31" s="688"/>
      <c r="G31" s="736"/>
      <c r="H31" s="756"/>
      <c r="I31" s="756"/>
    </row>
    <row r="32" spans="1:9" s="31" customFormat="1" ht="17.25" customHeight="1">
      <c r="A32" s="33">
        <v>22</v>
      </c>
      <c r="B32" s="688"/>
      <c r="C32" s="688"/>
      <c r="D32" s="752"/>
      <c r="E32" s="753"/>
      <c r="F32" s="688"/>
      <c r="G32" s="736"/>
      <c r="H32" s="756"/>
      <c r="I32" s="756"/>
    </row>
    <row r="33" spans="1:9" s="31" customFormat="1" ht="17.25" customHeight="1">
      <c r="A33" s="33">
        <v>23</v>
      </c>
      <c r="B33" s="688"/>
      <c r="C33" s="688"/>
      <c r="D33" s="752"/>
      <c r="E33" s="753"/>
      <c r="F33" s="688"/>
      <c r="G33" s="736"/>
      <c r="H33" s="756"/>
      <c r="I33" s="756"/>
    </row>
    <row r="34" spans="1:9" s="31" customFormat="1" ht="17.25" customHeight="1">
      <c r="A34" s="33">
        <v>24</v>
      </c>
      <c r="B34" s="688"/>
      <c r="C34" s="688"/>
      <c r="D34" s="752"/>
      <c r="E34" s="753"/>
      <c r="F34" s="688"/>
      <c r="G34" s="736"/>
      <c r="H34" s="756"/>
      <c r="I34" s="756"/>
    </row>
    <row r="35" spans="1:9" s="31" customFormat="1" ht="17.25" customHeight="1">
      <c r="A35" s="33">
        <v>25</v>
      </c>
      <c r="B35" s="688"/>
      <c r="C35" s="688"/>
      <c r="D35" s="752"/>
      <c r="E35" s="753"/>
      <c r="F35" s="688"/>
      <c r="G35" s="736"/>
      <c r="H35" s="756"/>
      <c r="I35" s="756"/>
    </row>
    <row r="36" spans="1:9" s="31" customFormat="1" ht="17.25" customHeight="1">
      <c r="A36" s="33">
        <v>26</v>
      </c>
      <c r="B36" s="688"/>
      <c r="C36" s="688"/>
      <c r="D36" s="688"/>
      <c r="E36" s="688"/>
      <c r="F36" s="688"/>
      <c r="G36" s="736"/>
      <c r="H36" s="756"/>
      <c r="I36" s="756"/>
    </row>
    <row r="37" spans="1:9" s="31" customFormat="1" ht="17.25" customHeight="1">
      <c r="A37" s="33">
        <v>27</v>
      </c>
      <c r="B37" s="688"/>
      <c r="C37" s="688"/>
      <c r="D37" s="688"/>
      <c r="E37" s="688"/>
      <c r="F37" s="688"/>
      <c r="G37" s="736"/>
      <c r="H37" s="756"/>
      <c r="I37" s="756"/>
    </row>
    <row r="38" spans="1:9" s="31" customFormat="1" ht="17.25" customHeight="1">
      <c r="A38" s="33">
        <v>28</v>
      </c>
      <c r="B38" s="688"/>
      <c r="C38" s="688"/>
      <c r="D38" s="688"/>
      <c r="E38" s="688"/>
      <c r="F38" s="688"/>
      <c r="G38" s="736"/>
      <c r="H38" s="756"/>
      <c r="I38" s="756"/>
    </row>
    <row r="39" spans="1:9" s="31" customFormat="1" ht="17.25" customHeight="1">
      <c r="A39" s="33">
        <v>29</v>
      </c>
      <c r="B39" s="688"/>
      <c r="C39" s="688"/>
      <c r="D39" s="688"/>
      <c r="E39" s="688"/>
      <c r="F39" s="688"/>
      <c r="G39" s="736"/>
      <c r="H39" s="756"/>
      <c r="I39" s="756"/>
    </row>
    <row r="40" spans="1:9" s="31" customFormat="1" ht="17.25" customHeight="1">
      <c r="A40" s="33">
        <v>30</v>
      </c>
      <c r="B40" s="688"/>
      <c r="C40" s="688"/>
      <c r="D40" s="688"/>
      <c r="E40" s="688"/>
      <c r="F40" s="688"/>
      <c r="G40" s="736"/>
      <c r="H40" s="756"/>
      <c r="I40" s="756"/>
    </row>
    <row r="41" spans="1:9" ht="22.5" customHeight="1">
      <c r="A41" s="759" t="s">
        <v>148</v>
      </c>
      <c r="B41" s="760"/>
      <c r="C41" s="760"/>
      <c r="D41" s="760"/>
      <c r="E41" s="760"/>
      <c r="F41" s="760"/>
      <c r="G41" s="760"/>
      <c r="H41" s="760"/>
      <c r="I41" s="760"/>
    </row>
    <row r="42" spans="1:9" ht="22.5" customHeight="1">
      <c r="A42" s="760"/>
      <c r="B42" s="760"/>
      <c r="C42" s="760"/>
      <c r="D42" s="760"/>
      <c r="E42" s="760"/>
      <c r="F42" s="760"/>
      <c r="G42" s="760"/>
      <c r="H42" s="760"/>
      <c r="I42" s="760"/>
    </row>
  </sheetData>
  <mergeCells count="137">
    <mergeCell ref="B37:C37"/>
    <mergeCell ref="D37:E37"/>
    <mergeCell ref="F37:G37"/>
    <mergeCell ref="H37:I37"/>
    <mergeCell ref="A41:I42"/>
    <mergeCell ref="B39:C39"/>
    <mergeCell ref="D39:E39"/>
    <mergeCell ref="F39:G39"/>
    <mergeCell ref="H39:I39"/>
    <mergeCell ref="B40:C40"/>
    <mergeCell ref="D40:E40"/>
    <mergeCell ref="F40:G40"/>
    <mergeCell ref="H40:I40"/>
    <mergeCell ref="B38:C38"/>
    <mergeCell ref="D38:E38"/>
    <mergeCell ref="F38:G38"/>
    <mergeCell ref="H38:I38"/>
    <mergeCell ref="B32:C32"/>
    <mergeCell ref="D32:E32"/>
    <mergeCell ref="F32:G32"/>
    <mergeCell ref="H32:I32"/>
    <mergeCell ref="B33:C33"/>
    <mergeCell ref="D33:E33"/>
    <mergeCell ref="F33:G33"/>
    <mergeCell ref="H33:I33"/>
    <mergeCell ref="B36:C36"/>
    <mergeCell ref="D36:E36"/>
    <mergeCell ref="F36:G36"/>
    <mergeCell ref="H36:I36"/>
    <mergeCell ref="B34:C34"/>
    <mergeCell ref="D34:E34"/>
    <mergeCell ref="F34:G34"/>
    <mergeCell ref="H34:I34"/>
    <mergeCell ref="B35:C35"/>
    <mergeCell ref="D35:E35"/>
    <mergeCell ref="F35:G35"/>
    <mergeCell ref="H35:I35"/>
    <mergeCell ref="B27:C27"/>
    <mergeCell ref="D27:E27"/>
    <mergeCell ref="F27:G27"/>
    <mergeCell ref="H27:I27"/>
    <mergeCell ref="B28:C28"/>
    <mergeCell ref="D28:E28"/>
    <mergeCell ref="F28:G28"/>
    <mergeCell ref="H28:I28"/>
    <mergeCell ref="B29:C29"/>
    <mergeCell ref="D29:E29"/>
    <mergeCell ref="F29:G29"/>
    <mergeCell ref="H29:I29"/>
    <mergeCell ref="B31:C31"/>
    <mergeCell ref="D31:E31"/>
    <mergeCell ref="F31:G31"/>
    <mergeCell ref="H31:I31"/>
    <mergeCell ref="B21:C21"/>
    <mergeCell ref="D21:E21"/>
    <mergeCell ref="F21:G21"/>
    <mergeCell ref="H21:I21"/>
    <mergeCell ref="B30:C30"/>
    <mergeCell ref="D30:E30"/>
    <mergeCell ref="F30:G30"/>
    <mergeCell ref="H30:I30"/>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18:C18"/>
    <mergeCell ref="D18:E18"/>
    <mergeCell ref="F18:G18"/>
    <mergeCell ref="H18:I18"/>
    <mergeCell ref="B19:C19"/>
    <mergeCell ref="D19:E19"/>
    <mergeCell ref="F19:G19"/>
    <mergeCell ref="H19:I19"/>
    <mergeCell ref="B20:C20"/>
    <mergeCell ref="D20:E20"/>
    <mergeCell ref="F20:G20"/>
    <mergeCell ref="H20:I20"/>
    <mergeCell ref="B12:C12"/>
    <mergeCell ref="D12:E12"/>
    <mergeCell ref="F12:G12"/>
    <mergeCell ref="H12:I12"/>
    <mergeCell ref="B13:C13"/>
    <mergeCell ref="D13:E13"/>
    <mergeCell ref="F13:G13"/>
    <mergeCell ref="H13:I13"/>
    <mergeCell ref="B22:C22"/>
    <mergeCell ref="D22:E22"/>
    <mergeCell ref="F22:G22"/>
    <mergeCell ref="H22:I22"/>
    <mergeCell ref="B15:C15"/>
    <mergeCell ref="D15:E15"/>
    <mergeCell ref="F15:G15"/>
    <mergeCell ref="H15:I15"/>
    <mergeCell ref="B16:C16"/>
    <mergeCell ref="D16:E16"/>
    <mergeCell ref="F16:G16"/>
    <mergeCell ref="H16:I16"/>
    <mergeCell ref="B17:C17"/>
    <mergeCell ref="D17:E17"/>
    <mergeCell ref="F17:G17"/>
    <mergeCell ref="H17:I17"/>
    <mergeCell ref="A1:B1"/>
    <mergeCell ref="G1:I1"/>
    <mergeCell ref="A2:I2"/>
    <mergeCell ref="A3:C3"/>
    <mergeCell ref="D3:E3"/>
    <mergeCell ref="A4:C4"/>
    <mergeCell ref="D4:E4"/>
    <mergeCell ref="B14:C14"/>
    <mergeCell ref="D14:E14"/>
    <mergeCell ref="F14:G14"/>
    <mergeCell ref="H14:I14"/>
    <mergeCell ref="A5:C5"/>
    <mergeCell ref="E5:F7"/>
    <mergeCell ref="G5:H7"/>
    <mergeCell ref="A6:C6"/>
    <mergeCell ref="A7:C7"/>
    <mergeCell ref="B10:C10"/>
    <mergeCell ref="D10:E10"/>
    <mergeCell ref="F10:G10"/>
    <mergeCell ref="H10:I10"/>
    <mergeCell ref="B11:C11"/>
    <mergeCell ref="D11:E11"/>
    <mergeCell ref="F11:G11"/>
    <mergeCell ref="H11:I11"/>
  </mergeCells>
  <phoneticPr fontId="2"/>
  <pageMargins left="0.8" right="0.7" top="0.75" bottom="0.75" header="0.3" footer="0.3"/>
  <pageSetup paperSize="9" scale="8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A523E-BEB3-4061-ABC6-BD69AD367B17}">
  <sheetPr>
    <pageSetUpPr fitToPage="1"/>
  </sheetPr>
  <dimension ref="A1:H16"/>
  <sheetViews>
    <sheetView view="pageBreakPreview" zoomScaleNormal="100" zoomScaleSheetLayoutView="100" workbookViewId="0">
      <selection activeCell="C8" sqref="C8:F8"/>
    </sheetView>
  </sheetViews>
  <sheetFormatPr defaultColWidth="9" defaultRowHeight="18.75"/>
  <cols>
    <col min="1" max="1" width="1.5" style="59" customWidth="1"/>
    <col min="2" max="2" width="22" style="59" customWidth="1"/>
    <col min="3" max="3" width="4" style="59" customWidth="1"/>
    <col min="4" max="4" width="20.125" style="59" customWidth="1"/>
    <col min="5" max="5" width="23.625" style="59" customWidth="1"/>
    <col min="6" max="6" width="10.375" style="59" customWidth="1"/>
    <col min="7" max="7" width="9" style="59" customWidth="1"/>
    <col min="8" max="8" width="3.125" style="59" customWidth="1"/>
    <col min="9" max="16384" width="9" style="59"/>
  </cols>
  <sheetData>
    <row r="1" spans="1:8" ht="21" customHeight="1">
      <c r="A1" s="69"/>
      <c r="B1" s="62" t="s">
        <v>439</v>
      </c>
      <c r="C1" s="62"/>
      <c r="D1" s="62"/>
      <c r="E1" s="62"/>
      <c r="F1" s="834" t="s">
        <v>70</v>
      </c>
      <c r="G1" s="835"/>
      <c r="H1" s="835"/>
    </row>
    <row r="2" spans="1:8">
      <c r="A2" s="69"/>
      <c r="B2" s="62"/>
      <c r="C2" s="62"/>
      <c r="D2" s="62"/>
      <c r="E2" s="62"/>
      <c r="F2" s="68"/>
      <c r="G2" s="62"/>
      <c r="H2" s="62"/>
    </row>
    <row r="3" spans="1:8" ht="27" customHeight="1">
      <c r="A3" s="62"/>
      <c r="B3" s="836" t="s">
        <v>169</v>
      </c>
      <c r="C3" s="837"/>
      <c r="D3" s="837"/>
      <c r="E3" s="837"/>
      <c r="F3" s="837"/>
      <c r="G3" s="837"/>
      <c r="H3" s="837"/>
    </row>
    <row r="4" spans="1:8">
      <c r="A4" s="67"/>
      <c r="B4" s="67"/>
      <c r="C4" s="67"/>
      <c r="D4" s="67"/>
      <c r="E4" s="67"/>
      <c r="F4" s="67"/>
      <c r="G4" s="67"/>
      <c r="H4" s="67"/>
    </row>
    <row r="5" spans="1:8" ht="33" customHeight="1">
      <c r="A5" s="67"/>
      <c r="B5" s="66" t="s">
        <v>4</v>
      </c>
      <c r="C5" s="838"/>
      <c r="D5" s="839"/>
      <c r="E5" s="839"/>
      <c r="F5" s="839"/>
      <c r="G5" s="839"/>
      <c r="H5" s="840"/>
    </row>
    <row r="6" spans="1:8" ht="33" customHeight="1">
      <c r="A6" s="62"/>
      <c r="B6" s="65" t="s">
        <v>168</v>
      </c>
      <c r="C6" s="841" t="s">
        <v>167</v>
      </c>
      <c r="D6" s="841"/>
      <c r="E6" s="841"/>
      <c r="F6" s="841"/>
      <c r="G6" s="841"/>
      <c r="H6" s="842"/>
    </row>
    <row r="7" spans="1:8" ht="33" customHeight="1">
      <c r="A7" s="62"/>
      <c r="B7" s="65" t="s">
        <v>166</v>
      </c>
      <c r="C7" s="843" t="s">
        <v>165</v>
      </c>
      <c r="D7" s="844"/>
      <c r="E7" s="844"/>
      <c r="F7" s="844"/>
      <c r="G7" s="844"/>
      <c r="H7" s="845"/>
    </row>
    <row r="8" spans="1:8" ht="57" customHeight="1">
      <c r="A8" s="62"/>
      <c r="B8" s="65" t="s">
        <v>164</v>
      </c>
      <c r="C8" s="829" t="s">
        <v>163</v>
      </c>
      <c r="D8" s="830"/>
      <c r="E8" s="830"/>
      <c r="F8" s="831"/>
      <c r="G8" s="832" t="s">
        <v>158</v>
      </c>
      <c r="H8" s="833"/>
    </row>
    <row r="9" spans="1:8" ht="93" customHeight="1">
      <c r="A9" s="62"/>
      <c r="B9" s="64" t="s">
        <v>162</v>
      </c>
      <c r="C9" s="829" t="s">
        <v>161</v>
      </c>
      <c r="D9" s="830"/>
      <c r="E9" s="830"/>
      <c r="F9" s="831"/>
      <c r="G9" s="832" t="s">
        <v>158</v>
      </c>
      <c r="H9" s="833"/>
    </row>
    <row r="10" spans="1:8" ht="129" customHeight="1">
      <c r="A10" s="62"/>
      <c r="B10" s="64" t="s">
        <v>160</v>
      </c>
      <c r="C10" s="829" t="s">
        <v>159</v>
      </c>
      <c r="D10" s="830"/>
      <c r="E10" s="830"/>
      <c r="F10" s="831"/>
      <c r="G10" s="832" t="s">
        <v>158</v>
      </c>
      <c r="H10" s="833"/>
    </row>
    <row r="11" spans="1:8">
      <c r="A11" s="62"/>
      <c r="B11" s="62"/>
      <c r="C11" s="62"/>
      <c r="D11" s="62"/>
      <c r="E11" s="62"/>
      <c r="F11" s="62"/>
      <c r="G11" s="62"/>
      <c r="H11" s="62"/>
    </row>
    <row r="12" spans="1:8" ht="20.25" customHeight="1">
      <c r="A12" s="62"/>
      <c r="B12" s="63" t="s">
        <v>157</v>
      </c>
      <c r="C12" s="60"/>
      <c r="D12" s="60"/>
      <c r="E12" s="60"/>
      <c r="F12" s="60"/>
      <c r="G12" s="60"/>
      <c r="H12" s="60"/>
    </row>
    <row r="13" spans="1:8" ht="50.1" customHeight="1">
      <c r="A13" s="62"/>
      <c r="B13" s="846" t="s">
        <v>156</v>
      </c>
      <c r="C13" s="846"/>
      <c r="D13" s="846"/>
      <c r="E13" s="846"/>
      <c r="F13" s="846"/>
      <c r="G13" s="846"/>
      <c r="H13" s="846"/>
    </row>
    <row r="14" spans="1:8" ht="50.1" customHeight="1">
      <c r="A14" s="62"/>
      <c r="B14" s="846" t="s">
        <v>155</v>
      </c>
      <c r="C14" s="846"/>
      <c r="D14" s="846"/>
      <c r="E14" s="846"/>
      <c r="F14" s="846"/>
      <c r="G14" s="846"/>
      <c r="H14" s="846"/>
    </row>
    <row r="15" spans="1:8" ht="39.950000000000003" customHeight="1">
      <c r="A15" s="62"/>
      <c r="B15" s="846" t="s">
        <v>154</v>
      </c>
      <c r="C15" s="846"/>
      <c r="D15" s="846"/>
      <c r="E15" s="846"/>
      <c r="F15" s="846"/>
      <c r="G15" s="846"/>
      <c r="H15" s="846"/>
    </row>
    <row r="16" spans="1:8" ht="20.25" customHeight="1">
      <c r="A16" s="62"/>
      <c r="B16" s="61" t="s">
        <v>153</v>
      </c>
      <c r="C16" s="60"/>
      <c r="D16" s="60"/>
      <c r="E16" s="60"/>
      <c r="F16" s="60"/>
      <c r="G16" s="60"/>
      <c r="H16" s="60"/>
    </row>
  </sheetData>
  <mergeCells count="14">
    <mergeCell ref="B15:H15"/>
    <mergeCell ref="C9:F9"/>
    <mergeCell ref="G9:H9"/>
    <mergeCell ref="C10:F10"/>
    <mergeCell ref="G10:H10"/>
    <mergeCell ref="B13:H13"/>
    <mergeCell ref="B14:H14"/>
    <mergeCell ref="C8:F8"/>
    <mergeCell ref="G8:H8"/>
    <mergeCell ref="F1:H1"/>
    <mergeCell ref="B3:H3"/>
    <mergeCell ref="C5:H5"/>
    <mergeCell ref="C6:H6"/>
    <mergeCell ref="C7:H7"/>
  </mergeCells>
  <phoneticPr fontId="2"/>
  <pageMargins left="0.7" right="0.7" top="0.75" bottom="0.75" header="0.3" footer="0.3"/>
  <pageSetup paperSize="9" scale="8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D762-95BC-4B35-8118-AF4050332FF2}">
  <sheetPr>
    <pageSetUpPr fitToPage="1"/>
  </sheetPr>
  <dimension ref="A1:Y23"/>
  <sheetViews>
    <sheetView view="pageBreakPreview" zoomScaleNormal="100" zoomScaleSheetLayoutView="100" workbookViewId="0">
      <selection activeCell="B2" sqref="B2"/>
    </sheetView>
  </sheetViews>
  <sheetFormatPr defaultColWidth="4" defaultRowHeight="13.5"/>
  <cols>
    <col min="1" max="1" width="2.125" style="70" customWidth="1"/>
    <col min="2" max="2" width="2.375" style="70" customWidth="1"/>
    <col min="3" max="21" width="4" style="70" customWidth="1"/>
    <col min="22" max="25" width="2.375" style="70" customWidth="1"/>
    <col min="26" max="26" width="2.125" style="70" customWidth="1"/>
    <col min="27" max="255" width="4" style="70"/>
    <col min="256" max="256" width="1.75" style="70" customWidth="1"/>
    <col min="257" max="257" width="2.125" style="70" customWidth="1"/>
    <col min="258" max="258" width="2.375" style="70" customWidth="1"/>
    <col min="259" max="277" width="4" style="70" customWidth="1"/>
    <col min="278" max="281" width="2.375" style="70" customWidth="1"/>
    <col min="282" max="282" width="2.125" style="70" customWidth="1"/>
    <col min="283" max="511" width="4" style="70"/>
    <col min="512" max="512" width="1.75" style="70" customWidth="1"/>
    <col min="513" max="513" width="2.125" style="70" customWidth="1"/>
    <col min="514" max="514" width="2.375" style="70" customWidth="1"/>
    <col min="515" max="533" width="4" style="70" customWidth="1"/>
    <col min="534" max="537" width="2.375" style="70" customWidth="1"/>
    <col min="538" max="538" width="2.125" style="70" customWidth="1"/>
    <col min="539" max="767" width="4" style="70"/>
    <col min="768" max="768" width="1.75" style="70" customWidth="1"/>
    <col min="769" max="769" width="2.125" style="70" customWidth="1"/>
    <col min="770" max="770" width="2.375" style="70" customWidth="1"/>
    <col min="771" max="789" width="4" style="70" customWidth="1"/>
    <col min="790" max="793" width="2.375" style="70" customWidth="1"/>
    <col min="794" max="794" width="2.125" style="70" customWidth="1"/>
    <col min="795" max="1023" width="4" style="70"/>
    <col min="1024" max="1024" width="1.75" style="70" customWidth="1"/>
    <col min="1025" max="1025" width="2.125" style="70" customWidth="1"/>
    <col min="1026" max="1026" width="2.375" style="70" customWidth="1"/>
    <col min="1027" max="1045" width="4" style="70" customWidth="1"/>
    <col min="1046" max="1049" width="2.375" style="70" customWidth="1"/>
    <col min="1050" max="1050" width="2.125" style="70" customWidth="1"/>
    <col min="1051" max="1279" width="4" style="70"/>
    <col min="1280" max="1280" width="1.75" style="70" customWidth="1"/>
    <col min="1281" max="1281" width="2.125" style="70" customWidth="1"/>
    <col min="1282" max="1282" width="2.375" style="70" customWidth="1"/>
    <col min="1283" max="1301" width="4" style="70" customWidth="1"/>
    <col min="1302" max="1305" width="2.375" style="70" customWidth="1"/>
    <col min="1306" max="1306" width="2.125" style="70" customWidth="1"/>
    <col min="1307" max="1535" width="4" style="70"/>
    <col min="1536" max="1536" width="1.75" style="70" customWidth="1"/>
    <col min="1537" max="1537" width="2.125" style="70" customWidth="1"/>
    <col min="1538" max="1538" width="2.375" style="70" customWidth="1"/>
    <col min="1539" max="1557" width="4" style="70" customWidth="1"/>
    <col min="1558" max="1561" width="2.375" style="70" customWidth="1"/>
    <col min="1562" max="1562" width="2.125" style="70" customWidth="1"/>
    <col min="1563" max="1791" width="4" style="70"/>
    <col min="1792" max="1792" width="1.75" style="70" customWidth="1"/>
    <col min="1793" max="1793" width="2.125" style="70" customWidth="1"/>
    <col min="1794" max="1794" width="2.375" style="70" customWidth="1"/>
    <col min="1795" max="1813" width="4" style="70" customWidth="1"/>
    <col min="1814" max="1817" width="2.375" style="70" customWidth="1"/>
    <col min="1818" max="1818" width="2.125" style="70" customWidth="1"/>
    <col min="1819" max="2047" width="4" style="70"/>
    <col min="2048" max="2048" width="1.75" style="70" customWidth="1"/>
    <col min="2049" max="2049" width="2.125" style="70" customWidth="1"/>
    <col min="2050" max="2050" width="2.375" style="70" customWidth="1"/>
    <col min="2051" max="2069" width="4" style="70" customWidth="1"/>
    <col min="2070" max="2073" width="2.375" style="70" customWidth="1"/>
    <col min="2074" max="2074" width="2.125" style="70" customWidth="1"/>
    <col min="2075" max="2303" width="4" style="70"/>
    <col min="2304" max="2304" width="1.75" style="70" customWidth="1"/>
    <col min="2305" max="2305" width="2.125" style="70" customWidth="1"/>
    <col min="2306" max="2306" width="2.375" style="70" customWidth="1"/>
    <col min="2307" max="2325" width="4" style="70" customWidth="1"/>
    <col min="2326" max="2329" width="2.375" style="70" customWidth="1"/>
    <col min="2330" max="2330" width="2.125" style="70" customWidth="1"/>
    <col min="2331" max="2559" width="4" style="70"/>
    <col min="2560" max="2560" width="1.75" style="70" customWidth="1"/>
    <col min="2561" max="2561" width="2.125" style="70" customWidth="1"/>
    <col min="2562" max="2562" width="2.375" style="70" customWidth="1"/>
    <col min="2563" max="2581" width="4" style="70" customWidth="1"/>
    <col min="2582" max="2585" width="2.375" style="70" customWidth="1"/>
    <col min="2586" max="2586" width="2.125" style="70" customWidth="1"/>
    <col min="2587" max="2815" width="4" style="70"/>
    <col min="2816" max="2816" width="1.75" style="70" customWidth="1"/>
    <col min="2817" max="2817" width="2.125" style="70" customWidth="1"/>
    <col min="2818" max="2818" width="2.375" style="70" customWidth="1"/>
    <col min="2819" max="2837" width="4" style="70" customWidth="1"/>
    <col min="2838" max="2841" width="2.375" style="70" customWidth="1"/>
    <col min="2842" max="2842" width="2.125" style="70" customWidth="1"/>
    <col min="2843" max="3071" width="4" style="70"/>
    <col min="3072" max="3072" width="1.75" style="70" customWidth="1"/>
    <col min="3073" max="3073" width="2.125" style="70" customWidth="1"/>
    <col min="3074" max="3074" width="2.375" style="70" customWidth="1"/>
    <col min="3075" max="3093" width="4" style="70" customWidth="1"/>
    <col min="3094" max="3097" width="2.375" style="70" customWidth="1"/>
    <col min="3098" max="3098" width="2.125" style="70" customWidth="1"/>
    <col min="3099" max="3327" width="4" style="70"/>
    <col min="3328" max="3328" width="1.75" style="70" customWidth="1"/>
    <col min="3329" max="3329" width="2.125" style="70" customWidth="1"/>
    <col min="3330" max="3330" width="2.375" style="70" customWidth="1"/>
    <col min="3331" max="3349" width="4" style="70" customWidth="1"/>
    <col min="3350" max="3353" width="2.375" style="70" customWidth="1"/>
    <col min="3354" max="3354" width="2.125" style="70" customWidth="1"/>
    <col min="3355" max="3583" width="4" style="70"/>
    <col min="3584" max="3584" width="1.75" style="70" customWidth="1"/>
    <col min="3585" max="3585" width="2.125" style="70" customWidth="1"/>
    <col min="3586" max="3586" width="2.375" style="70" customWidth="1"/>
    <col min="3587" max="3605" width="4" style="70" customWidth="1"/>
    <col min="3606" max="3609" width="2.375" style="70" customWidth="1"/>
    <col min="3610" max="3610" width="2.125" style="70" customWidth="1"/>
    <col min="3611" max="3839" width="4" style="70"/>
    <col min="3840" max="3840" width="1.75" style="70" customWidth="1"/>
    <col min="3841" max="3841" width="2.125" style="70" customWidth="1"/>
    <col min="3842" max="3842" width="2.375" style="70" customWidth="1"/>
    <col min="3843" max="3861" width="4" style="70" customWidth="1"/>
    <col min="3862" max="3865" width="2.375" style="70" customWidth="1"/>
    <col min="3866" max="3866" width="2.125" style="70" customWidth="1"/>
    <col min="3867" max="4095" width="4" style="70"/>
    <col min="4096" max="4096" width="1.75" style="70" customWidth="1"/>
    <col min="4097" max="4097" width="2.125" style="70" customWidth="1"/>
    <col min="4098" max="4098" width="2.375" style="70" customWidth="1"/>
    <col min="4099" max="4117" width="4" style="70" customWidth="1"/>
    <col min="4118" max="4121" width="2.375" style="70" customWidth="1"/>
    <col min="4122" max="4122" width="2.125" style="70" customWidth="1"/>
    <col min="4123" max="4351" width="4" style="70"/>
    <col min="4352" max="4352" width="1.75" style="70" customWidth="1"/>
    <col min="4353" max="4353" width="2.125" style="70" customWidth="1"/>
    <col min="4354" max="4354" width="2.375" style="70" customWidth="1"/>
    <col min="4355" max="4373" width="4" style="70" customWidth="1"/>
    <col min="4374" max="4377" width="2.375" style="70" customWidth="1"/>
    <col min="4378" max="4378" width="2.125" style="70" customWidth="1"/>
    <col min="4379" max="4607" width="4" style="70"/>
    <col min="4608" max="4608" width="1.75" style="70" customWidth="1"/>
    <col min="4609" max="4609" width="2.125" style="70" customWidth="1"/>
    <col min="4610" max="4610" width="2.375" style="70" customWidth="1"/>
    <col min="4611" max="4629" width="4" style="70" customWidth="1"/>
    <col min="4630" max="4633" width="2.375" style="70" customWidth="1"/>
    <col min="4634" max="4634" width="2.125" style="70" customWidth="1"/>
    <col min="4635" max="4863" width="4" style="70"/>
    <col min="4864" max="4864" width="1.75" style="70" customWidth="1"/>
    <col min="4865" max="4865" width="2.125" style="70" customWidth="1"/>
    <col min="4866" max="4866" width="2.375" style="70" customWidth="1"/>
    <col min="4867" max="4885" width="4" style="70" customWidth="1"/>
    <col min="4886" max="4889" width="2.375" style="70" customWidth="1"/>
    <col min="4890" max="4890" width="2.125" style="70" customWidth="1"/>
    <col min="4891" max="5119" width="4" style="70"/>
    <col min="5120" max="5120" width="1.75" style="70" customWidth="1"/>
    <col min="5121" max="5121" width="2.125" style="70" customWidth="1"/>
    <col min="5122" max="5122" width="2.375" style="70" customWidth="1"/>
    <col min="5123" max="5141" width="4" style="70" customWidth="1"/>
    <col min="5142" max="5145" width="2.375" style="70" customWidth="1"/>
    <col min="5146" max="5146" width="2.125" style="70" customWidth="1"/>
    <col min="5147" max="5375" width="4" style="70"/>
    <col min="5376" max="5376" width="1.75" style="70" customWidth="1"/>
    <col min="5377" max="5377" width="2.125" style="70" customWidth="1"/>
    <col min="5378" max="5378" width="2.375" style="70" customWidth="1"/>
    <col min="5379" max="5397" width="4" style="70" customWidth="1"/>
    <col min="5398" max="5401" width="2.375" style="70" customWidth="1"/>
    <col min="5402" max="5402" width="2.125" style="70" customWidth="1"/>
    <col min="5403" max="5631" width="4" style="70"/>
    <col min="5632" max="5632" width="1.75" style="70" customWidth="1"/>
    <col min="5633" max="5633" width="2.125" style="70" customWidth="1"/>
    <col min="5634" max="5634" width="2.375" style="70" customWidth="1"/>
    <col min="5635" max="5653" width="4" style="70" customWidth="1"/>
    <col min="5654" max="5657" width="2.375" style="70" customWidth="1"/>
    <col min="5658" max="5658" width="2.125" style="70" customWidth="1"/>
    <col min="5659" max="5887" width="4" style="70"/>
    <col min="5888" max="5888" width="1.75" style="70" customWidth="1"/>
    <col min="5889" max="5889" width="2.125" style="70" customWidth="1"/>
    <col min="5890" max="5890" width="2.375" style="70" customWidth="1"/>
    <col min="5891" max="5909" width="4" style="70" customWidth="1"/>
    <col min="5910" max="5913" width="2.375" style="70" customWidth="1"/>
    <col min="5914" max="5914" width="2.125" style="70" customWidth="1"/>
    <col min="5915" max="6143" width="4" style="70"/>
    <col min="6144" max="6144" width="1.75" style="70" customWidth="1"/>
    <col min="6145" max="6145" width="2.125" style="70" customWidth="1"/>
    <col min="6146" max="6146" width="2.375" style="70" customWidth="1"/>
    <col min="6147" max="6165" width="4" style="70" customWidth="1"/>
    <col min="6166" max="6169" width="2.375" style="70" customWidth="1"/>
    <col min="6170" max="6170" width="2.125" style="70" customWidth="1"/>
    <col min="6171" max="6399" width="4" style="70"/>
    <col min="6400" max="6400" width="1.75" style="70" customWidth="1"/>
    <col min="6401" max="6401" width="2.125" style="70" customWidth="1"/>
    <col min="6402" max="6402" width="2.375" style="70" customWidth="1"/>
    <col min="6403" max="6421" width="4" style="70" customWidth="1"/>
    <col min="6422" max="6425" width="2.375" style="70" customWidth="1"/>
    <col min="6426" max="6426" width="2.125" style="70" customWidth="1"/>
    <col min="6427" max="6655" width="4" style="70"/>
    <col min="6656" max="6656" width="1.75" style="70" customWidth="1"/>
    <col min="6657" max="6657" width="2.125" style="70" customWidth="1"/>
    <col min="6658" max="6658" width="2.375" style="70" customWidth="1"/>
    <col min="6659" max="6677" width="4" style="70" customWidth="1"/>
    <col min="6678" max="6681" width="2.375" style="70" customWidth="1"/>
    <col min="6682" max="6682" width="2.125" style="70" customWidth="1"/>
    <col min="6683" max="6911" width="4" style="70"/>
    <col min="6912" max="6912" width="1.75" style="70" customWidth="1"/>
    <col min="6913" max="6913" width="2.125" style="70" customWidth="1"/>
    <col min="6914" max="6914" width="2.375" style="70" customWidth="1"/>
    <col min="6915" max="6933" width="4" style="70" customWidth="1"/>
    <col min="6934" max="6937" width="2.375" style="70" customWidth="1"/>
    <col min="6938" max="6938" width="2.125" style="70" customWidth="1"/>
    <col min="6939" max="7167" width="4" style="70"/>
    <col min="7168" max="7168" width="1.75" style="70" customWidth="1"/>
    <col min="7169" max="7169" width="2.125" style="70" customWidth="1"/>
    <col min="7170" max="7170" width="2.375" style="70" customWidth="1"/>
    <col min="7171" max="7189" width="4" style="70" customWidth="1"/>
    <col min="7190" max="7193" width="2.375" style="70" customWidth="1"/>
    <col min="7194" max="7194" width="2.125" style="70" customWidth="1"/>
    <col min="7195" max="7423" width="4" style="70"/>
    <col min="7424" max="7424" width="1.75" style="70" customWidth="1"/>
    <col min="7425" max="7425" width="2.125" style="70" customWidth="1"/>
    <col min="7426" max="7426" width="2.375" style="70" customWidth="1"/>
    <col min="7427" max="7445" width="4" style="70" customWidth="1"/>
    <col min="7446" max="7449" width="2.375" style="70" customWidth="1"/>
    <col min="7450" max="7450" width="2.125" style="70" customWidth="1"/>
    <col min="7451" max="7679" width="4" style="70"/>
    <col min="7680" max="7680" width="1.75" style="70" customWidth="1"/>
    <col min="7681" max="7681" width="2.125" style="70" customWidth="1"/>
    <col min="7682" max="7682" width="2.375" style="70" customWidth="1"/>
    <col min="7683" max="7701" width="4" style="70" customWidth="1"/>
    <col min="7702" max="7705" width="2.375" style="70" customWidth="1"/>
    <col min="7706" max="7706" width="2.125" style="70" customWidth="1"/>
    <col min="7707" max="7935" width="4" style="70"/>
    <col min="7936" max="7936" width="1.75" style="70" customWidth="1"/>
    <col min="7937" max="7937" width="2.125" style="70" customWidth="1"/>
    <col min="7938" max="7938" width="2.375" style="70" customWidth="1"/>
    <col min="7939" max="7957" width="4" style="70" customWidth="1"/>
    <col min="7958" max="7961" width="2.375" style="70" customWidth="1"/>
    <col min="7962" max="7962" width="2.125" style="70" customWidth="1"/>
    <col min="7963" max="8191" width="4" style="70"/>
    <col min="8192" max="8192" width="1.75" style="70" customWidth="1"/>
    <col min="8193" max="8193" width="2.125" style="70" customWidth="1"/>
    <col min="8194" max="8194" width="2.375" style="70" customWidth="1"/>
    <col min="8195" max="8213" width="4" style="70" customWidth="1"/>
    <col min="8214" max="8217" width="2.375" style="70" customWidth="1"/>
    <col min="8218" max="8218" width="2.125" style="70" customWidth="1"/>
    <col min="8219" max="8447" width="4" style="70"/>
    <col min="8448" max="8448" width="1.75" style="70" customWidth="1"/>
    <col min="8449" max="8449" width="2.125" style="70" customWidth="1"/>
    <col min="8450" max="8450" width="2.375" style="70" customWidth="1"/>
    <col min="8451" max="8469" width="4" style="70" customWidth="1"/>
    <col min="8470" max="8473" width="2.375" style="70" customWidth="1"/>
    <col min="8474" max="8474" width="2.125" style="70" customWidth="1"/>
    <col min="8475" max="8703" width="4" style="70"/>
    <col min="8704" max="8704" width="1.75" style="70" customWidth="1"/>
    <col min="8705" max="8705" width="2.125" style="70" customWidth="1"/>
    <col min="8706" max="8706" width="2.375" style="70" customWidth="1"/>
    <col min="8707" max="8725" width="4" style="70" customWidth="1"/>
    <col min="8726" max="8729" width="2.375" style="70" customWidth="1"/>
    <col min="8730" max="8730" width="2.125" style="70" customWidth="1"/>
    <col min="8731" max="8959" width="4" style="70"/>
    <col min="8960" max="8960" width="1.75" style="70" customWidth="1"/>
    <col min="8961" max="8961" width="2.125" style="70" customWidth="1"/>
    <col min="8962" max="8962" width="2.375" style="70" customWidth="1"/>
    <col min="8963" max="8981" width="4" style="70" customWidth="1"/>
    <col min="8982" max="8985" width="2.375" style="70" customWidth="1"/>
    <col min="8986" max="8986" width="2.125" style="70" customWidth="1"/>
    <col min="8987" max="9215" width="4" style="70"/>
    <col min="9216" max="9216" width="1.75" style="70" customWidth="1"/>
    <col min="9217" max="9217" width="2.125" style="70" customWidth="1"/>
    <col min="9218" max="9218" width="2.375" style="70" customWidth="1"/>
    <col min="9219" max="9237" width="4" style="70" customWidth="1"/>
    <col min="9238" max="9241" width="2.375" style="70" customWidth="1"/>
    <col min="9242" max="9242" width="2.125" style="70" customWidth="1"/>
    <col min="9243" max="9471" width="4" style="70"/>
    <col min="9472" max="9472" width="1.75" style="70" customWidth="1"/>
    <col min="9473" max="9473" width="2.125" style="70" customWidth="1"/>
    <col min="9474" max="9474" width="2.375" style="70" customWidth="1"/>
    <col min="9475" max="9493" width="4" style="70" customWidth="1"/>
    <col min="9494" max="9497" width="2.375" style="70" customWidth="1"/>
    <col min="9498" max="9498" width="2.125" style="70" customWidth="1"/>
    <col min="9499" max="9727" width="4" style="70"/>
    <col min="9728" max="9728" width="1.75" style="70" customWidth="1"/>
    <col min="9729" max="9729" width="2.125" style="70" customWidth="1"/>
    <col min="9730" max="9730" width="2.375" style="70" customWidth="1"/>
    <col min="9731" max="9749" width="4" style="70" customWidth="1"/>
    <col min="9750" max="9753" width="2.375" style="70" customWidth="1"/>
    <col min="9754" max="9754" width="2.125" style="70" customWidth="1"/>
    <col min="9755" max="9983" width="4" style="70"/>
    <col min="9984" max="9984" width="1.75" style="70" customWidth="1"/>
    <col min="9985" max="9985" width="2.125" style="70" customWidth="1"/>
    <col min="9986" max="9986" width="2.375" style="70" customWidth="1"/>
    <col min="9987" max="10005" width="4" style="70" customWidth="1"/>
    <col min="10006" max="10009" width="2.375" style="70" customWidth="1"/>
    <col min="10010" max="10010" width="2.125" style="70" customWidth="1"/>
    <col min="10011" max="10239" width="4" style="70"/>
    <col min="10240" max="10240" width="1.75" style="70" customWidth="1"/>
    <col min="10241" max="10241" width="2.125" style="70" customWidth="1"/>
    <col min="10242" max="10242" width="2.375" style="70" customWidth="1"/>
    <col min="10243" max="10261" width="4" style="70" customWidth="1"/>
    <col min="10262" max="10265" width="2.375" style="70" customWidth="1"/>
    <col min="10266" max="10266" width="2.125" style="70" customWidth="1"/>
    <col min="10267" max="10495" width="4" style="70"/>
    <col min="10496" max="10496" width="1.75" style="70" customWidth="1"/>
    <col min="10497" max="10497" width="2.125" style="70" customWidth="1"/>
    <col min="10498" max="10498" width="2.375" style="70" customWidth="1"/>
    <col min="10499" max="10517" width="4" style="70" customWidth="1"/>
    <col min="10518" max="10521" width="2.375" style="70" customWidth="1"/>
    <col min="10522" max="10522" width="2.125" style="70" customWidth="1"/>
    <col min="10523" max="10751" width="4" style="70"/>
    <col min="10752" max="10752" width="1.75" style="70" customWidth="1"/>
    <col min="10753" max="10753" width="2.125" style="70" customWidth="1"/>
    <col min="10754" max="10754" width="2.375" style="70" customWidth="1"/>
    <col min="10755" max="10773" width="4" style="70" customWidth="1"/>
    <col min="10774" max="10777" width="2.375" style="70" customWidth="1"/>
    <col min="10778" max="10778" width="2.125" style="70" customWidth="1"/>
    <col min="10779" max="11007" width="4" style="70"/>
    <col min="11008" max="11008" width="1.75" style="70" customWidth="1"/>
    <col min="11009" max="11009" width="2.125" style="70" customWidth="1"/>
    <col min="11010" max="11010" width="2.375" style="70" customWidth="1"/>
    <col min="11011" max="11029" width="4" style="70" customWidth="1"/>
    <col min="11030" max="11033" width="2.375" style="70" customWidth="1"/>
    <col min="11034" max="11034" width="2.125" style="70" customWidth="1"/>
    <col min="11035" max="11263" width="4" style="70"/>
    <col min="11264" max="11264" width="1.75" style="70" customWidth="1"/>
    <col min="11265" max="11265" width="2.125" style="70" customWidth="1"/>
    <col min="11266" max="11266" width="2.375" style="70" customWidth="1"/>
    <col min="11267" max="11285" width="4" style="70" customWidth="1"/>
    <col min="11286" max="11289" width="2.375" style="70" customWidth="1"/>
    <col min="11290" max="11290" width="2.125" style="70" customWidth="1"/>
    <col min="11291" max="11519" width="4" style="70"/>
    <col min="11520" max="11520" width="1.75" style="70" customWidth="1"/>
    <col min="11521" max="11521" width="2.125" style="70" customWidth="1"/>
    <col min="11522" max="11522" width="2.375" style="70" customWidth="1"/>
    <col min="11523" max="11541" width="4" style="70" customWidth="1"/>
    <col min="11542" max="11545" width="2.375" style="70" customWidth="1"/>
    <col min="11546" max="11546" width="2.125" style="70" customWidth="1"/>
    <col min="11547" max="11775" width="4" style="70"/>
    <col min="11776" max="11776" width="1.75" style="70" customWidth="1"/>
    <col min="11777" max="11777" width="2.125" style="70" customWidth="1"/>
    <col min="11778" max="11778" width="2.375" style="70" customWidth="1"/>
    <col min="11779" max="11797" width="4" style="70" customWidth="1"/>
    <col min="11798" max="11801" width="2.375" style="70" customWidth="1"/>
    <col min="11802" max="11802" width="2.125" style="70" customWidth="1"/>
    <col min="11803" max="12031" width="4" style="70"/>
    <col min="12032" max="12032" width="1.75" style="70" customWidth="1"/>
    <col min="12033" max="12033" width="2.125" style="70" customWidth="1"/>
    <col min="12034" max="12034" width="2.375" style="70" customWidth="1"/>
    <col min="12035" max="12053" width="4" style="70" customWidth="1"/>
    <col min="12054" max="12057" width="2.375" style="70" customWidth="1"/>
    <col min="12058" max="12058" width="2.125" style="70" customWidth="1"/>
    <col min="12059" max="12287" width="4" style="70"/>
    <col min="12288" max="12288" width="1.75" style="70" customWidth="1"/>
    <col min="12289" max="12289" width="2.125" style="70" customWidth="1"/>
    <col min="12290" max="12290" width="2.375" style="70" customWidth="1"/>
    <col min="12291" max="12309" width="4" style="70" customWidth="1"/>
    <col min="12310" max="12313" width="2.375" style="70" customWidth="1"/>
    <col min="12314" max="12314" width="2.125" style="70" customWidth="1"/>
    <col min="12315" max="12543" width="4" style="70"/>
    <col min="12544" max="12544" width="1.75" style="70" customWidth="1"/>
    <col min="12545" max="12545" width="2.125" style="70" customWidth="1"/>
    <col min="12546" max="12546" width="2.375" style="70" customWidth="1"/>
    <col min="12547" max="12565" width="4" style="70" customWidth="1"/>
    <col min="12566" max="12569" width="2.375" style="70" customWidth="1"/>
    <col min="12570" max="12570" width="2.125" style="70" customWidth="1"/>
    <col min="12571" max="12799" width="4" style="70"/>
    <col min="12800" max="12800" width="1.75" style="70" customWidth="1"/>
    <col min="12801" max="12801" width="2.125" style="70" customWidth="1"/>
    <col min="12802" max="12802" width="2.375" style="70" customWidth="1"/>
    <col min="12803" max="12821" width="4" style="70" customWidth="1"/>
    <col min="12822" max="12825" width="2.375" style="70" customWidth="1"/>
    <col min="12826" max="12826" width="2.125" style="70" customWidth="1"/>
    <col min="12827" max="13055" width="4" style="70"/>
    <col min="13056" max="13056" width="1.75" style="70" customWidth="1"/>
    <col min="13057" max="13057" width="2.125" style="70" customWidth="1"/>
    <col min="13058" max="13058" width="2.375" style="70" customWidth="1"/>
    <col min="13059" max="13077" width="4" style="70" customWidth="1"/>
    <col min="13078" max="13081" width="2.375" style="70" customWidth="1"/>
    <col min="13082" max="13082" width="2.125" style="70" customWidth="1"/>
    <col min="13083" max="13311" width="4" style="70"/>
    <col min="13312" max="13312" width="1.75" style="70" customWidth="1"/>
    <col min="13313" max="13313" width="2.125" style="70" customWidth="1"/>
    <col min="13314" max="13314" width="2.375" style="70" customWidth="1"/>
    <col min="13315" max="13333" width="4" style="70" customWidth="1"/>
    <col min="13334" max="13337" width="2.375" style="70" customWidth="1"/>
    <col min="13338" max="13338" width="2.125" style="70" customWidth="1"/>
    <col min="13339" max="13567" width="4" style="70"/>
    <col min="13568" max="13568" width="1.75" style="70" customWidth="1"/>
    <col min="13569" max="13569" width="2.125" style="70" customWidth="1"/>
    <col min="13570" max="13570" width="2.375" style="70" customWidth="1"/>
    <col min="13571" max="13589" width="4" style="70" customWidth="1"/>
    <col min="13590" max="13593" width="2.375" style="70" customWidth="1"/>
    <col min="13594" max="13594" width="2.125" style="70" customWidth="1"/>
    <col min="13595" max="13823" width="4" style="70"/>
    <col min="13824" max="13824" width="1.75" style="70" customWidth="1"/>
    <col min="13825" max="13825" width="2.125" style="70" customWidth="1"/>
    <col min="13826" max="13826" width="2.375" style="70" customWidth="1"/>
    <col min="13827" max="13845" width="4" style="70" customWidth="1"/>
    <col min="13846" max="13849" width="2.375" style="70" customWidth="1"/>
    <col min="13850" max="13850" width="2.125" style="70" customWidth="1"/>
    <col min="13851" max="14079" width="4" style="70"/>
    <col min="14080" max="14080" width="1.75" style="70" customWidth="1"/>
    <col min="14081" max="14081" width="2.125" style="70" customWidth="1"/>
    <col min="14082" max="14082" width="2.375" style="70" customWidth="1"/>
    <col min="14083" max="14101" width="4" style="70" customWidth="1"/>
    <col min="14102" max="14105" width="2.375" style="70" customWidth="1"/>
    <col min="14106" max="14106" width="2.125" style="70" customWidth="1"/>
    <col min="14107" max="14335" width="4" style="70"/>
    <col min="14336" max="14336" width="1.75" style="70" customWidth="1"/>
    <col min="14337" max="14337" width="2.125" style="70" customWidth="1"/>
    <col min="14338" max="14338" width="2.375" style="70" customWidth="1"/>
    <col min="14339" max="14357" width="4" style="70" customWidth="1"/>
    <col min="14358" max="14361" width="2.375" style="70" customWidth="1"/>
    <col min="14362" max="14362" width="2.125" style="70" customWidth="1"/>
    <col min="14363" max="14591" width="4" style="70"/>
    <col min="14592" max="14592" width="1.75" style="70" customWidth="1"/>
    <col min="14593" max="14593" width="2.125" style="70" customWidth="1"/>
    <col min="14594" max="14594" width="2.375" style="70" customWidth="1"/>
    <col min="14595" max="14613" width="4" style="70" customWidth="1"/>
    <col min="14614" max="14617" width="2.375" style="70" customWidth="1"/>
    <col min="14618" max="14618" width="2.125" style="70" customWidth="1"/>
    <col min="14619" max="14847" width="4" style="70"/>
    <col min="14848" max="14848" width="1.75" style="70" customWidth="1"/>
    <col min="14849" max="14849" width="2.125" style="70" customWidth="1"/>
    <col min="14850" max="14850" width="2.375" style="70" customWidth="1"/>
    <col min="14851" max="14869" width="4" style="70" customWidth="1"/>
    <col min="14870" max="14873" width="2.375" style="70" customWidth="1"/>
    <col min="14874" max="14874" width="2.125" style="70" customWidth="1"/>
    <col min="14875" max="15103" width="4" style="70"/>
    <col min="15104" max="15104" width="1.75" style="70" customWidth="1"/>
    <col min="15105" max="15105" width="2.125" style="70" customWidth="1"/>
    <col min="15106" max="15106" width="2.375" style="70" customWidth="1"/>
    <col min="15107" max="15125" width="4" style="70" customWidth="1"/>
    <col min="15126" max="15129" width="2.375" style="70" customWidth="1"/>
    <col min="15130" max="15130" width="2.125" style="70" customWidth="1"/>
    <col min="15131" max="15359" width="4" style="70"/>
    <col min="15360" max="15360" width="1.75" style="70" customWidth="1"/>
    <col min="15361" max="15361" width="2.125" style="70" customWidth="1"/>
    <col min="15362" max="15362" width="2.375" style="70" customWidth="1"/>
    <col min="15363" max="15381" width="4" style="70" customWidth="1"/>
    <col min="15382" max="15385" width="2.375" style="70" customWidth="1"/>
    <col min="15386" max="15386" width="2.125" style="70" customWidth="1"/>
    <col min="15387" max="15615" width="4" style="70"/>
    <col min="15616" max="15616" width="1.75" style="70" customWidth="1"/>
    <col min="15617" max="15617" width="2.125" style="70" customWidth="1"/>
    <col min="15618" max="15618" width="2.375" style="70" customWidth="1"/>
    <col min="15619" max="15637" width="4" style="70" customWidth="1"/>
    <col min="15638" max="15641" width="2.375" style="70" customWidth="1"/>
    <col min="15642" max="15642" width="2.125" style="70" customWidth="1"/>
    <col min="15643" max="15871" width="4" style="70"/>
    <col min="15872" max="15872" width="1.75" style="70" customWidth="1"/>
    <col min="15873" max="15873" width="2.125" style="70" customWidth="1"/>
    <col min="15874" max="15874" width="2.375" style="70" customWidth="1"/>
    <col min="15875" max="15893" width="4" style="70" customWidth="1"/>
    <col min="15894" max="15897" width="2.375" style="70" customWidth="1"/>
    <col min="15898" max="15898" width="2.125" style="70" customWidth="1"/>
    <col min="15899" max="16127" width="4" style="70"/>
    <col min="16128" max="16128" width="1.75" style="70" customWidth="1"/>
    <col min="16129" max="16129" width="2.125" style="70" customWidth="1"/>
    <col min="16130" max="16130" width="2.375" style="70" customWidth="1"/>
    <col min="16131" max="16149" width="4" style="70" customWidth="1"/>
    <col min="16150" max="16153" width="2.375" style="70" customWidth="1"/>
    <col min="16154" max="16154" width="2.125" style="70" customWidth="1"/>
    <col min="16155" max="16384" width="4" style="70"/>
  </cols>
  <sheetData>
    <row r="1" spans="1:25" ht="20.100000000000001" customHeight="1">
      <c r="A1" s="71"/>
    </row>
    <row r="2" spans="1:25" ht="20.100000000000001" customHeight="1">
      <c r="A2" s="71"/>
      <c r="B2" s="70" t="s">
        <v>438</v>
      </c>
      <c r="R2" s="859" t="s">
        <v>185</v>
      </c>
      <c r="S2" s="859"/>
      <c r="T2" s="859"/>
      <c r="U2" s="859"/>
      <c r="V2" s="859"/>
      <c r="W2" s="859"/>
      <c r="X2" s="859"/>
      <c r="Y2" s="859"/>
    </row>
    <row r="3" spans="1:25" ht="20.100000000000001" customHeight="1">
      <c r="A3" s="71"/>
      <c r="T3" s="82"/>
    </row>
    <row r="4" spans="1:25" ht="20.100000000000001" customHeight="1">
      <c r="A4" s="71"/>
      <c r="B4" s="860" t="s">
        <v>184</v>
      </c>
      <c r="C4" s="860"/>
      <c r="D4" s="860"/>
      <c r="E4" s="860"/>
      <c r="F4" s="860"/>
      <c r="G4" s="860"/>
      <c r="H4" s="860"/>
      <c r="I4" s="860"/>
      <c r="J4" s="860"/>
      <c r="K4" s="860"/>
      <c r="L4" s="860"/>
      <c r="M4" s="860"/>
      <c r="N4" s="860"/>
      <c r="O4" s="860"/>
      <c r="P4" s="860"/>
      <c r="Q4" s="860"/>
      <c r="R4" s="860"/>
      <c r="S4" s="860"/>
      <c r="T4" s="860"/>
      <c r="U4" s="860"/>
      <c r="V4" s="860"/>
      <c r="W4" s="860"/>
      <c r="X4" s="860"/>
      <c r="Y4" s="860"/>
    </row>
    <row r="5" spans="1:25" ht="20.100000000000001" customHeight="1">
      <c r="A5" s="71"/>
    </row>
    <row r="6" spans="1:25" ht="20.100000000000001" customHeight="1">
      <c r="A6" s="71"/>
      <c r="B6" s="861" t="s">
        <v>183</v>
      </c>
      <c r="C6" s="862"/>
      <c r="D6" s="862"/>
      <c r="E6" s="862"/>
      <c r="F6" s="863"/>
      <c r="G6" s="864"/>
      <c r="H6" s="864"/>
      <c r="I6" s="864"/>
      <c r="J6" s="864"/>
      <c r="K6" s="864"/>
      <c r="L6" s="864"/>
      <c r="M6" s="864"/>
      <c r="N6" s="864"/>
      <c r="O6" s="864"/>
      <c r="P6" s="864"/>
      <c r="Q6" s="864"/>
      <c r="R6" s="864"/>
      <c r="S6" s="864"/>
      <c r="T6" s="864"/>
      <c r="U6" s="864"/>
      <c r="V6" s="864"/>
      <c r="W6" s="864"/>
      <c r="X6" s="864"/>
      <c r="Y6" s="865"/>
    </row>
    <row r="7" spans="1:25" ht="20.100000000000001" customHeight="1">
      <c r="A7" s="71"/>
      <c r="B7" s="861" t="s">
        <v>182</v>
      </c>
      <c r="C7" s="862"/>
      <c r="D7" s="862"/>
      <c r="E7" s="862"/>
      <c r="F7" s="863"/>
      <c r="G7" s="866" t="s">
        <v>181</v>
      </c>
      <c r="H7" s="866"/>
      <c r="I7" s="866"/>
      <c r="J7" s="866"/>
      <c r="K7" s="866"/>
      <c r="L7" s="866"/>
      <c r="M7" s="866"/>
      <c r="N7" s="866"/>
      <c r="O7" s="866"/>
      <c r="P7" s="866"/>
      <c r="Q7" s="866"/>
      <c r="R7" s="866"/>
      <c r="S7" s="866"/>
      <c r="T7" s="866"/>
      <c r="U7" s="866"/>
      <c r="V7" s="866"/>
      <c r="W7" s="866"/>
      <c r="X7" s="866"/>
      <c r="Y7" s="867"/>
    </row>
    <row r="8" spans="1:25" ht="20.100000000000001" customHeight="1">
      <c r="A8" s="71"/>
    </row>
    <row r="9" spans="1:25" ht="20.100000000000001" customHeight="1">
      <c r="A9" s="71"/>
      <c r="B9" s="77"/>
      <c r="C9" s="81" t="s">
        <v>180</v>
      </c>
      <c r="D9" s="81"/>
      <c r="E9" s="81"/>
      <c r="F9" s="81"/>
      <c r="G9" s="81"/>
      <c r="H9" s="81"/>
      <c r="I9" s="81"/>
      <c r="J9" s="81"/>
      <c r="K9" s="81"/>
      <c r="L9" s="81"/>
      <c r="M9" s="81"/>
      <c r="N9" s="81"/>
      <c r="O9" s="81"/>
      <c r="P9" s="81"/>
      <c r="Q9" s="81"/>
      <c r="R9" s="81"/>
      <c r="S9" s="81"/>
      <c r="T9" s="81"/>
      <c r="U9" s="80"/>
      <c r="V9" s="847" t="s">
        <v>176</v>
      </c>
      <c r="W9" s="848"/>
      <c r="X9" s="848"/>
      <c r="Y9" s="849"/>
    </row>
    <row r="10" spans="1:25" ht="20.100000000000001" customHeight="1">
      <c r="A10" s="71"/>
      <c r="B10" s="75"/>
      <c r="C10" s="74" t="s">
        <v>179</v>
      </c>
      <c r="D10" s="74"/>
      <c r="E10" s="74"/>
      <c r="F10" s="74"/>
      <c r="G10" s="74"/>
      <c r="H10" s="74"/>
      <c r="I10" s="74"/>
      <c r="J10" s="74"/>
      <c r="K10" s="74"/>
      <c r="L10" s="74"/>
      <c r="M10" s="74"/>
      <c r="N10" s="74"/>
      <c r="O10" s="74"/>
      <c r="P10" s="74"/>
      <c r="Q10" s="74"/>
      <c r="R10" s="74"/>
      <c r="S10" s="74"/>
      <c r="T10" s="74"/>
      <c r="U10" s="73"/>
      <c r="V10" s="850"/>
      <c r="W10" s="851"/>
      <c r="X10" s="851"/>
      <c r="Y10" s="852"/>
    </row>
    <row r="11" spans="1:25" ht="20.100000000000001" customHeight="1">
      <c r="A11" s="71"/>
      <c r="B11" s="72"/>
      <c r="C11" s="79" t="s">
        <v>178</v>
      </c>
      <c r="D11" s="79"/>
      <c r="E11" s="79"/>
      <c r="F11" s="79"/>
      <c r="G11" s="79"/>
      <c r="H11" s="79"/>
      <c r="I11" s="79"/>
      <c r="J11" s="79"/>
      <c r="K11" s="79"/>
      <c r="L11" s="79"/>
      <c r="M11" s="79"/>
      <c r="N11" s="79"/>
      <c r="O11" s="79"/>
      <c r="P11" s="79"/>
      <c r="Q11" s="79"/>
      <c r="R11" s="79"/>
      <c r="S11" s="79"/>
      <c r="T11" s="79"/>
      <c r="U11" s="78"/>
      <c r="V11" s="853"/>
      <c r="W11" s="854"/>
      <c r="X11" s="854"/>
      <c r="Y11" s="855"/>
    </row>
    <row r="12" spans="1:25" ht="20.100000000000001" customHeight="1">
      <c r="A12" s="71"/>
      <c r="B12" s="77"/>
      <c r="C12" s="856" t="s">
        <v>177</v>
      </c>
      <c r="D12" s="856"/>
      <c r="E12" s="856"/>
      <c r="F12" s="856"/>
      <c r="G12" s="856"/>
      <c r="H12" s="856"/>
      <c r="I12" s="856"/>
      <c r="J12" s="856"/>
      <c r="K12" s="856"/>
      <c r="L12" s="856"/>
      <c r="M12" s="856"/>
      <c r="N12" s="856"/>
      <c r="O12" s="856"/>
      <c r="P12" s="856"/>
      <c r="Q12" s="856"/>
      <c r="R12" s="856"/>
      <c r="S12" s="856"/>
      <c r="T12" s="856"/>
      <c r="U12" s="76"/>
      <c r="V12" s="847" t="s">
        <v>176</v>
      </c>
      <c r="W12" s="848"/>
      <c r="X12" s="848"/>
      <c r="Y12" s="849"/>
    </row>
    <row r="13" spans="1:25" ht="20.100000000000001" customHeight="1">
      <c r="A13" s="71"/>
      <c r="B13" s="75"/>
      <c r="C13" s="74" t="s">
        <v>175</v>
      </c>
      <c r="D13" s="74"/>
      <c r="E13" s="74"/>
      <c r="F13" s="74"/>
      <c r="G13" s="74"/>
      <c r="H13" s="74"/>
      <c r="I13" s="74"/>
      <c r="J13" s="74"/>
      <c r="K13" s="74"/>
      <c r="L13" s="74"/>
      <c r="M13" s="74"/>
      <c r="N13" s="74"/>
      <c r="O13" s="74"/>
      <c r="P13" s="74"/>
      <c r="Q13" s="74"/>
      <c r="R13" s="74"/>
      <c r="S13" s="74"/>
      <c r="T13" s="74"/>
      <c r="U13" s="73"/>
      <c r="V13" s="850"/>
      <c r="W13" s="851"/>
      <c r="X13" s="851"/>
      <c r="Y13" s="852"/>
    </row>
    <row r="14" spans="1:25" ht="20.100000000000001" customHeight="1">
      <c r="A14" s="71"/>
      <c r="B14" s="75"/>
      <c r="C14" s="74" t="s">
        <v>174</v>
      </c>
      <c r="D14" s="74"/>
      <c r="E14" s="74"/>
      <c r="F14" s="74"/>
      <c r="G14" s="74"/>
      <c r="H14" s="74"/>
      <c r="I14" s="74"/>
      <c r="J14" s="74"/>
      <c r="K14" s="74"/>
      <c r="L14" s="74"/>
      <c r="M14" s="74"/>
      <c r="N14" s="74"/>
      <c r="O14" s="74"/>
      <c r="P14" s="74"/>
      <c r="Q14" s="74"/>
      <c r="R14" s="74"/>
      <c r="S14" s="74"/>
      <c r="T14" s="74"/>
      <c r="U14" s="73"/>
      <c r="V14" s="850"/>
      <c r="W14" s="851"/>
      <c r="X14" s="851"/>
      <c r="Y14" s="852"/>
    </row>
    <row r="15" spans="1:25" ht="20.100000000000001" customHeight="1">
      <c r="A15" s="71"/>
      <c r="B15" s="72"/>
      <c r="C15" s="857" t="s">
        <v>173</v>
      </c>
      <c r="D15" s="857"/>
      <c r="E15" s="857"/>
      <c r="F15" s="857"/>
      <c r="G15" s="857"/>
      <c r="H15" s="857"/>
      <c r="I15" s="857"/>
      <c r="J15" s="857"/>
      <c r="K15" s="857"/>
      <c r="L15" s="857"/>
      <c r="M15" s="857"/>
      <c r="N15" s="857"/>
      <c r="O15" s="857"/>
      <c r="P15" s="857"/>
      <c r="Q15" s="857"/>
      <c r="R15" s="857"/>
      <c r="S15" s="857"/>
      <c r="T15" s="857"/>
      <c r="U15" s="858"/>
      <c r="V15" s="853"/>
      <c r="W15" s="854"/>
      <c r="X15" s="854"/>
      <c r="Y15" s="855"/>
    </row>
    <row r="16" spans="1:25" ht="20.100000000000001" customHeight="1">
      <c r="A16" s="71"/>
    </row>
    <row r="17" spans="1:2" ht="20.100000000000001" customHeight="1">
      <c r="A17" s="71"/>
      <c r="B17" s="70" t="s">
        <v>172</v>
      </c>
    </row>
    <row r="18" spans="1:2" ht="20.100000000000001" customHeight="1">
      <c r="A18" s="71"/>
      <c r="B18" s="70" t="s">
        <v>171</v>
      </c>
    </row>
    <row r="19" spans="1:2" ht="20.100000000000001" customHeight="1">
      <c r="A19" s="71"/>
      <c r="B19" s="70" t="s">
        <v>170</v>
      </c>
    </row>
    <row r="20" spans="1:2" ht="20.100000000000001" customHeight="1"/>
    <row r="21" spans="1:2" ht="20.100000000000001" customHeight="1"/>
    <row r="22" spans="1:2" ht="20.100000000000001" customHeight="1"/>
    <row r="23" spans="1:2" ht="4.5" customHeight="1"/>
  </sheetData>
  <mergeCells count="10">
    <mergeCell ref="V9:Y11"/>
    <mergeCell ref="C12:T12"/>
    <mergeCell ref="V12:Y15"/>
    <mergeCell ref="C15:U15"/>
    <mergeCell ref="R2:Y2"/>
    <mergeCell ref="B4:Y4"/>
    <mergeCell ref="B6:F6"/>
    <mergeCell ref="G6:Y6"/>
    <mergeCell ref="B7:F7"/>
    <mergeCell ref="G7:Y7"/>
  </mergeCells>
  <phoneticPr fontId="2"/>
  <pageMargins left="0.70866141732283472" right="0.70866141732283472" top="0.74803149606299213" bottom="0.74803149606299213" header="0.31496062992125984" footer="0.31496062992125984"/>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9A43-D886-49D3-8AA6-C7C255E9A4AF}">
  <sheetPr>
    <pageSetUpPr fitToPage="1"/>
  </sheetPr>
  <dimension ref="A1:BD57"/>
  <sheetViews>
    <sheetView view="pageBreakPreview" zoomScale="115" zoomScaleNormal="115" zoomScaleSheetLayoutView="115" workbookViewId="0"/>
  </sheetViews>
  <sheetFormatPr defaultColWidth="8.875" defaultRowHeight="12"/>
  <cols>
    <col min="1" max="56" width="1.75" style="83" customWidth="1"/>
    <col min="57" max="59" width="8.875" style="83" customWidth="1"/>
    <col min="60" max="16384" width="8.875" style="83"/>
  </cols>
  <sheetData>
    <row r="1" spans="1:56" ht="13.9" customHeight="1">
      <c r="A1" s="85" t="s">
        <v>437</v>
      </c>
    </row>
    <row r="2" spans="1:56" ht="13.9" customHeight="1">
      <c r="AP2" s="868" t="s">
        <v>243</v>
      </c>
      <c r="AQ2" s="868"/>
      <c r="AR2" s="868"/>
      <c r="AS2" s="876"/>
      <c r="AT2" s="876"/>
      <c r="AU2" s="868" t="s">
        <v>242</v>
      </c>
      <c r="AV2" s="868"/>
      <c r="AW2" s="876"/>
      <c r="AX2" s="876"/>
      <c r="AY2" s="868" t="s">
        <v>241</v>
      </c>
      <c r="AZ2" s="868"/>
      <c r="BA2" s="876"/>
      <c r="BB2" s="876"/>
      <c r="BC2" s="868" t="s">
        <v>200</v>
      </c>
      <c r="BD2" s="868"/>
    </row>
    <row r="3" spans="1:56" ht="13.9" customHeight="1"/>
    <row r="4" spans="1:56" ht="13.9" customHeight="1">
      <c r="Q4" s="83" t="s">
        <v>240</v>
      </c>
    </row>
    <row r="5" spans="1:56" ht="13.9" customHeight="1"/>
    <row r="6" spans="1:56" ht="13.9" customHeight="1">
      <c r="C6" s="83" t="s">
        <v>239</v>
      </c>
      <c r="AI6" s="83" t="s">
        <v>238</v>
      </c>
    </row>
    <row r="7" spans="1:56" ht="13.9" customHeight="1">
      <c r="E7" s="869" t="s">
        <v>237</v>
      </c>
      <c r="F7" s="869"/>
      <c r="G7" s="869"/>
      <c r="H7" s="869"/>
      <c r="I7" s="869"/>
      <c r="J7" s="869"/>
      <c r="K7" s="869"/>
      <c r="L7" s="870"/>
      <c r="M7" s="870"/>
      <c r="N7" s="870"/>
      <c r="O7" s="870"/>
      <c r="P7" s="870"/>
      <c r="Q7" s="870"/>
      <c r="R7" s="870"/>
      <c r="S7" s="870"/>
      <c r="T7" s="870"/>
      <c r="U7" s="870"/>
      <c r="V7" s="870"/>
      <c r="W7" s="870"/>
      <c r="X7" s="870"/>
      <c r="Y7" s="870"/>
      <c r="Z7" s="870"/>
      <c r="AA7" s="870"/>
      <c r="AB7" s="870"/>
      <c r="AC7" s="870"/>
      <c r="AD7" s="870"/>
      <c r="AK7" s="871"/>
      <c r="AL7" s="871"/>
      <c r="AM7" s="871"/>
      <c r="AN7" s="869" t="s">
        <v>236</v>
      </c>
      <c r="AO7" s="869"/>
      <c r="AP7" s="869"/>
      <c r="AQ7" s="869"/>
      <c r="AR7" s="869"/>
      <c r="AS7" s="869"/>
      <c r="AT7" s="869"/>
      <c r="AU7" s="869"/>
      <c r="AV7" s="869"/>
      <c r="AW7" s="869"/>
      <c r="AX7" s="869"/>
      <c r="AY7" s="869"/>
    </row>
    <row r="8" spans="1:56" ht="13.9" customHeight="1">
      <c r="E8" s="869" t="s">
        <v>235</v>
      </c>
      <c r="F8" s="869"/>
      <c r="G8" s="869"/>
      <c r="H8" s="869"/>
      <c r="I8" s="869"/>
      <c r="J8" s="869"/>
      <c r="K8" s="869"/>
      <c r="L8" s="870"/>
      <c r="M8" s="870"/>
      <c r="N8" s="870"/>
      <c r="O8" s="870"/>
      <c r="P8" s="870"/>
      <c r="Q8" s="870"/>
      <c r="R8" s="870"/>
      <c r="S8" s="870"/>
      <c r="T8" s="870"/>
      <c r="U8" s="870"/>
      <c r="V8" s="870"/>
      <c r="W8" s="870"/>
      <c r="X8" s="870"/>
      <c r="Y8" s="870"/>
      <c r="Z8" s="870"/>
      <c r="AA8" s="870"/>
      <c r="AB8" s="870"/>
      <c r="AC8" s="870"/>
      <c r="AD8" s="870"/>
      <c r="AK8" s="871"/>
      <c r="AL8" s="871"/>
      <c r="AM8" s="871"/>
      <c r="AN8" s="869" t="s">
        <v>234</v>
      </c>
      <c r="AO8" s="869"/>
      <c r="AP8" s="869"/>
      <c r="AQ8" s="869"/>
      <c r="AR8" s="869"/>
      <c r="AS8" s="869"/>
      <c r="AT8" s="869"/>
      <c r="AU8" s="869"/>
      <c r="AV8" s="869"/>
      <c r="AW8" s="869"/>
      <c r="AX8" s="869"/>
      <c r="AY8" s="869"/>
    </row>
    <row r="9" spans="1:56" ht="13.9" customHeight="1">
      <c r="E9" s="869" t="s">
        <v>233</v>
      </c>
      <c r="F9" s="869"/>
      <c r="G9" s="869"/>
      <c r="H9" s="869"/>
      <c r="I9" s="869"/>
      <c r="J9" s="869"/>
      <c r="K9" s="869"/>
      <c r="L9" s="870"/>
      <c r="M9" s="870"/>
      <c r="N9" s="870"/>
      <c r="O9" s="870"/>
      <c r="P9" s="870"/>
      <c r="Q9" s="870"/>
      <c r="R9" s="870"/>
      <c r="S9" s="870"/>
      <c r="T9" s="870"/>
      <c r="U9" s="870"/>
      <c r="V9" s="869" t="s">
        <v>232</v>
      </c>
      <c r="W9" s="869"/>
      <c r="X9" s="869"/>
      <c r="Y9" s="874"/>
      <c r="Z9" s="874"/>
      <c r="AA9" s="874"/>
      <c r="AB9" s="874"/>
      <c r="AC9" s="869" t="s">
        <v>198</v>
      </c>
      <c r="AD9" s="869"/>
      <c r="AJ9" s="89"/>
      <c r="AK9" s="98" t="s">
        <v>231</v>
      </c>
      <c r="AL9" s="89"/>
      <c r="AM9" s="89"/>
      <c r="AN9" s="89"/>
      <c r="AO9" s="89"/>
      <c r="AP9" s="89"/>
      <c r="AQ9" s="89"/>
      <c r="AR9" s="89"/>
      <c r="AS9" s="89"/>
      <c r="AT9" s="89"/>
      <c r="AU9" s="89"/>
    </row>
    <row r="10" spans="1:56" ht="13.9" customHeight="1">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H10" s="89"/>
      <c r="AI10" s="89"/>
      <c r="AJ10" s="89"/>
      <c r="AK10" s="91" t="str">
        <f>IF(COUNTIF(AK6:AM8,"○")&gt;1,"いづれか１つを選択してください。","")</f>
        <v/>
      </c>
      <c r="AL10" s="89"/>
      <c r="AM10" s="89"/>
      <c r="AN10" s="89"/>
      <c r="AO10" s="89"/>
      <c r="AP10" s="89"/>
      <c r="AQ10" s="89"/>
      <c r="AR10" s="89"/>
      <c r="AS10" s="89"/>
      <c r="AT10" s="89"/>
      <c r="AU10" s="89"/>
    </row>
    <row r="11" spans="1:56" ht="13.9" customHeight="1">
      <c r="C11" s="83" t="s">
        <v>230</v>
      </c>
      <c r="AH11" s="83" t="s">
        <v>229</v>
      </c>
    </row>
    <row r="12" spans="1:56" ht="13.9" customHeight="1">
      <c r="E12" s="871"/>
      <c r="F12" s="871"/>
      <c r="G12" s="871"/>
      <c r="H12" s="875" t="s">
        <v>228</v>
      </c>
      <c r="I12" s="875"/>
      <c r="J12" s="875"/>
      <c r="K12" s="875"/>
      <c r="L12" s="875"/>
      <c r="M12" s="875"/>
      <c r="N12" s="875"/>
      <c r="O12" s="875"/>
      <c r="P12" s="875"/>
      <c r="Q12" s="875"/>
      <c r="R12" s="875"/>
      <c r="S12" s="875"/>
      <c r="T12" s="875"/>
      <c r="U12" s="875"/>
      <c r="V12" s="875"/>
      <c r="W12" s="875"/>
      <c r="X12" s="875"/>
      <c r="Y12" s="875"/>
      <c r="Z12" s="875"/>
      <c r="AA12" s="875"/>
      <c r="AB12" s="875"/>
      <c r="AC12" s="875"/>
      <c r="AD12" s="875"/>
      <c r="AE12" s="875"/>
      <c r="AF12" s="875"/>
      <c r="AI12" s="90"/>
      <c r="AK12" s="877" t="s">
        <v>219</v>
      </c>
      <c r="AL12" s="878"/>
      <c r="AM12" s="878"/>
      <c r="AN12" s="879"/>
      <c r="AO12" s="880"/>
      <c r="AP12" s="881"/>
      <c r="AQ12" s="881"/>
      <c r="AR12" s="872" t="s">
        <v>198</v>
      </c>
      <c r="AS12" s="873"/>
      <c r="AT12" s="882" t="s">
        <v>216</v>
      </c>
      <c r="AU12" s="872"/>
      <c r="AV12" s="872"/>
      <c r="AW12" s="873"/>
      <c r="AX12" s="880"/>
      <c r="AY12" s="881"/>
      <c r="AZ12" s="881"/>
      <c r="BA12" s="872" t="s">
        <v>198</v>
      </c>
      <c r="BB12" s="873"/>
    </row>
    <row r="13" spans="1:56" ht="13.9" customHeight="1">
      <c r="E13" s="871"/>
      <c r="F13" s="871"/>
      <c r="G13" s="871"/>
      <c r="H13" s="875" t="s">
        <v>227</v>
      </c>
      <c r="I13" s="875"/>
      <c r="J13" s="875"/>
      <c r="K13" s="875"/>
      <c r="L13" s="875"/>
      <c r="M13" s="875"/>
      <c r="N13" s="875"/>
      <c r="O13" s="875"/>
      <c r="P13" s="875"/>
      <c r="Q13" s="875"/>
      <c r="R13" s="875"/>
      <c r="S13" s="875"/>
      <c r="T13" s="875"/>
      <c r="U13" s="875"/>
      <c r="V13" s="875"/>
      <c r="W13" s="875"/>
      <c r="X13" s="875"/>
      <c r="Y13" s="875"/>
      <c r="Z13" s="875"/>
      <c r="AA13" s="875"/>
      <c r="AB13" s="875"/>
      <c r="AC13" s="875"/>
      <c r="AD13" s="875"/>
      <c r="AE13" s="875"/>
      <c r="AF13" s="875"/>
      <c r="AH13" s="90" t="str">
        <f>IF(E12="○","→","")</f>
        <v/>
      </c>
      <c r="AI13" s="90"/>
      <c r="AK13" s="882" t="s">
        <v>218</v>
      </c>
      <c r="AL13" s="872"/>
      <c r="AM13" s="872"/>
      <c r="AN13" s="873"/>
      <c r="AO13" s="880"/>
      <c r="AP13" s="881"/>
      <c r="AQ13" s="881"/>
      <c r="AR13" s="872" t="s">
        <v>198</v>
      </c>
      <c r="AS13" s="873"/>
      <c r="AT13" s="882" t="s">
        <v>215</v>
      </c>
      <c r="AU13" s="872"/>
      <c r="AV13" s="872"/>
      <c r="AW13" s="873"/>
      <c r="AX13" s="880"/>
      <c r="AY13" s="881"/>
      <c r="AZ13" s="881"/>
      <c r="BA13" s="872" t="s">
        <v>198</v>
      </c>
      <c r="BB13" s="873"/>
    </row>
    <row r="14" spans="1:56" ht="13.9" customHeight="1">
      <c r="E14" s="871"/>
      <c r="F14" s="871"/>
      <c r="G14" s="871"/>
      <c r="H14" s="875" t="s">
        <v>226</v>
      </c>
      <c r="I14" s="875"/>
      <c r="J14" s="875"/>
      <c r="K14" s="875"/>
      <c r="L14" s="875"/>
      <c r="M14" s="875"/>
      <c r="N14" s="875"/>
      <c r="O14" s="875"/>
      <c r="P14" s="875"/>
      <c r="Q14" s="875"/>
      <c r="R14" s="875"/>
      <c r="S14" s="875"/>
      <c r="T14" s="875"/>
      <c r="U14" s="875"/>
      <c r="V14" s="875"/>
      <c r="W14" s="875"/>
      <c r="X14" s="875"/>
      <c r="Y14" s="875"/>
      <c r="Z14" s="875"/>
      <c r="AA14" s="875"/>
      <c r="AB14" s="875"/>
      <c r="AC14" s="875"/>
      <c r="AD14" s="875"/>
      <c r="AE14" s="875"/>
      <c r="AF14" s="875"/>
      <c r="AH14" s="90"/>
      <c r="AI14" s="90"/>
      <c r="AK14" s="882" t="s">
        <v>217</v>
      </c>
      <c r="AL14" s="872"/>
      <c r="AM14" s="872"/>
      <c r="AN14" s="873"/>
      <c r="AO14" s="880"/>
      <c r="AP14" s="881"/>
      <c r="AQ14" s="881"/>
      <c r="AR14" s="872" t="s">
        <v>198</v>
      </c>
      <c r="AS14" s="873"/>
      <c r="AT14" s="882" t="s">
        <v>214</v>
      </c>
      <c r="AU14" s="872"/>
      <c r="AV14" s="872"/>
      <c r="AW14" s="873"/>
      <c r="AX14" s="880"/>
      <c r="AY14" s="881"/>
      <c r="AZ14" s="881"/>
      <c r="BA14" s="872" t="s">
        <v>198</v>
      </c>
      <c r="BB14" s="873"/>
    </row>
    <row r="15" spans="1:56" ht="13.9" customHeight="1">
      <c r="E15" s="96" t="s">
        <v>225</v>
      </c>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K15" s="85"/>
      <c r="AL15" s="85"/>
      <c r="AM15" s="85"/>
      <c r="AN15" s="85"/>
      <c r="AO15" s="97"/>
      <c r="AP15" s="97"/>
      <c r="AQ15" s="97"/>
      <c r="AR15" s="85"/>
      <c r="AS15" s="85"/>
      <c r="AT15" s="882" t="s">
        <v>224</v>
      </c>
      <c r="AU15" s="872"/>
      <c r="AV15" s="872"/>
      <c r="AW15" s="873"/>
      <c r="AX15" s="883">
        <f>AO12+AO13+AO14+AX12+AX13+AX14</f>
        <v>0</v>
      </c>
      <c r="AY15" s="884"/>
      <c r="AZ15" s="884"/>
      <c r="BA15" s="872" t="s">
        <v>198</v>
      </c>
      <c r="BB15" s="873"/>
    </row>
    <row r="16" spans="1:56" ht="13.9" customHeight="1">
      <c r="E16" s="96" t="s">
        <v>223</v>
      </c>
      <c r="F16" s="85"/>
      <c r="G16" s="85"/>
      <c r="H16" s="85"/>
      <c r="I16" s="85"/>
      <c r="J16" s="85"/>
      <c r="K16" s="85"/>
      <c r="L16" s="85"/>
      <c r="M16" s="85"/>
      <c r="N16" s="85"/>
      <c r="O16" s="85"/>
      <c r="P16" s="85"/>
      <c r="Q16" s="85"/>
      <c r="R16" s="85"/>
      <c r="S16" s="85"/>
      <c r="T16" s="85"/>
      <c r="U16" s="85"/>
      <c r="V16" s="85"/>
      <c r="W16" s="85"/>
      <c r="X16" s="85"/>
      <c r="Y16" s="85"/>
      <c r="Z16" s="85"/>
      <c r="AA16" s="85"/>
      <c r="AB16" s="85"/>
      <c r="AC16" s="85"/>
      <c r="AD16" s="95" t="str">
        <f>IF(OR(E13="○",E14="○"),"↓","")</f>
        <v/>
      </c>
      <c r="AE16" s="94"/>
      <c r="AF16" s="85"/>
      <c r="AR16" s="89"/>
      <c r="AS16" s="89"/>
      <c r="AT16" s="93"/>
      <c r="AU16" s="93"/>
      <c r="AV16" s="93"/>
      <c r="AW16" s="93"/>
      <c r="AX16" s="93"/>
      <c r="AY16" s="93"/>
      <c r="AZ16" s="93"/>
      <c r="BA16" s="93"/>
      <c r="BB16" s="92" t="str">
        <f>IF(AND(AX15&lt;&gt;Y9,E12="○"),"「１　事業者名簿」の定員数と想定される利用者数が一致しません。","")</f>
        <v/>
      </c>
    </row>
    <row r="17" spans="3:53" ht="13.9" customHeight="1">
      <c r="E17" s="91" t="str">
        <f>IF(COUNTIF(E12:G14,"○")&gt;1,"いずれか１つを選択してください。","")</f>
        <v/>
      </c>
      <c r="AD17" s="90"/>
      <c r="AE17" s="90"/>
      <c r="AR17" s="89"/>
      <c r="AS17" s="89"/>
      <c r="AT17" s="89"/>
      <c r="AU17" s="89"/>
      <c r="AV17" s="89"/>
      <c r="AW17" s="89"/>
      <c r="AX17" s="89"/>
      <c r="AY17" s="89"/>
      <c r="AZ17" s="89"/>
    </row>
    <row r="18" spans="3:53" ht="13.9" customHeight="1">
      <c r="C18" s="83" t="s">
        <v>222</v>
      </c>
    </row>
    <row r="19" spans="3:53" ht="13.9" customHeight="1">
      <c r="E19" s="869"/>
      <c r="F19" s="869"/>
      <c r="G19" s="869"/>
      <c r="H19" s="869"/>
      <c r="I19" s="869"/>
      <c r="J19" s="869" t="s">
        <v>221</v>
      </c>
      <c r="K19" s="869"/>
      <c r="L19" s="869"/>
      <c r="M19" s="869"/>
      <c r="N19" s="869"/>
      <c r="O19" s="869"/>
      <c r="P19" s="869" t="s">
        <v>220</v>
      </c>
      <c r="Q19" s="869"/>
      <c r="R19" s="869"/>
      <c r="S19" s="869"/>
      <c r="T19" s="869"/>
      <c r="U19" s="869"/>
      <c r="V19" s="869"/>
      <c r="W19" s="869"/>
      <c r="X19" s="869"/>
      <c r="Y19" s="869"/>
      <c r="Z19" s="869"/>
      <c r="AA19" s="869"/>
      <c r="AB19" s="869"/>
      <c r="AC19" s="869"/>
      <c r="AD19" s="869"/>
      <c r="AE19" s="869"/>
      <c r="AF19" s="869"/>
      <c r="AG19" s="869"/>
      <c r="AH19" s="869"/>
      <c r="AI19" s="869"/>
      <c r="AJ19" s="869"/>
      <c r="AK19" s="869"/>
      <c r="AL19" s="869"/>
      <c r="AM19" s="869"/>
      <c r="AN19" s="869"/>
      <c r="AO19" s="869"/>
      <c r="AP19" s="869"/>
      <c r="AQ19" s="869"/>
      <c r="AR19" s="869"/>
      <c r="AS19" s="869"/>
      <c r="AT19" s="869"/>
      <c r="AU19" s="869"/>
      <c r="AV19" s="869"/>
      <c r="AW19" s="869"/>
      <c r="AX19" s="869"/>
    </row>
    <row r="20" spans="3:53" ht="13.9" customHeight="1">
      <c r="E20" s="869"/>
      <c r="F20" s="869"/>
      <c r="G20" s="869"/>
      <c r="H20" s="869"/>
      <c r="I20" s="869"/>
      <c r="J20" s="869"/>
      <c r="K20" s="869"/>
      <c r="L20" s="869"/>
      <c r="M20" s="869"/>
      <c r="N20" s="869"/>
      <c r="O20" s="869"/>
      <c r="P20" s="885" t="s">
        <v>219</v>
      </c>
      <c r="Q20" s="885"/>
      <c r="R20" s="885"/>
      <c r="S20" s="885"/>
      <c r="T20" s="885"/>
      <c r="U20" s="869" t="s">
        <v>218</v>
      </c>
      <c r="V20" s="869"/>
      <c r="W20" s="869"/>
      <c r="X20" s="869"/>
      <c r="Y20" s="869"/>
      <c r="Z20" s="869" t="s">
        <v>217</v>
      </c>
      <c r="AA20" s="869"/>
      <c r="AB20" s="869"/>
      <c r="AC20" s="869"/>
      <c r="AD20" s="869"/>
      <c r="AE20" s="869" t="s">
        <v>216</v>
      </c>
      <c r="AF20" s="869"/>
      <c r="AG20" s="869"/>
      <c r="AH20" s="869"/>
      <c r="AI20" s="869"/>
      <c r="AJ20" s="869" t="s">
        <v>215</v>
      </c>
      <c r="AK20" s="869"/>
      <c r="AL20" s="869"/>
      <c r="AM20" s="869"/>
      <c r="AN20" s="869"/>
      <c r="AO20" s="869" t="s">
        <v>214</v>
      </c>
      <c r="AP20" s="869"/>
      <c r="AQ20" s="869"/>
      <c r="AR20" s="869"/>
      <c r="AS20" s="869"/>
      <c r="AT20" s="869" t="s">
        <v>201</v>
      </c>
      <c r="AU20" s="869"/>
      <c r="AV20" s="869"/>
      <c r="AW20" s="869"/>
      <c r="AX20" s="869"/>
    </row>
    <row r="21" spans="3:53" ht="13.9" customHeight="1">
      <c r="E21" s="869" t="s">
        <v>213</v>
      </c>
      <c r="F21" s="869"/>
      <c r="G21" s="869"/>
      <c r="H21" s="869"/>
      <c r="I21" s="869"/>
      <c r="J21" s="890"/>
      <c r="K21" s="891"/>
      <c r="L21" s="891"/>
      <c r="M21" s="891"/>
      <c r="N21" s="892" t="s">
        <v>200</v>
      </c>
      <c r="O21" s="893"/>
      <c r="P21" s="894">
        <v>0</v>
      </c>
      <c r="Q21" s="895"/>
      <c r="R21" s="895"/>
      <c r="S21" s="892" t="s">
        <v>198</v>
      </c>
      <c r="T21" s="893"/>
      <c r="U21" s="886">
        <v>0</v>
      </c>
      <c r="V21" s="887"/>
      <c r="W21" s="887"/>
      <c r="X21" s="872" t="s">
        <v>198</v>
      </c>
      <c r="Y21" s="873"/>
      <c r="Z21" s="894">
        <v>0</v>
      </c>
      <c r="AA21" s="895"/>
      <c r="AB21" s="895"/>
      <c r="AC21" s="892" t="s">
        <v>198</v>
      </c>
      <c r="AD21" s="893"/>
      <c r="AE21" s="886">
        <v>0</v>
      </c>
      <c r="AF21" s="887"/>
      <c r="AG21" s="887"/>
      <c r="AH21" s="872" t="s">
        <v>198</v>
      </c>
      <c r="AI21" s="873"/>
      <c r="AJ21" s="886">
        <v>0</v>
      </c>
      <c r="AK21" s="887"/>
      <c r="AL21" s="887"/>
      <c r="AM21" s="872" t="s">
        <v>198</v>
      </c>
      <c r="AN21" s="873"/>
      <c r="AO21" s="886">
        <v>0</v>
      </c>
      <c r="AP21" s="887"/>
      <c r="AQ21" s="887"/>
      <c r="AR21" s="872" t="s">
        <v>198</v>
      </c>
      <c r="AS21" s="873"/>
      <c r="AT21" s="888">
        <f t="shared" ref="AT21:AT32" si="0">P21+U21+Z21+AE21+AJ21+AO21</f>
        <v>0</v>
      </c>
      <c r="AU21" s="889"/>
      <c r="AV21" s="889"/>
      <c r="AW21" s="872" t="s">
        <v>198</v>
      </c>
      <c r="AX21" s="873"/>
    </row>
    <row r="22" spans="3:53" ht="13.9" customHeight="1">
      <c r="E22" s="869" t="s">
        <v>212</v>
      </c>
      <c r="F22" s="869"/>
      <c r="G22" s="869"/>
      <c r="H22" s="869"/>
      <c r="I22" s="869"/>
      <c r="J22" s="890"/>
      <c r="K22" s="891"/>
      <c r="L22" s="891"/>
      <c r="M22" s="891"/>
      <c r="N22" s="892" t="s">
        <v>200</v>
      </c>
      <c r="O22" s="893"/>
      <c r="P22" s="894">
        <v>0</v>
      </c>
      <c r="Q22" s="895"/>
      <c r="R22" s="895"/>
      <c r="S22" s="892" t="s">
        <v>198</v>
      </c>
      <c r="T22" s="893"/>
      <c r="U22" s="886">
        <v>0</v>
      </c>
      <c r="V22" s="887"/>
      <c r="W22" s="887"/>
      <c r="X22" s="872" t="s">
        <v>198</v>
      </c>
      <c r="Y22" s="873"/>
      <c r="Z22" s="894">
        <v>0</v>
      </c>
      <c r="AA22" s="895"/>
      <c r="AB22" s="895"/>
      <c r="AC22" s="892" t="s">
        <v>198</v>
      </c>
      <c r="AD22" s="893"/>
      <c r="AE22" s="886">
        <v>0</v>
      </c>
      <c r="AF22" s="887"/>
      <c r="AG22" s="887"/>
      <c r="AH22" s="872" t="s">
        <v>198</v>
      </c>
      <c r="AI22" s="873"/>
      <c r="AJ22" s="886">
        <v>0</v>
      </c>
      <c r="AK22" s="887"/>
      <c r="AL22" s="887"/>
      <c r="AM22" s="872" t="s">
        <v>198</v>
      </c>
      <c r="AN22" s="873"/>
      <c r="AO22" s="886">
        <v>0</v>
      </c>
      <c r="AP22" s="887"/>
      <c r="AQ22" s="887"/>
      <c r="AR22" s="872" t="s">
        <v>198</v>
      </c>
      <c r="AS22" s="873"/>
      <c r="AT22" s="888">
        <f t="shared" si="0"/>
        <v>0</v>
      </c>
      <c r="AU22" s="889"/>
      <c r="AV22" s="889"/>
      <c r="AW22" s="872" t="s">
        <v>198</v>
      </c>
      <c r="AX22" s="873"/>
    </row>
    <row r="23" spans="3:53" ht="13.9" customHeight="1">
      <c r="E23" s="869" t="s">
        <v>211</v>
      </c>
      <c r="F23" s="869"/>
      <c r="G23" s="869"/>
      <c r="H23" s="869"/>
      <c r="I23" s="869"/>
      <c r="J23" s="890"/>
      <c r="K23" s="891"/>
      <c r="L23" s="891"/>
      <c r="M23" s="891"/>
      <c r="N23" s="892" t="s">
        <v>200</v>
      </c>
      <c r="O23" s="893"/>
      <c r="P23" s="894">
        <v>0</v>
      </c>
      <c r="Q23" s="895"/>
      <c r="R23" s="895"/>
      <c r="S23" s="892" t="s">
        <v>198</v>
      </c>
      <c r="T23" s="893"/>
      <c r="U23" s="886">
        <v>0</v>
      </c>
      <c r="V23" s="887"/>
      <c r="W23" s="887"/>
      <c r="X23" s="872" t="s">
        <v>198</v>
      </c>
      <c r="Y23" s="873"/>
      <c r="Z23" s="894">
        <v>0</v>
      </c>
      <c r="AA23" s="895"/>
      <c r="AB23" s="895"/>
      <c r="AC23" s="892" t="s">
        <v>198</v>
      </c>
      <c r="AD23" s="893"/>
      <c r="AE23" s="886">
        <v>0</v>
      </c>
      <c r="AF23" s="887"/>
      <c r="AG23" s="887"/>
      <c r="AH23" s="872" t="s">
        <v>198</v>
      </c>
      <c r="AI23" s="873"/>
      <c r="AJ23" s="886">
        <v>0</v>
      </c>
      <c r="AK23" s="887"/>
      <c r="AL23" s="887"/>
      <c r="AM23" s="872" t="s">
        <v>198</v>
      </c>
      <c r="AN23" s="873"/>
      <c r="AO23" s="886">
        <v>0</v>
      </c>
      <c r="AP23" s="887"/>
      <c r="AQ23" s="887"/>
      <c r="AR23" s="872" t="s">
        <v>198</v>
      </c>
      <c r="AS23" s="873"/>
      <c r="AT23" s="888">
        <f t="shared" si="0"/>
        <v>0</v>
      </c>
      <c r="AU23" s="889"/>
      <c r="AV23" s="889"/>
      <c r="AW23" s="872" t="s">
        <v>198</v>
      </c>
      <c r="AX23" s="873"/>
    </row>
    <row r="24" spans="3:53" ht="13.9" customHeight="1">
      <c r="E24" s="869" t="s">
        <v>210</v>
      </c>
      <c r="F24" s="869"/>
      <c r="G24" s="869"/>
      <c r="H24" s="869"/>
      <c r="I24" s="869"/>
      <c r="J24" s="890"/>
      <c r="K24" s="891"/>
      <c r="L24" s="891"/>
      <c r="M24" s="891"/>
      <c r="N24" s="892" t="s">
        <v>200</v>
      </c>
      <c r="O24" s="893"/>
      <c r="P24" s="894">
        <v>0</v>
      </c>
      <c r="Q24" s="895"/>
      <c r="R24" s="895"/>
      <c r="S24" s="892" t="s">
        <v>198</v>
      </c>
      <c r="T24" s="893"/>
      <c r="U24" s="886">
        <v>0</v>
      </c>
      <c r="V24" s="887"/>
      <c r="W24" s="887"/>
      <c r="X24" s="872" t="s">
        <v>198</v>
      </c>
      <c r="Y24" s="873"/>
      <c r="Z24" s="894">
        <v>0</v>
      </c>
      <c r="AA24" s="895"/>
      <c r="AB24" s="895"/>
      <c r="AC24" s="892" t="s">
        <v>198</v>
      </c>
      <c r="AD24" s="893"/>
      <c r="AE24" s="886">
        <v>0</v>
      </c>
      <c r="AF24" s="887"/>
      <c r="AG24" s="887"/>
      <c r="AH24" s="872" t="s">
        <v>198</v>
      </c>
      <c r="AI24" s="873"/>
      <c r="AJ24" s="886">
        <v>0</v>
      </c>
      <c r="AK24" s="887"/>
      <c r="AL24" s="887"/>
      <c r="AM24" s="872" t="s">
        <v>198</v>
      </c>
      <c r="AN24" s="873"/>
      <c r="AO24" s="886">
        <v>0</v>
      </c>
      <c r="AP24" s="887"/>
      <c r="AQ24" s="887"/>
      <c r="AR24" s="872" t="s">
        <v>198</v>
      </c>
      <c r="AS24" s="873"/>
      <c r="AT24" s="888">
        <f t="shared" si="0"/>
        <v>0</v>
      </c>
      <c r="AU24" s="889"/>
      <c r="AV24" s="889"/>
      <c r="AW24" s="872" t="s">
        <v>198</v>
      </c>
      <c r="AX24" s="873"/>
    </row>
    <row r="25" spans="3:53" ht="13.9" customHeight="1">
      <c r="E25" s="869" t="s">
        <v>209</v>
      </c>
      <c r="F25" s="869"/>
      <c r="G25" s="869"/>
      <c r="H25" s="869"/>
      <c r="I25" s="869"/>
      <c r="J25" s="890"/>
      <c r="K25" s="891"/>
      <c r="L25" s="891"/>
      <c r="M25" s="891"/>
      <c r="N25" s="892" t="s">
        <v>200</v>
      </c>
      <c r="O25" s="893"/>
      <c r="P25" s="894">
        <v>0</v>
      </c>
      <c r="Q25" s="895"/>
      <c r="R25" s="895"/>
      <c r="S25" s="892" t="s">
        <v>198</v>
      </c>
      <c r="T25" s="893"/>
      <c r="U25" s="886">
        <v>0</v>
      </c>
      <c r="V25" s="887"/>
      <c r="W25" s="887"/>
      <c r="X25" s="872" t="s">
        <v>198</v>
      </c>
      <c r="Y25" s="873"/>
      <c r="Z25" s="894">
        <v>0</v>
      </c>
      <c r="AA25" s="895"/>
      <c r="AB25" s="895"/>
      <c r="AC25" s="892" t="s">
        <v>198</v>
      </c>
      <c r="AD25" s="893"/>
      <c r="AE25" s="886">
        <v>0</v>
      </c>
      <c r="AF25" s="887"/>
      <c r="AG25" s="887"/>
      <c r="AH25" s="872" t="s">
        <v>198</v>
      </c>
      <c r="AI25" s="873"/>
      <c r="AJ25" s="886">
        <v>0</v>
      </c>
      <c r="AK25" s="887"/>
      <c r="AL25" s="887"/>
      <c r="AM25" s="872" t="s">
        <v>198</v>
      </c>
      <c r="AN25" s="873"/>
      <c r="AO25" s="886">
        <v>0</v>
      </c>
      <c r="AP25" s="887"/>
      <c r="AQ25" s="887"/>
      <c r="AR25" s="872" t="s">
        <v>198</v>
      </c>
      <c r="AS25" s="873"/>
      <c r="AT25" s="888">
        <f t="shared" si="0"/>
        <v>0</v>
      </c>
      <c r="AU25" s="889"/>
      <c r="AV25" s="889"/>
      <c r="AW25" s="872" t="s">
        <v>198</v>
      </c>
      <c r="AX25" s="873"/>
    </row>
    <row r="26" spans="3:53" ht="13.9" customHeight="1">
      <c r="E26" s="869" t="s">
        <v>208</v>
      </c>
      <c r="F26" s="869"/>
      <c r="G26" s="869"/>
      <c r="H26" s="869"/>
      <c r="I26" s="869"/>
      <c r="J26" s="890"/>
      <c r="K26" s="891"/>
      <c r="L26" s="891"/>
      <c r="M26" s="891"/>
      <c r="N26" s="892" t="s">
        <v>200</v>
      </c>
      <c r="O26" s="893"/>
      <c r="P26" s="894">
        <v>0</v>
      </c>
      <c r="Q26" s="895"/>
      <c r="R26" s="895"/>
      <c r="S26" s="892" t="s">
        <v>198</v>
      </c>
      <c r="T26" s="893"/>
      <c r="U26" s="886">
        <v>0</v>
      </c>
      <c r="V26" s="887"/>
      <c r="W26" s="887"/>
      <c r="X26" s="872" t="s">
        <v>198</v>
      </c>
      <c r="Y26" s="873"/>
      <c r="Z26" s="894">
        <v>0</v>
      </c>
      <c r="AA26" s="895"/>
      <c r="AB26" s="895"/>
      <c r="AC26" s="892" t="s">
        <v>198</v>
      </c>
      <c r="AD26" s="893"/>
      <c r="AE26" s="886">
        <v>0</v>
      </c>
      <c r="AF26" s="887"/>
      <c r="AG26" s="887"/>
      <c r="AH26" s="872" t="s">
        <v>198</v>
      </c>
      <c r="AI26" s="873"/>
      <c r="AJ26" s="886">
        <v>0</v>
      </c>
      <c r="AK26" s="887"/>
      <c r="AL26" s="887"/>
      <c r="AM26" s="872" t="s">
        <v>198</v>
      </c>
      <c r="AN26" s="873"/>
      <c r="AO26" s="886">
        <v>0</v>
      </c>
      <c r="AP26" s="887"/>
      <c r="AQ26" s="887"/>
      <c r="AR26" s="872" t="s">
        <v>198</v>
      </c>
      <c r="AS26" s="873"/>
      <c r="AT26" s="888">
        <f t="shared" si="0"/>
        <v>0</v>
      </c>
      <c r="AU26" s="889"/>
      <c r="AV26" s="889"/>
      <c r="AW26" s="872" t="s">
        <v>198</v>
      </c>
      <c r="AX26" s="873"/>
    </row>
    <row r="27" spans="3:53" ht="13.9" customHeight="1">
      <c r="E27" s="869" t="s">
        <v>207</v>
      </c>
      <c r="F27" s="869"/>
      <c r="G27" s="869"/>
      <c r="H27" s="869"/>
      <c r="I27" s="869"/>
      <c r="J27" s="890"/>
      <c r="K27" s="891"/>
      <c r="L27" s="891"/>
      <c r="M27" s="891"/>
      <c r="N27" s="892" t="s">
        <v>200</v>
      </c>
      <c r="O27" s="893"/>
      <c r="P27" s="894">
        <v>0</v>
      </c>
      <c r="Q27" s="895"/>
      <c r="R27" s="895"/>
      <c r="S27" s="892" t="s">
        <v>198</v>
      </c>
      <c r="T27" s="893"/>
      <c r="U27" s="886">
        <v>0</v>
      </c>
      <c r="V27" s="887"/>
      <c r="W27" s="887"/>
      <c r="X27" s="872" t="s">
        <v>198</v>
      </c>
      <c r="Y27" s="873"/>
      <c r="Z27" s="894">
        <v>0</v>
      </c>
      <c r="AA27" s="895"/>
      <c r="AB27" s="895"/>
      <c r="AC27" s="892" t="s">
        <v>198</v>
      </c>
      <c r="AD27" s="893"/>
      <c r="AE27" s="886">
        <v>0</v>
      </c>
      <c r="AF27" s="887"/>
      <c r="AG27" s="887"/>
      <c r="AH27" s="872" t="s">
        <v>198</v>
      </c>
      <c r="AI27" s="873"/>
      <c r="AJ27" s="886">
        <v>0</v>
      </c>
      <c r="AK27" s="887"/>
      <c r="AL27" s="887"/>
      <c r="AM27" s="872" t="s">
        <v>198</v>
      </c>
      <c r="AN27" s="873"/>
      <c r="AO27" s="886">
        <v>0</v>
      </c>
      <c r="AP27" s="887"/>
      <c r="AQ27" s="887"/>
      <c r="AR27" s="872" t="s">
        <v>198</v>
      </c>
      <c r="AS27" s="873"/>
      <c r="AT27" s="888">
        <f t="shared" si="0"/>
        <v>0</v>
      </c>
      <c r="AU27" s="889"/>
      <c r="AV27" s="889"/>
      <c r="AW27" s="872" t="s">
        <v>198</v>
      </c>
      <c r="AX27" s="873"/>
    </row>
    <row r="28" spans="3:53" ht="13.9" customHeight="1">
      <c r="E28" s="869" t="s">
        <v>206</v>
      </c>
      <c r="F28" s="869"/>
      <c r="G28" s="869"/>
      <c r="H28" s="869"/>
      <c r="I28" s="869"/>
      <c r="J28" s="890"/>
      <c r="K28" s="891"/>
      <c r="L28" s="891"/>
      <c r="M28" s="891"/>
      <c r="N28" s="892" t="s">
        <v>200</v>
      </c>
      <c r="O28" s="893"/>
      <c r="P28" s="894">
        <v>0</v>
      </c>
      <c r="Q28" s="895"/>
      <c r="R28" s="895"/>
      <c r="S28" s="892" t="s">
        <v>198</v>
      </c>
      <c r="T28" s="893"/>
      <c r="U28" s="886">
        <v>0</v>
      </c>
      <c r="V28" s="887"/>
      <c r="W28" s="887"/>
      <c r="X28" s="872" t="s">
        <v>198</v>
      </c>
      <c r="Y28" s="873"/>
      <c r="Z28" s="894">
        <v>0</v>
      </c>
      <c r="AA28" s="895"/>
      <c r="AB28" s="895"/>
      <c r="AC28" s="892" t="s">
        <v>198</v>
      </c>
      <c r="AD28" s="893"/>
      <c r="AE28" s="886">
        <v>0</v>
      </c>
      <c r="AF28" s="887"/>
      <c r="AG28" s="887"/>
      <c r="AH28" s="872" t="s">
        <v>198</v>
      </c>
      <c r="AI28" s="873"/>
      <c r="AJ28" s="886">
        <v>0</v>
      </c>
      <c r="AK28" s="887"/>
      <c r="AL28" s="887"/>
      <c r="AM28" s="872" t="s">
        <v>198</v>
      </c>
      <c r="AN28" s="873"/>
      <c r="AO28" s="886">
        <v>0</v>
      </c>
      <c r="AP28" s="887"/>
      <c r="AQ28" s="887"/>
      <c r="AR28" s="872" t="s">
        <v>198</v>
      </c>
      <c r="AS28" s="873"/>
      <c r="AT28" s="888">
        <f t="shared" si="0"/>
        <v>0</v>
      </c>
      <c r="AU28" s="889"/>
      <c r="AV28" s="889"/>
      <c r="AW28" s="872" t="s">
        <v>198</v>
      </c>
      <c r="AX28" s="873"/>
    </row>
    <row r="29" spans="3:53" ht="13.9" customHeight="1">
      <c r="E29" s="869" t="s">
        <v>205</v>
      </c>
      <c r="F29" s="869"/>
      <c r="G29" s="869"/>
      <c r="H29" s="869"/>
      <c r="I29" s="869"/>
      <c r="J29" s="890"/>
      <c r="K29" s="891"/>
      <c r="L29" s="891"/>
      <c r="M29" s="891"/>
      <c r="N29" s="892" t="s">
        <v>200</v>
      </c>
      <c r="O29" s="893"/>
      <c r="P29" s="894">
        <v>0</v>
      </c>
      <c r="Q29" s="895"/>
      <c r="R29" s="895"/>
      <c r="S29" s="892" t="s">
        <v>198</v>
      </c>
      <c r="T29" s="893"/>
      <c r="U29" s="886">
        <v>0</v>
      </c>
      <c r="V29" s="887"/>
      <c r="W29" s="887"/>
      <c r="X29" s="872" t="s">
        <v>198</v>
      </c>
      <c r="Y29" s="873"/>
      <c r="Z29" s="894">
        <v>0</v>
      </c>
      <c r="AA29" s="895"/>
      <c r="AB29" s="895"/>
      <c r="AC29" s="892" t="s">
        <v>198</v>
      </c>
      <c r="AD29" s="893"/>
      <c r="AE29" s="886">
        <v>0</v>
      </c>
      <c r="AF29" s="887"/>
      <c r="AG29" s="887"/>
      <c r="AH29" s="872" t="s">
        <v>198</v>
      </c>
      <c r="AI29" s="873"/>
      <c r="AJ29" s="886">
        <v>0</v>
      </c>
      <c r="AK29" s="887"/>
      <c r="AL29" s="887"/>
      <c r="AM29" s="872" t="s">
        <v>198</v>
      </c>
      <c r="AN29" s="873"/>
      <c r="AO29" s="886">
        <v>0</v>
      </c>
      <c r="AP29" s="887"/>
      <c r="AQ29" s="887"/>
      <c r="AR29" s="872" t="s">
        <v>198</v>
      </c>
      <c r="AS29" s="873"/>
      <c r="AT29" s="888">
        <f t="shared" si="0"/>
        <v>0</v>
      </c>
      <c r="AU29" s="889"/>
      <c r="AV29" s="889"/>
      <c r="AW29" s="872" t="s">
        <v>198</v>
      </c>
      <c r="AX29" s="873"/>
      <c r="BA29" s="88"/>
    </row>
    <row r="30" spans="3:53" ht="13.9" customHeight="1">
      <c r="E30" s="869" t="s">
        <v>204</v>
      </c>
      <c r="F30" s="869"/>
      <c r="G30" s="869"/>
      <c r="H30" s="869"/>
      <c r="I30" s="869"/>
      <c r="J30" s="890"/>
      <c r="K30" s="891"/>
      <c r="L30" s="891"/>
      <c r="M30" s="891"/>
      <c r="N30" s="892" t="s">
        <v>200</v>
      </c>
      <c r="O30" s="893"/>
      <c r="P30" s="894">
        <v>0</v>
      </c>
      <c r="Q30" s="895"/>
      <c r="R30" s="895"/>
      <c r="S30" s="892" t="s">
        <v>198</v>
      </c>
      <c r="T30" s="893"/>
      <c r="U30" s="886">
        <v>0</v>
      </c>
      <c r="V30" s="887"/>
      <c r="W30" s="887"/>
      <c r="X30" s="872" t="s">
        <v>198</v>
      </c>
      <c r="Y30" s="873"/>
      <c r="Z30" s="894">
        <v>0</v>
      </c>
      <c r="AA30" s="895"/>
      <c r="AB30" s="895"/>
      <c r="AC30" s="892" t="s">
        <v>198</v>
      </c>
      <c r="AD30" s="893"/>
      <c r="AE30" s="886">
        <v>0</v>
      </c>
      <c r="AF30" s="887"/>
      <c r="AG30" s="887"/>
      <c r="AH30" s="872" t="s">
        <v>198</v>
      </c>
      <c r="AI30" s="873"/>
      <c r="AJ30" s="886">
        <v>0</v>
      </c>
      <c r="AK30" s="887"/>
      <c r="AL30" s="887"/>
      <c r="AM30" s="872" t="s">
        <v>198</v>
      </c>
      <c r="AN30" s="873"/>
      <c r="AO30" s="886">
        <v>0</v>
      </c>
      <c r="AP30" s="887"/>
      <c r="AQ30" s="887"/>
      <c r="AR30" s="872" t="s">
        <v>198</v>
      </c>
      <c r="AS30" s="873"/>
      <c r="AT30" s="888">
        <f t="shared" si="0"/>
        <v>0</v>
      </c>
      <c r="AU30" s="889"/>
      <c r="AV30" s="889"/>
      <c r="AW30" s="872" t="s">
        <v>198</v>
      </c>
      <c r="AX30" s="873"/>
    </row>
    <row r="31" spans="3:53" ht="13.9" customHeight="1">
      <c r="E31" s="869" t="s">
        <v>203</v>
      </c>
      <c r="F31" s="869"/>
      <c r="G31" s="869"/>
      <c r="H31" s="869"/>
      <c r="I31" s="869"/>
      <c r="J31" s="890"/>
      <c r="K31" s="891"/>
      <c r="L31" s="891"/>
      <c r="M31" s="891"/>
      <c r="N31" s="892" t="s">
        <v>200</v>
      </c>
      <c r="O31" s="893"/>
      <c r="P31" s="894">
        <v>0</v>
      </c>
      <c r="Q31" s="895"/>
      <c r="R31" s="895"/>
      <c r="S31" s="892" t="s">
        <v>198</v>
      </c>
      <c r="T31" s="893"/>
      <c r="U31" s="886">
        <v>0</v>
      </c>
      <c r="V31" s="887"/>
      <c r="W31" s="887"/>
      <c r="X31" s="872" t="s">
        <v>198</v>
      </c>
      <c r="Y31" s="873"/>
      <c r="Z31" s="894">
        <v>0</v>
      </c>
      <c r="AA31" s="895"/>
      <c r="AB31" s="895"/>
      <c r="AC31" s="892" t="s">
        <v>198</v>
      </c>
      <c r="AD31" s="893"/>
      <c r="AE31" s="886">
        <v>0</v>
      </c>
      <c r="AF31" s="887"/>
      <c r="AG31" s="887"/>
      <c r="AH31" s="872" t="s">
        <v>198</v>
      </c>
      <c r="AI31" s="873"/>
      <c r="AJ31" s="886">
        <v>0</v>
      </c>
      <c r="AK31" s="887"/>
      <c r="AL31" s="887"/>
      <c r="AM31" s="872" t="s">
        <v>198</v>
      </c>
      <c r="AN31" s="873"/>
      <c r="AO31" s="886">
        <v>0</v>
      </c>
      <c r="AP31" s="887"/>
      <c r="AQ31" s="887"/>
      <c r="AR31" s="872" t="s">
        <v>198</v>
      </c>
      <c r="AS31" s="873"/>
      <c r="AT31" s="888">
        <f t="shared" si="0"/>
        <v>0</v>
      </c>
      <c r="AU31" s="889"/>
      <c r="AV31" s="889"/>
      <c r="AW31" s="872" t="s">
        <v>198</v>
      </c>
      <c r="AX31" s="873"/>
    </row>
    <row r="32" spans="3:53" ht="13.9" customHeight="1">
      <c r="E32" s="869" t="s">
        <v>202</v>
      </c>
      <c r="F32" s="869"/>
      <c r="G32" s="869"/>
      <c r="H32" s="869"/>
      <c r="I32" s="869"/>
      <c r="J32" s="890"/>
      <c r="K32" s="891"/>
      <c r="L32" s="891"/>
      <c r="M32" s="891"/>
      <c r="N32" s="892" t="s">
        <v>200</v>
      </c>
      <c r="O32" s="893"/>
      <c r="P32" s="894">
        <v>0</v>
      </c>
      <c r="Q32" s="895"/>
      <c r="R32" s="895"/>
      <c r="S32" s="892" t="s">
        <v>198</v>
      </c>
      <c r="T32" s="893"/>
      <c r="U32" s="886">
        <v>0</v>
      </c>
      <c r="V32" s="887"/>
      <c r="W32" s="887"/>
      <c r="X32" s="872" t="s">
        <v>198</v>
      </c>
      <c r="Y32" s="873"/>
      <c r="Z32" s="894">
        <v>0</v>
      </c>
      <c r="AA32" s="895"/>
      <c r="AB32" s="895"/>
      <c r="AC32" s="892" t="s">
        <v>198</v>
      </c>
      <c r="AD32" s="893"/>
      <c r="AE32" s="886">
        <v>0</v>
      </c>
      <c r="AF32" s="887"/>
      <c r="AG32" s="887"/>
      <c r="AH32" s="872" t="s">
        <v>198</v>
      </c>
      <c r="AI32" s="873"/>
      <c r="AJ32" s="886">
        <v>0</v>
      </c>
      <c r="AK32" s="887"/>
      <c r="AL32" s="887"/>
      <c r="AM32" s="872" t="s">
        <v>198</v>
      </c>
      <c r="AN32" s="873"/>
      <c r="AO32" s="886">
        <v>0</v>
      </c>
      <c r="AP32" s="887"/>
      <c r="AQ32" s="887"/>
      <c r="AR32" s="872" t="s">
        <v>198</v>
      </c>
      <c r="AS32" s="873"/>
      <c r="AT32" s="888">
        <f t="shared" si="0"/>
        <v>0</v>
      </c>
      <c r="AU32" s="889"/>
      <c r="AV32" s="889"/>
      <c r="AW32" s="872" t="s">
        <v>198</v>
      </c>
      <c r="AX32" s="873"/>
    </row>
    <row r="33" spans="5:50" ht="13.9" customHeight="1">
      <c r="E33" s="869" t="s">
        <v>201</v>
      </c>
      <c r="F33" s="869"/>
      <c r="G33" s="869"/>
      <c r="H33" s="869"/>
      <c r="I33" s="869"/>
      <c r="J33" s="912">
        <f>SUM(J21:M32)</f>
        <v>0</v>
      </c>
      <c r="K33" s="913"/>
      <c r="L33" s="913"/>
      <c r="M33" s="913"/>
      <c r="N33" s="892" t="s">
        <v>200</v>
      </c>
      <c r="O33" s="893"/>
      <c r="P33" s="914">
        <f>SUM(P21:R32)</f>
        <v>0</v>
      </c>
      <c r="Q33" s="915"/>
      <c r="R33" s="915"/>
      <c r="S33" s="892" t="s">
        <v>198</v>
      </c>
      <c r="T33" s="893"/>
      <c r="U33" s="888">
        <f>SUM(U21:W32)</f>
        <v>0</v>
      </c>
      <c r="V33" s="889"/>
      <c r="W33" s="889"/>
      <c r="X33" s="872" t="s">
        <v>198</v>
      </c>
      <c r="Y33" s="873"/>
      <c r="Z33" s="914">
        <f>SUM(Z21:AB32)</f>
        <v>0</v>
      </c>
      <c r="AA33" s="915"/>
      <c r="AB33" s="915"/>
      <c r="AC33" s="892" t="s">
        <v>198</v>
      </c>
      <c r="AD33" s="893"/>
      <c r="AE33" s="888">
        <f>SUM(AE21:AG32)</f>
        <v>0</v>
      </c>
      <c r="AF33" s="889"/>
      <c r="AG33" s="889"/>
      <c r="AH33" s="872" t="s">
        <v>198</v>
      </c>
      <c r="AI33" s="873"/>
      <c r="AJ33" s="888">
        <f>SUM(AJ21:AL32)</f>
        <v>0</v>
      </c>
      <c r="AK33" s="889"/>
      <c r="AL33" s="889"/>
      <c r="AM33" s="872" t="s">
        <v>198</v>
      </c>
      <c r="AN33" s="873"/>
      <c r="AO33" s="888">
        <f>SUM(AO21:AQ32)</f>
        <v>0</v>
      </c>
      <c r="AP33" s="889"/>
      <c r="AQ33" s="889"/>
      <c r="AR33" s="872" t="s">
        <v>198</v>
      </c>
      <c r="AS33" s="873"/>
      <c r="AT33" s="888">
        <f>SUM(AT21:AV32)</f>
        <v>0</v>
      </c>
      <c r="AU33" s="889"/>
      <c r="AV33" s="889"/>
      <c r="AW33" s="872" t="s">
        <v>198</v>
      </c>
      <c r="AX33" s="873"/>
    </row>
    <row r="34" spans="5:50" ht="13.9" customHeight="1">
      <c r="E34" s="877" t="s">
        <v>199</v>
      </c>
      <c r="F34" s="878"/>
      <c r="G34" s="878"/>
      <c r="H34" s="878"/>
      <c r="I34" s="879"/>
      <c r="J34" s="907"/>
      <c r="K34" s="908"/>
      <c r="L34" s="908"/>
      <c r="M34" s="908"/>
      <c r="N34" s="908"/>
      <c r="O34" s="909"/>
      <c r="P34" s="910" t="str">
        <f>IFERROR(ROUNDUP(P33/$J$33,1),"0")</f>
        <v>0</v>
      </c>
      <c r="Q34" s="911"/>
      <c r="R34" s="911"/>
      <c r="S34" s="892" t="s">
        <v>198</v>
      </c>
      <c r="T34" s="893"/>
      <c r="U34" s="910" t="str">
        <f>IFERROR(ROUNDUP(U33/$J$33,1),"0")</f>
        <v>0</v>
      </c>
      <c r="V34" s="911"/>
      <c r="W34" s="911"/>
      <c r="X34" s="872" t="s">
        <v>198</v>
      </c>
      <c r="Y34" s="873"/>
      <c r="Z34" s="910" t="str">
        <f>IFERROR(ROUNDUP(Z33/$J$33,1),"0")</f>
        <v>0</v>
      </c>
      <c r="AA34" s="911"/>
      <c r="AB34" s="911"/>
      <c r="AC34" s="872" t="s">
        <v>198</v>
      </c>
      <c r="AD34" s="873"/>
      <c r="AE34" s="910" t="str">
        <f>IFERROR(ROUNDUP(AE33/$J$33,1),"0")</f>
        <v>0</v>
      </c>
      <c r="AF34" s="911"/>
      <c r="AG34" s="911"/>
      <c r="AH34" s="872" t="s">
        <v>198</v>
      </c>
      <c r="AI34" s="873"/>
      <c r="AJ34" s="910" t="str">
        <f>IFERROR(ROUNDUP(AJ33/$J$33,1),"0")</f>
        <v>0</v>
      </c>
      <c r="AK34" s="911"/>
      <c r="AL34" s="911"/>
      <c r="AM34" s="872" t="s">
        <v>198</v>
      </c>
      <c r="AN34" s="873"/>
      <c r="AO34" s="910" t="str">
        <f>IFERROR(ROUNDUP(AO33/$J$33,1),"0")</f>
        <v>0</v>
      </c>
      <c r="AP34" s="911"/>
      <c r="AQ34" s="911"/>
      <c r="AR34" s="872" t="s">
        <v>198</v>
      </c>
      <c r="AS34" s="873"/>
      <c r="AT34" s="916">
        <f>P34+U34+Z34+AE34+AJ34+AO34</f>
        <v>0</v>
      </c>
      <c r="AU34" s="917"/>
      <c r="AV34" s="917"/>
      <c r="AW34" s="872" t="s">
        <v>198</v>
      </c>
      <c r="AX34" s="873"/>
    </row>
    <row r="35" spans="5:50" ht="13.9" customHeight="1">
      <c r="E35" s="86" t="s">
        <v>197</v>
      </c>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7" t="str">
        <f>IFERROR(IF(AT34&gt;Y9,"「１　事業者名等」の定員数を超過しています。",""),"")</f>
        <v/>
      </c>
    </row>
    <row r="36" spans="5:50" ht="13.9" customHeight="1">
      <c r="E36" s="86" t="s">
        <v>196</v>
      </c>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row>
    <row r="37" spans="5:50" ht="13.9" customHeight="1">
      <c r="E37" s="86" t="s">
        <v>195</v>
      </c>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row>
    <row r="38" spans="5:50" ht="13.9" customHeight="1">
      <c r="E38" s="86" t="s">
        <v>194</v>
      </c>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row>
    <row r="39" spans="5:50" ht="13.9" customHeight="1">
      <c r="E39" s="86" t="s">
        <v>193</v>
      </c>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row>
    <row r="40" spans="5:50" ht="13.9" customHeight="1">
      <c r="E40" s="86" t="s">
        <v>192</v>
      </c>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row>
    <row r="41" spans="5:50" ht="13.9" customHeight="1">
      <c r="E41" s="86"/>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row>
    <row r="42" spans="5:50" ht="13.9" customHeight="1">
      <c r="E42" s="86"/>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row>
    <row r="43" spans="5:50" ht="13.9" customHeight="1">
      <c r="G43" s="83" t="s">
        <v>191</v>
      </c>
      <c r="AD43" s="83" t="s">
        <v>190</v>
      </c>
    </row>
    <row r="44" spans="5:50" ht="13.9" customHeight="1">
      <c r="E44" s="85"/>
      <c r="F44" s="85"/>
      <c r="I44" s="869"/>
      <c r="J44" s="869"/>
      <c r="K44" s="869"/>
      <c r="L44" s="869"/>
      <c r="M44" s="869"/>
      <c r="N44" s="869"/>
      <c r="O44" s="869"/>
      <c r="P44" s="869"/>
      <c r="Q44" s="869"/>
      <c r="R44" s="869"/>
      <c r="S44" s="869"/>
      <c r="T44" s="869"/>
      <c r="U44" s="869" t="s">
        <v>189</v>
      </c>
      <c r="V44" s="869"/>
      <c r="W44" s="869"/>
      <c r="X44" s="869"/>
      <c r="Y44" s="869"/>
      <c r="Z44" s="869"/>
      <c r="AF44" s="869"/>
      <c r="AG44" s="869"/>
      <c r="AH44" s="869"/>
      <c r="AI44" s="869"/>
      <c r="AJ44" s="869"/>
      <c r="AK44" s="869"/>
      <c r="AL44" s="869"/>
      <c r="AM44" s="869"/>
      <c r="AN44" s="869"/>
      <c r="AO44" s="869"/>
      <c r="AP44" s="869"/>
      <c r="AQ44" s="869"/>
      <c r="AR44" s="869" t="s">
        <v>189</v>
      </c>
      <c r="AS44" s="869"/>
      <c r="AT44" s="869"/>
      <c r="AU44" s="869"/>
      <c r="AV44" s="869"/>
      <c r="AW44" s="869"/>
    </row>
    <row r="45" spans="5:50" ht="13.9" customHeight="1">
      <c r="E45" s="85"/>
      <c r="F45" s="85"/>
      <c r="I45" s="869" t="s">
        <v>188</v>
      </c>
      <c r="J45" s="869"/>
      <c r="K45" s="869"/>
      <c r="L45" s="869"/>
      <c r="M45" s="869"/>
      <c r="N45" s="869"/>
      <c r="O45" s="869"/>
      <c r="P45" s="869"/>
      <c r="Q45" s="869"/>
      <c r="R45" s="869"/>
      <c r="S45" s="869"/>
      <c r="T45" s="869"/>
      <c r="U45" s="902" t="str">
        <f>IF(AND(OR(AK7="○",AK8="○"),E12="○"),ROUNDUP(AX15*0.9/7,0),IF(AND(OR(AK7="○",AK8="○"),OR(E13="○",E14="○")),ROUNDUP(AT34/7,0),""))</f>
        <v/>
      </c>
      <c r="V45" s="903"/>
      <c r="W45" s="903"/>
      <c r="X45" s="904"/>
      <c r="Y45" s="905" t="s">
        <v>187</v>
      </c>
      <c r="Z45" s="905"/>
      <c r="AF45" s="869" t="s">
        <v>188</v>
      </c>
      <c r="AG45" s="869"/>
      <c r="AH45" s="869"/>
      <c r="AI45" s="869"/>
      <c r="AJ45" s="869"/>
      <c r="AK45" s="869"/>
      <c r="AL45" s="869"/>
      <c r="AM45" s="869"/>
      <c r="AN45" s="869"/>
      <c r="AO45" s="869"/>
      <c r="AP45" s="869"/>
      <c r="AQ45" s="869"/>
      <c r="AR45" s="906"/>
      <c r="AS45" s="906"/>
      <c r="AT45" s="906"/>
      <c r="AU45" s="906"/>
      <c r="AV45" s="905" t="s">
        <v>187</v>
      </c>
      <c r="AW45" s="905"/>
    </row>
    <row r="46" spans="5:50" ht="13.9" customHeight="1">
      <c r="E46" s="86"/>
      <c r="I46" s="86"/>
      <c r="AF46" s="86"/>
    </row>
    <row r="47" spans="5:50" ht="13.9" customHeight="1">
      <c r="E47" s="86"/>
      <c r="G47" s="83" t="s">
        <v>186</v>
      </c>
      <c r="T47" s="85"/>
      <c r="U47" s="85"/>
      <c r="V47" s="85"/>
      <c r="W47" s="85"/>
      <c r="X47" s="85"/>
      <c r="Y47" s="85"/>
      <c r="Z47" s="85"/>
      <c r="AA47" s="85"/>
      <c r="AB47" s="85"/>
      <c r="AC47" s="85"/>
      <c r="AD47" s="85"/>
      <c r="AE47" s="85"/>
      <c r="AF47" s="85"/>
      <c r="AG47" s="85"/>
      <c r="AH47" s="85"/>
      <c r="AI47" s="85"/>
    </row>
    <row r="48" spans="5:50" ht="13.9" customHeight="1" thickBot="1">
      <c r="E48" s="86"/>
      <c r="T48" s="85"/>
      <c r="U48" s="85"/>
      <c r="V48" s="85"/>
      <c r="W48" s="85"/>
      <c r="X48" s="85"/>
      <c r="Y48" s="85"/>
      <c r="Z48" s="85"/>
      <c r="AA48" s="85"/>
      <c r="AB48" s="85"/>
      <c r="AC48" s="85"/>
      <c r="AD48" s="85"/>
      <c r="AE48" s="85"/>
      <c r="AF48" s="85"/>
      <c r="AG48" s="85"/>
      <c r="AH48" s="85"/>
      <c r="AI48" s="85"/>
    </row>
    <row r="49" spans="17:47" ht="13.9" customHeight="1">
      <c r="Q49" s="85"/>
      <c r="R49" s="85"/>
      <c r="S49" s="85"/>
      <c r="T49" s="85"/>
      <c r="U49" s="85"/>
      <c r="V49" s="85"/>
      <c r="W49" s="85"/>
      <c r="X49" s="85"/>
      <c r="Y49" s="85"/>
      <c r="Z49" s="85"/>
      <c r="AA49" s="85"/>
      <c r="AB49" s="85"/>
      <c r="AC49" s="84"/>
      <c r="AD49" s="896" t="str">
        <f>(IF(OR(U45&lt;=AR45),"可","規定の員数を満たしていません。"))</f>
        <v>可</v>
      </c>
      <c r="AE49" s="897"/>
      <c r="AF49" s="897"/>
      <c r="AG49" s="897"/>
      <c r="AH49" s="897"/>
      <c r="AI49" s="897"/>
      <c r="AJ49" s="897"/>
      <c r="AK49" s="897"/>
      <c r="AL49" s="897"/>
      <c r="AM49" s="897"/>
      <c r="AN49" s="897"/>
      <c r="AO49" s="897"/>
      <c r="AP49" s="897"/>
      <c r="AQ49" s="897"/>
      <c r="AR49" s="897"/>
      <c r="AS49" s="897"/>
      <c r="AT49" s="897"/>
      <c r="AU49" s="898"/>
    </row>
    <row r="50" spans="17:47" ht="13.9" customHeight="1" thickBot="1">
      <c r="AD50" s="899"/>
      <c r="AE50" s="900"/>
      <c r="AF50" s="900"/>
      <c r="AG50" s="900"/>
      <c r="AH50" s="900"/>
      <c r="AI50" s="900"/>
      <c r="AJ50" s="900"/>
      <c r="AK50" s="900"/>
      <c r="AL50" s="900"/>
      <c r="AM50" s="900"/>
      <c r="AN50" s="900"/>
      <c r="AO50" s="900"/>
      <c r="AP50" s="900"/>
      <c r="AQ50" s="900"/>
      <c r="AR50" s="900"/>
      <c r="AS50" s="900"/>
      <c r="AT50" s="900"/>
      <c r="AU50" s="901"/>
    </row>
    <row r="51" spans="17:47" ht="13.9" customHeight="1"/>
    <row r="52" spans="17:47" ht="13.9" customHeight="1"/>
    <row r="53" spans="17:47" ht="13.9" customHeight="1"/>
    <row r="54" spans="17:47" ht="13.9" customHeight="1"/>
    <row r="55" spans="17:47" ht="13.9" customHeight="1"/>
    <row r="56" spans="17:47" ht="13.9" customHeight="1"/>
    <row r="57" spans="17:47" ht="13.9" customHeight="1"/>
  </sheetData>
  <mergeCells count="305">
    <mergeCell ref="AR34:AS34"/>
    <mergeCell ref="AT34:AV34"/>
    <mergeCell ref="AW34:AX34"/>
    <mergeCell ref="Z34:AB34"/>
    <mergeCell ref="AJ34:AL34"/>
    <mergeCell ref="S33:T33"/>
    <mergeCell ref="AC33:AD33"/>
    <mergeCell ref="AE33:AG33"/>
    <mergeCell ref="AH33:AI33"/>
    <mergeCell ref="S34:T34"/>
    <mergeCell ref="U34:W34"/>
    <mergeCell ref="X34:Y34"/>
    <mergeCell ref="AJ33:AL33"/>
    <mergeCell ref="AM33:AN33"/>
    <mergeCell ref="AO33:AQ33"/>
    <mergeCell ref="AC34:AD34"/>
    <mergeCell ref="AE34:AG34"/>
    <mergeCell ref="AH34:AI34"/>
    <mergeCell ref="AM34:AN34"/>
    <mergeCell ref="AO34:AQ34"/>
    <mergeCell ref="AD49:AU50"/>
    <mergeCell ref="I45:T45"/>
    <mergeCell ref="U45:X45"/>
    <mergeCell ref="Y45:Z45"/>
    <mergeCell ref="AF45:AQ45"/>
    <mergeCell ref="AR45:AU45"/>
    <mergeCell ref="AR33:AS33"/>
    <mergeCell ref="AT33:AV33"/>
    <mergeCell ref="E34:I34"/>
    <mergeCell ref="J34:O34"/>
    <mergeCell ref="P34:R34"/>
    <mergeCell ref="AV45:AW45"/>
    <mergeCell ref="I44:T44"/>
    <mergeCell ref="U44:Z44"/>
    <mergeCell ref="AF44:AQ44"/>
    <mergeCell ref="AR44:AW44"/>
    <mergeCell ref="E33:I33"/>
    <mergeCell ref="J33:M33"/>
    <mergeCell ref="N33:O33"/>
    <mergeCell ref="P33:R33"/>
    <mergeCell ref="AW33:AX33"/>
    <mergeCell ref="U33:W33"/>
    <mergeCell ref="X33:Y33"/>
    <mergeCell ref="Z33:AB33"/>
    <mergeCell ref="E32:I32"/>
    <mergeCell ref="J32:M32"/>
    <mergeCell ref="N32:O32"/>
    <mergeCell ref="P32:R32"/>
    <mergeCell ref="S32:T32"/>
    <mergeCell ref="AO31:AQ31"/>
    <mergeCell ref="AE32:AG32"/>
    <mergeCell ref="AH32:AI32"/>
    <mergeCell ref="AJ32:AL32"/>
    <mergeCell ref="AM32:AN32"/>
    <mergeCell ref="AO32:AQ32"/>
    <mergeCell ref="J31:M31"/>
    <mergeCell ref="N31:O31"/>
    <mergeCell ref="P31:R31"/>
    <mergeCell ref="S31:T31"/>
    <mergeCell ref="U32:W32"/>
    <mergeCell ref="X32:Y32"/>
    <mergeCell ref="Z32:AB32"/>
    <mergeCell ref="AC32:AD32"/>
    <mergeCell ref="AR32:AS32"/>
    <mergeCell ref="AT32:AV32"/>
    <mergeCell ref="AW32:AX32"/>
    <mergeCell ref="AR31:AS31"/>
    <mergeCell ref="AT31:AV31"/>
    <mergeCell ref="AW31:AX31"/>
    <mergeCell ref="E30:I30"/>
    <mergeCell ref="J30:M30"/>
    <mergeCell ref="N30:O30"/>
    <mergeCell ref="P30:R30"/>
    <mergeCell ref="S30:T30"/>
    <mergeCell ref="U30:W30"/>
    <mergeCell ref="X30:Y30"/>
    <mergeCell ref="Z30:AB30"/>
    <mergeCell ref="AC30:AD30"/>
    <mergeCell ref="AE30:AG30"/>
    <mergeCell ref="AH30:AI30"/>
    <mergeCell ref="AJ30:AL30"/>
    <mergeCell ref="AM30:AN30"/>
    <mergeCell ref="AO30:AQ30"/>
    <mergeCell ref="AR30:AS30"/>
    <mergeCell ref="AT30:AV30"/>
    <mergeCell ref="AW30:AX30"/>
    <mergeCell ref="E31:I31"/>
    <mergeCell ref="AM29:AN29"/>
    <mergeCell ref="U31:W31"/>
    <mergeCell ref="X31:Y31"/>
    <mergeCell ref="Z31:AB31"/>
    <mergeCell ref="AC31:AD31"/>
    <mergeCell ref="AE31:AG31"/>
    <mergeCell ref="AH31:AI31"/>
    <mergeCell ref="AJ31:AL31"/>
    <mergeCell ref="AM31:AN31"/>
    <mergeCell ref="AO29:AQ29"/>
    <mergeCell ref="AR29:AS29"/>
    <mergeCell ref="AT29:AV29"/>
    <mergeCell ref="AW29:AX29"/>
    <mergeCell ref="E28:I28"/>
    <mergeCell ref="J28:M28"/>
    <mergeCell ref="N28:O28"/>
    <mergeCell ref="P28:R28"/>
    <mergeCell ref="S28:T28"/>
    <mergeCell ref="U28:W28"/>
    <mergeCell ref="X28:Y28"/>
    <mergeCell ref="Z28:AB28"/>
    <mergeCell ref="AC28:AD28"/>
    <mergeCell ref="AE28:AG28"/>
    <mergeCell ref="AH28:AI28"/>
    <mergeCell ref="AJ28:AL28"/>
    <mergeCell ref="AM28:AN28"/>
    <mergeCell ref="AO28:AQ28"/>
    <mergeCell ref="AR28:AS28"/>
    <mergeCell ref="AT28:AV28"/>
    <mergeCell ref="AW28:AX28"/>
    <mergeCell ref="E29:I29"/>
    <mergeCell ref="J29:M29"/>
    <mergeCell ref="N29:O29"/>
    <mergeCell ref="P29:R29"/>
    <mergeCell ref="S29:T29"/>
    <mergeCell ref="U27:W27"/>
    <mergeCell ref="X27:Y27"/>
    <mergeCell ref="Z27:AB27"/>
    <mergeCell ref="AC27:AD27"/>
    <mergeCell ref="AE27:AG27"/>
    <mergeCell ref="AH27:AI27"/>
    <mergeCell ref="AJ27:AL27"/>
    <mergeCell ref="U29:W29"/>
    <mergeCell ref="X29:Y29"/>
    <mergeCell ref="Z29:AB29"/>
    <mergeCell ref="AC29:AD29"/>
    <mergeCell ref="AE29:AG29"/>
    <mergeCell ref="AH29:AI29"/>
    <mergeCell ref="AJ29:AL29"/>
    <mergeCell ref="AM27:AN27"/>
    <mergeCell ref="AO27:AQ27"/>
    <mergeCell ref="AR27:AS27"/>
    <mergeCell ref="AT27:AV27"/>
    <mergeCell ref="AW27:AX27"/>
    <mergeCell ref="E26:I26"/>
    <mergeCell ref="J26:M26"/>
    <mergeCell ref="N26:O26"/>
    <mergeCell ref="P26:R26"/>
    <mergeCell ref="S26:T26"/>
    <mergeCell ref="U26:W26"/>
    <mergeCell ref="X26:Y26"/>
    <mergeCell ref="Z26:AB26"/>
    <mergeCell ref="AC26:AD26"/>
    <mergeCell ref="AE26:AG26"/>
    <mergeCell ref="AH26:AI26"/>
    <mergeCell ref="AJ26:AL26"/>
    <mergeCell ref="AM26:AN26"/>
    <mergeCell ref="AO26:AQ26"/>
    <mergeCell ref="AR26:AS26"/>
    <mergeCell ref="AT26:AV26"/>
    <mergeCell ref="AW26:AX26"/>
    <mergeCell ref="E27:I27"/>
    <mergeCell ref="J27:M27"/>
    <mergeCell ref="N27:O27"/>
    <mergeCell ref="P27:R27"/>
    <mergeCell ref="S27:T27"/>
    <mergeCell ref="U25:W25"/>
    <mergeCell ref="X25:Y25"/>
    <mergeCell ref="Z25:AB25"/>
    <mergeCell ref="AC25:AD25"/>
    <mergeCell ref="AE25:AG25"/>
    <mergeCell ref="AH25:AI25"/>
    <mergeCell ref="AJ25:AL25"/>
    <mergeCell ref="AM25:AN25"/>
    <mergeCell ref="AO25:AQ25"/>
    <mergeCell ref="AR25:AS25"/>
    <mergeCell ref="AT25:AV25"/>
    <mergeCell ref="AW25:AX25"/>
    <mergeCell ref="E24:I24"/>
    <mergeCell ref="J24:M24"/>
    <mergeCell ref="N24:O24"/>
    <mergeCell ref="P24:R24"/>
    <mergeCell ref="S24:T24"/>
    <mergeCell ref="U24:W24"/>
    <mergeCell ref="X24:Y24"/>
    <mergeCell ref="Z24:AB24"/>
    <mergeCell ref="AC24:AD24"/>
    <mergeCell ref="AE24:AG24"/>
    <mergeCell ref="AH24:AI24"/>
    <mergeCell ref="AJ24:AL24"/>
    <mergeCell ref="AM24:AN24"/>
    <mergeCell ref="AO24:AQ24"/>
    <mergeCell ref="AR24:AS24"/>
    <mergeCell ref="AT24:AV24"/>
    <mergeCell ref="AW24:AX24"/>
    <mergeCell ref="E25:I25"/>
    <mergeCell ref="J25:M25"/>
    <mergeCell ref="N25:O25"/>
    <mergeCell ref="P25:R25"/>
    <mergeCell ref="S25:T25"/>
    <mergeCell ref="U23:W23"/>
    <mergeCell ref="X23:Y23"/>
    <mergeCell ref="Z23:AB23"/>
    <mergeCell ref="AC23:AD23"/>
    <mergeCell ref="AE23:AG23"/>
    <mergeCell ref="AJ23:AL23"/>
    <mergeCell ref="AM23:AN23"/>
    <mergeCell ref="AO23:AQ23"/>
    <mergeCell ref="AR23:AS23"/>
    <mergeCell ref="AT23:AV23"/>
    <mergeCell ref="AW23:AX23"/>
    <mergeCell ref="X22:Y22"/>
    <mergeCell ref="Z22:AB22"/>
    <mergeCell ref="AC22:AD22"/>
    <mergeCell ref="AE22:AG22"/>
    <mergeCell ref="AH22:AI22"/>
    <mergeCell ref="AJ22:AL22"/>
    <mergeCell ref="AM22:AN22"/>
    <mergeCell ref="AO22:AQ22"/>
    <mergeCell ref="AR22:AS22"/>
    <mergeCell ref="AT22:AV22"/>
    <mergeCell ref="AW22:AX22"/>
    <mergeCell ref="E23:I23"/>
    <mergeCell ref="J23:M23"/>
    <mergeCell ref="N23:O23"/>
    <mergeCell ref="P23:R23"/>
    <mergeCell ref="S23:T23"/>
    <mergeCell ref="Z21:AB21"/>
    <mergeCell ref="AC21:AD21"/>
    <mergeCell ref="AE21:AG21"/>
    <mergeCell ref="AH21:AI21"/>
    <mergeCell ref="AH23:AI23"/>
    <mergeCell ref="AO21:AQ21"/>
    <mergeCell ref="AR21:AS21"/>
    <mergeCell ref="AT21:AV21"/>
    <mergeCell ref="AW21:AX21"/>
    <mergeCell ref="E22:I22"/>
    <mergeCell ref="J22:M22"/>
    <mergeCell ref="N22:O22"/>
    <mergeCell ref="P22:R22"/>
    <mergeCell ref="S22:T22"/>
    <mergeCell ref="U22:W22"/>
    <mergeCell ref="E21:I21"/>
    <mergeCell ref="J21:M21"/>
    <mergeCell ref="N21:O21"/>
    <mergeCell ref="P21:R21"/>
    <mergeCell ref="S21:T21"/>
    <mergeCell ref="U21:W21"/>
    <mergeCell ref="X21:Y21"/>
    <mergeCell ref="AJ21:AL21"/>
    <mergeCell ref="AM21:AN21"/>
    <mergeCell ref="AT15:AW15"/>
    <mergeCell ref="AX15:AZ15"/>
    <mergeCell ref="BA15:BB15"/>
    <mergeCell ref="E19:I20"/>
    <mergeCell ref="J19:O20"/>
    <mergeCell ref="P19:AX19"/>
    <mergeCell ref="P20:T20"/>
    <mergeCell ref="U20:Y20"/>
    <mergeCell ref="Z20:AD20"/>
    <mergeCell ref="AE20:AI20"/>
    <mergeCell ref="AJ20:AN20"/>
    <mergeCell ref="AO20:AS20"/>
    <mergeCell ref="AT20:AX20"/>
    <mergeCell ref="E13:G13"/>
    <mergeCell ref="H13:AF13"/>
    <mergeCell ref="AK13:AN13"/>
    <mergeCell ref="AO13:AQ13"/>
    <mergeCell ref="AR13:AS13"/>
    <mergeCell ref="AT13:AW13"/>
    <mergeCell ref="AX13:AZ13"/>
    <mergeCell ref="BA13:BB13"/>
    <mergeCell ref="E14:G14"/>
    <mergeCell ref="H14:AF14"/>
    <mergeCell ref="AK14:AN14"/>
    <mergeCell ref="AO14:AQ14"/>
    <mergeCell ref="AR14:AS14"/>
    <mergeCell ref="AT14:AW14"/>
    <mergeCell ref="AX14:AZ14"/>
    <mergeCell ref="BA14:BB14"/>
    <mergeCell ref="BA12:BB12"/>
    <mergeCell ref="E9:K9"/>
    <mergeCell ref="L9:U9"/>
    <mergeCell ref="V9:X9"/>
    <mergeCell ref="Y9:AB9"/>
    <mergeCell ref="AC9:AD9"/>
    <mergeCell ref="E12:G12"/>
    <mergeCell ref="H12:AF12"/>
    <mergeCell ref="AS2:AT2"/>
    <mergeCell ref="AU2:AV2"/>
    <mergeCell ref="AW2:AX2"/>
    <mergeCell ref="AY2:AZ2"/>
    <mergeCell ref="BA2:BB2"/>
    <mergeCell ref="AK12:AN12"/>
    <mergeCell ref="AO12:AQ12"/>
    <mergeCell ref="AR12:AS12"/>
    <mergeCell ref="AT12:AW12"/>
    <mergeCell ref="AX12:AZ12"/>
    <mergeCell ref="BC2:BD2"/>
    <mergeCell ref="E7:K7"/>
    <mergeCell ref="L7:AD7"/>
    <mergeCell ref="AK7:AM7"/>
    <mergeCell ref="AN7:AY7"/>
    <mergeCell ref="E8:K8"/>
    <mergeCell ref="L8:AD8"/>
    <mergeCell ref="AK8:AM8"/>
    <mergeCell ref="AN8:AY8"/>
    <mergeCell ref="AP2:AR2"/>
  </mergeCells>
  <phoneticPr fontId="2"/>
  <conditionalFormatting sqref="J21:M32 AJ21:AL32">
    <cfRule type="expression" dxfId="47" priority="6">
      <formula>COUNTA($G$12)&gt;=1</formula>
    </cfRule>
  </conditionalFormatting>
  <conditionalFormatting sqref="P21:R32">
    <cfRule type="expression" dxfId="46" priority="5">
      <formula>COUNTA($G$12)&gt;=1</formula>
    </cfRule>
  </conditionalFormatting>
  <conditionalFormatting sqref="U21:W32">
    <cfRule type="expression" dxfId="45" priority="4">
      <formula>COUNTA($G$12)&gt;=1</formula>
    </cfRule>
  </conditionalFormatting>
  <conditionalFormatting sqref="Z21:AB32">
    <cfRule type="expression" dxfId="44" priority="2">
      <formula>COUNTA($G$12)&gt;=1</formula>
    </cfRule>
  </conditionalFormatting>
  <conditionalFormatting sqref="AE21:AG32">
    <cfRule type="expression" dxfId="43" priority="1">
      <formula>COUNTA($G$12)&gt;=1</formula>
    </cfRule>
  </conditionalFormatting>
  <conditionalFormatting sqref="AO12:AQ14 AX12:AZ14">
    <cfRule type="expression" dxfId="42" priority="7">
      <formula>COUNTA($E$13:$G$14)&gt;=1</formula>
    </cfRule>
  </conditionalFormatting>
  <conditionalFormatting sqref="AO21:AQ32">
    <cfRule type="expression" dxfId="41" priority="3">
      <formula>COUNTA($G$12)&gt;=1</formula>
    </cfRule>
  </conditionalFormatting>
  <dataValidations count="4">
    <dataValidation type="list" allowBlank="1" showInputMessage="1" showErrorMessage="1" sqref="E12:G14 AH10 AK7:AM8" xr:uid="{C80BAC8F-A6ED-4CFB-AB20-66228F7771D9}">
      <formula1>$Q$3:$Q$4</formula1>
    </dataValidation>
    <dataValidation type="whole" allowBlank="1" showInputMessage="1" showErrorMessage="1" error="入力月の月日数を超過しています" sqref="J21:M21 J23:M23 J26:M26 J28:M28" xr:uid="{1A598B8E-C7A9-4F94-A980-E3B03092F92A}">
      <formula1>0</formula1>
      <formula2>30</formula2>
    </dataValidation>
    <dataValidation type="whole" allowBlank="1" showInputMessage="1" showErrorMessage="1" error="入力月の月日数を超過しています" sqref="J31:M31" xr:uid="{5DF1676C-073A-4404-891C-BED0D7550B8F}">
      <formula1>0</formula1>
      <formula2>29</formula2>
    </dataValidation>
    <dataValidation type="whole" allowBlank="1" showInputMessage="1" showErrorMessage="1" error="入力月の月日数を超過しています" sqref="J22:M22 J24:M25 J27:M27 J29:M30 J32:M32" xr:uid="{90997FF9-F7F9-4A7C-B1FC-1EB8F0F069D8}">
      <formula1>0</formula1>
      <formula2>31</formula2>
    </dataValidation>
  </dataValidations>
  <printOptions horizontalCentered="1" verticalCentered="1"/>
  <pageMargins left="0.25" right="0.25" top="0.75" bottom="0.75" header="0.3" footer="0.3"/>
  <pageSetup paperSize="9" scale="9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E923-BADB-49C6-929E-AAAAA7C6046D}">
  <sheetPr>
    <pageSetUpPr fitToPage="1"/>
  </sheetPr>
  <dimension ref="A1:H10"/>
  <sheetViews>
    <sheetView view="pageBreakPreview" topLeftCell="B1" zoomScaleNormal="145" zoomScaleSheetLayoutView="100" workbookViewId="0">
      <selection activeCell="B1" sqref="B1"/>
    </sheetView>
  </sheetViews>
  <sheetFormatPr defaultRowHeight="13.5"/>
  <cols>
    <col min="1" max="1" width="3.75" style="99" customWidth="1"/>
    <col min="2" max="2" width="20.375" style="99" customWidth="1"/>
    <col min="3" max="3" width="3.875" style="99" bestFit="1" customWidth="1"/>
    <col min="4" max="7" width="16.375" style="99" customWidth="1"/>
    <col min="8" max="8" width="3.75" style="99" customWidth="1"/>
    <col min="9" max="9" width="2.5" style="99" customWidth="1"/>
    <col min="10" max="256" width="9" style="99"/>
    <col min="257" max="257" width="3.75" style="99" customWidth="1"/>
    <col min="258" max="258" width="20.375" style="99" customWidth="1"/>
    <col min="259" max="259" width="3.875" style="99" bestFit="1" customWidth="1"/>
    <col min="260" max="263" width="16.375" style="99" customWidth="1"/>
    <col min="264" max="264" width="3.75" style="99" customWidth="1"/>
    <col min="265" max="265" width="2.5" style="99" customWidth="1"/>
    <col min="266" max="512" width="9" style="99"/>
    <col min="513" max="513" width="3.75" style="99" customWidth="1"/>
    <col min="514" max="514" width="20.375" style="99" customWidth="1"/>
    <col min="515" max="515" width="3.875" style="99" bestFit="1" customWidth="1"/>
    <col min="516" max="519" width="16.375" style="99" customWidth="1"/>
    <col min="520" max="520" width="3.75" style="99" customWidth="1"/>
    <col min="521" max="521" width="2.5" style="99" customWidth="1"/>
    <col min="522" max="768" width="9" style="99"/>
    <col min="769" max="769" width="3.75" style="99" customWidth="1"/>
    <col min="770" max="770" width="20.375" style="99" customWidth="1"/>
    <col min="771" max="771" width="3.875" style="99" bestFit="1" customWidth="1"/>
    <col min="772" max="775" width="16.375" style="99" customWidth="1"/>
    <col min="776" max="776" width="3.75" style="99" customWidth="1"/>
    <col min="777" max="777" width="2.5" style="99" customWidth="1"/>
    <col min="778" max="1024" width="9" style="99"/>
    <col min="1025" max="1025" width="3.75" style="99" customWidth="1"/>
    <col min="1026" max="1026" width="20.375" style="99" customWidth="1"/>
    <col min="1027" max="1027" width="3.875" style="99" bestFit="1" customWidth="1"/>
    <col min="1028" max="1031" width="16.375" style="99" customWidth="1"/>
    <col min="1032" max="1032" width="3.75" style="99" customWidth="1"/>
    <col min="1033" max="1033" width="2.5" style="99" customWidth="1"/>
    <col min="1034" max="1280" width="9" style="99"/>
    <col min="1281" max="1281" width="3.75" style="99" customWidth="1"/>
    <col min="1282" max="1282" width="20.375" style="99" customWidth="1"/>
    <col min="1283" max="1283" width="3.875" style="99" bestFit="1" customWidth="1"/>
    <col min="1284" max="1287" width="16.375" style="99" customWidth="1"/>
    <col min="1288" max="1288" width="3.75" style="99" customWidth="1"/>
    <col min="1289" max="1289" width="2.5" style="99" customWidth="1"/>
    <col min="1290" max="1536" width="9" style="99"/>
    <col min="1537" max="1537" width="3.75" style="99" customWidth="1"/>
    <col min="1538" max="1538" width="20.375" style="99" customWidth="1"/>
    <col min="1539" max="1539" width="3.875" style="99" bestFit="1" customWidth="1"/>
    <col min="1540" max="1543" width="16.375" style="99" customWidth="1"/>
    <col min="1544" max="1544" width="3.75" style="99" customWidth="1"/>
    <col min="1545" max="1545" width="2.5" style="99" customWidth="1"/>
    <col min="1546" max="1792" width="9" style="99"/>
    <col min="1793" max="1793" width="3.75" style="99" customWidth="1"/>
    <col min="1794" max="1794" width="20.375" style="99" customWidth="1"/>
    <col min="1795" max="1795" width="3.875" style="99" bestFit="1" customWidth="1"/>
    <col min="1796" max="1799" width="16.375" style="99" customWidth="1"/>
    <col min="1800" max="1800" width="3.75" style="99" customWidth="1"/>
    <col min="1801" max="1801" width="2.5" style="99" customWidth="1"/>
    <col min="1802" max="2048" width="9" style="99"/>
    <col min="2049" max="2049" width="3.75" style="99" customWidth="1"/>
    <col min="2050" max="2050" width="20.375" style="99" customWidth="1"/>
    <col min="2051" max="2051" width="3.875" style="99" bestFit="1" customWidth="1"/>
    <col min="2052" max="2055" width="16.375" style="99" customWidth="1"/>
    <col min="2056" max="2056" width="3.75" style="99" customWidth="1"/>
    <col min="2057" max="2057" width="2.5" style="99" customWidth="1"/>
    <col min="2058" max="2304" width="9" style="99"/>
    <col min="2305" max="2305" width="3.75" style="99" customWidth="1"/>
    <col min="2306" max="2306" width="20.375" style="99" customWidth="1"/>
    <col min="2307" max="2307" width="3.875" style="99" bestFit="1" customWidth="1"/>
    <col min="2308" max="2311" width="16.375" style="99" customWidth="1"/>
    <col min="2312" max="2312" width="3.75" style="99" customWidth="1"/>
    <col min="2313" max="2313" width="2.5" style="99" customWidth="1"/>
    <col min="2314" max="2560" width="9" style="99"/>
    <col min="2561" max="2561" width="3.75" style="99" customWidth="1"/>
    <col min="2562" max="2562" width="20.375" style="99" customWidth="1"/>
    <col min="2563" max="2563" width="3.875" style="99" bestFit="1" customWidth="1"/>
    <col min="2564" max="2567" width="16.375" style="99" customWidth="1"/>
    <col min="2568" max="2568" width="3.75" style="99" customWidth="1"/>
    <col min="2569" max="2569" width="2.5" style="99" customWidth="1"/>
    <col min="2570" max="2816" width="9" style="99"/>
    <col min="2817" max="2817" width="3.75" style="99" customWidth="1"/>
    <col min="2818" max="2818" width="20.375" style="99" customWidth="1"/>
    <col min="2819" max="2819" width="3.875" style="99" bestFit="1" customWidth="1"/>
    <col min="2820" max="2823" width="16.375" style="99" customWidth="1"/>
    <col min="2824" max="2824" width="3.75" style="99" customWidth="1"/>
    <col min="2825" max="2825" width="2.5" style="99" customWidth="1"/>
    <col min="2826" max="3072" width="9" style="99"/>
    <col min="3073" max="3073" width="3.75" style="99" customWidth="1"/>
    <col min="3074" max="3074" width="20.375" style="99" customWidth="1"/>
    <col min="3075" max="3075" width="3.875" style="99" bestFit="1" customWidth="1"/>
    <col min="3076" max="3079" width="16.375" style="99" customWidth="1"/>
    <col min="3080" max="3080" width="3.75" style="99" customWidth="1"/>
    <col min="3081" max="3081" width="2.5" style="99" customWidth="1"/>
    <col min="3082" max="3328" width="9" style="99"/>
    <col min="3329" max="3329" width="3.75" style="99" customWidth="1"/>
    <col min="3330" max="3330" width="20.375" style="99" customWidth="1"/>
    <col min="3331" max="3331" width="3.875" style="99" bestFit="1" customWidth="1"/>
    <col min="3332" max="3335" width="16.375" style="99" customWidth="1"/>
    <col min="3336" max="3336" width="3.75" style="99" customWidth="1"/>
    <col min="3337" max="3337" width="2.5" style="99" customWidth="1"/>
    <col min="3338" max="3584" width="9" style="99"/>
    <col min="3585" max="3585" width="3.75" style="99" customWidth="1"/>
    <col min="3586" max="3586" width="20.375" style="99" customWidth="1"/>
    <col min="3587" max="3587" width="3.875" style="99" bestFit="1" customWidth="1"/>
    <col min="3588" max="3591" width="16.375" style="99" customWidth="1"/>
    <col min="3592" max="3592" width="3.75" style="99" customWidth="1"/>
    <col min="3593" max="3593" width="2.5" style="99" customWidth="1"/>
    <col min="3594" max="3840" width="9" style="99"/>
    <col min="3841" max="3841" width="3.75" style="99" customWidth="1"/>
    <col min="3842" max="3842" width="20.375" style="99" customWidth="1"/>
    <col min="3843" max="3843" width="3.875" style="99" bestFit="1" customWidth="1"/>
    <col min="3844" max="3847" width="16.375" style="99" customWidth="1"/>
    <col min="3848" max="3848" width="3.75" style="99" customWidth="1"/>
    <col min="3849" max="3849" width="2.5" style="99" customWidth="1"/>
    <col min="3850" max="4096" width="9" style="99"/>
    <col min="4097" max="4097" width="3.75" style="99" customWidth="1"/>
    <col min="4098" max="4098" width="20.375" style="99" customWidth="1"/>
    <col min="4099" max="4099" width="3.875" style="99" bestFit="1" customWidth="1"/>
    <col min="4100" max="4103" width="16.375" style="99" customWidth="1"/>
    <col min="4104" max="4104" width="3.75" style="99" customWidth="1"/>
    <col min="4105" max="4105" width="2.5" style="99" customWidth="1"/>
    <col min="4106" max="4352" width="9" style="99"/>
    <col min="4353" max="4353" width="3.75" style="99" customWidth="1"/>
    <col min="4354" max="4354" width="20.375" style="99" customWidth="1"/>
    <col min="4355" max="4355" width="3.875" style="99" bestFit="1" customWidth="1"/>
    <col min="4356" max="4359" width="16.375" style="99" customWidth="1"/>
    <col min="4360" max="4360" width="3.75" style="99" customWidth="1"/>
    <col min="4361" max="4361" width="2.5" style="99" customWidth="1"/>
    <col min="4362" max="4608" width="9" style="99"/>
    <col min="4609" max="4609" width="3.75" style="99" customWidth="1"/>
    <col min="4610" max="4610" width="20.375" style="99" customWidth="1"/>
    <col min="4611" max="4611" width="3.875" style="99" bestFit="1" customWidth="1"/>
    <col min="4612" max="4615" width="16.375" style="99" customWidth="1"/>
    <col min="4616" max="4616" width="3.75" style="99" customWidth="1"/>
    <col min="4617" max="4617" width="2.5" style="99" customWidth="1"/>
    <col min="4618" max="4864" width="9" style="99"/>
    <col min="4865" max="4865" width="3.75" style="99" customWidth="1"/>
    <col min="4866" max="4866" width="20.375" style="99" customWidth="1"/>
    <col min="4867" max="4867" width="3.875" style="99" bestFit="1" customWidth="1"/>
    <col min="4868" max="4871" width="16.375" style="99" customWidth="1"/>
    <col min="4872" max="4872" width="3.75" style="99" customWidth="1"/>
    <col min="4873" max="4873" width="2.5" style="99" customWidth="1"/>
    <col min="4874" max="5120" width="9" style="99"/>
    <col min="5121" max="5121" width="3.75" style="99" customWidth="1"/>
    <col min="5122" max="5122" width="20.375" style="99" customWidth="1"/>
    <col min="5123" max="5123" width="3.875" style="99" bestFit="1" customWidth="1"/>
    <col min="5124" max="5127" width="16.375" style="99" customWidth="1"/>
    <col min="5128" max="5128" width="3.75" style="99" customWidth="1"/>
    <col min="5129" max="5129" width="2.5" style="99" customWidth="1"/>
    <col min="5130" max="5376" width="9" style="99"/>
    <col min="5377" max="5377" width="3.75" style="99" customWidth="1"/>
    <col min="5378" max="5378" width="20.375" style="99" customWidth="1"/>
    <col min="5379" max="5379" width="3.875" style="99" bestFit="1" customWidth="1"/>
    <col min="5380" max="5383" width="16.375" style="99" customWidth="1"/>
    <col min="5384" max="5384" width="3.75" style="99" customWidth="1"/>
    <col min="5385" max="5385" width="2.5" style="99" customWidth="1"/>
    <col min="5386" max="5632" width="9" style="99"/>
    <col min="5633" max="5633" width="3.75" style="99" customWidth="1"/>
    <col min="5634" max="5634" width="20.375" style="99" customWidth="1"/>
    <col min="5635" max="5635" width="3.875" style="99" bestFit="1" customWidth="1"/>
    <col min="5636" max="5639" width="16.375" style="99" customWidth="1"/>
    <col min="5640" max="5640" width="3.75" style="99" customWidth="1"/>
    <col min="5641" max="5641" width="2.5" style="99" customWidth="1"/>
    <col min="5642" max="5888" width="9" style="99"/>
    <col min="5889" max="5889" width="3.75" style="99" customWidth="1"/>
    <col min="5890" max="5890" width="20.375" style="99" customWidth="1"/>
    <col min="5891" max="5891" width="3.875" style="99" bestFit="1" customWidth="1"/>
    <col min="5892" max="5895" width="16.375" style="99" customWidth="1"/>
    <col min="5896" max="5896" width="3.75" style="99" customWidth="1"/>
    <col min="5897" max="5897" width="2.5" style="99" customWidth="1"/>
    <col min="5898" max="6144" width="9" style="99"/>
    <col min="6145" max="6145" width="3.75" style="99" customWidth="1"/>
    <col min="6146" max="6146" width="20.375" style="99" customWidth="1"/>
    <col min="6147" max="6147" width="3.875" style="99" bestFit="1" customWidth="1"/>
    <col min="6148" max="6151" width="16.375" style="99" customWidth="1"/>
    <col min="6152" max="6152" width="3.75" style="99" customWidth="1"/>
    <col min="6153" max="6153" width="2.5" style="99" customWidth="1"/>
    <col min="6154" max="6400" width="9" style="99"/>
    <col min="6401" max="6401" width="3.75" style="99" customWidth="1"/>
    <col min="6402" max="6402" width="20.375" style="99" customWidth="1"/>
    <col min="6403" max="6403" width="3.875" style="99" bestFit="1" customWidth="1"/>
    <col min="6404" max="6407" width="16.375" style="99" customWidth="1"/>
    <col min="6408" max="6408" width="3.75" style="99" customWidth="1"/>
    <col min="6409" max="6409" width="2.5" style="99" customWidth="1"/>
    <col min="6410" max="6656" width="9" style="99"/>
    <col min="6657" max="6657" width="3.75" style="99" customWidth="1"/>
    <col min="6658" max="6658" width="20.375" style="99" customWidth="1"/>
    <col min="6659" max="6659" width="3.875" style="99" bestFit="1" customWidth="1"/>
    <col min="6660" max="6663" width="16.375" style="99" customWidth="1"/>
    <col min="6664" max="6664" width="3.75" style="99" customWidth="1"/>
    <col min="6665" max="6665" width="2.5" style="99" customWidth="1"/>
    <col min="6666" max="6912" width="9" style="99"/>
    <col min="6913" max="6913" width="3.75" style="99" customWidth="1"/>
    <col min="6914" max="6914" width="20.375" style="99" customWidth="1"/>
    <col min="6915" max="6915" width="3.875" style="99" bestFit="1" customWidth="1"/>
    <col min="6916" max="6919" width="16.375" style="99" customWidth="1"/>
    <col min="6920" max="6920" width="3.75" style="99" customWidth="1"/>
    <col min="6921" max="6921" width="2.5" style="99" customWidth="1"/>
    <col min="6922" max="7168" width="9" style="99"/>
    <col min="7169" max="7169" width="3.75" style="99" customWidth="1"/>
    <col min="7170" max="7170" width="20.375" style="99" customWidth="1"/>
    <col min="7171" max="7171" width="3.875" style="99" bestFit="1" customWidth="1"/>
    <col min="7172" max="7175" width="16.375" style="99" customWidth="1"/>
    <col min="7176" max="7176" width="3.75" style="99" customWidth="1"/>
    <col min="7177" max="7177" width="2.5" style="99" customWidth="1"/>
    <col min="7178" max="7424" width="9" style="99"/>
    <col min="7425" max="7425" width="3.75" style="99" customWidth="1"/>
    <col min="7426" max="7426" width="20.375" style="99" customWidth="1"/>
    <col min="7427" max="7427" width="3.875" style="99" bestFit="1" customWidth="1"/>
    <col min="7428" max="7431" width="16.375" style="99" customWidth="1"/>
    <col min="7432" max="7432" width="3.75" style="99" customWidth="1"/>
    <col min="7433" max="7433" width="2.5" style="99" customWidth="1"/>
    <col min="7434" max="7680" width="9" style="99"/>
    <col min="7681" max="7681" width="3.75" style="99" customWidth="1"/>
    <col min="7682" max="7682" width="20.375" style="99" customWidth="1"/>
    <col min="7683" max="7683" width="3.875" style="99" bestFit="1" customWidth="1"/>
    <col min="7684" max="7687" width="16.375" style="99" customWidth="1"/>
    <col min="7688" max="7688" width="3.75" style="99" customWidth="1"/>
    <col min="7689" max="7689" width="2.5" style="99" customWidth="1"/>
    <col min="7690" max="7936" width="9" style="99"/>
    <col min="7937" max="7937" width="3.75" style="99" customWidth="1"/>
    <col min="7938" max="7938" width="20.375" style="99" customWidth="1"/>
    <col min="7939" max="7939" width="3.875" style="99" bestFit="1" customWidth="1"/>
    <col min="7940" max="7943" width="16.375" style="99" customWidth="1"/>
    <col min="7944" max="7944" width="3.75" style="99" customWidth="1"/>
    <col min="7945" max="7945" width="2.5" style="99" customWidth="1"/>
    <col min="7946" max="8192" width="9" style="99"/>
    <col min="8193" max="8193" width="3.75" style="99" customWidth="1"/>
    <col min="8194" max="8194" width="20.375" style="99" customWidth="1"/>
    <col min="8195" max="8195" width="3.875" style="99" bestFit="1" customWidth="1"/>
    <col min="8196" max="8199" width="16.375" style="99" customWidth="1"/>
    <col min="8200" max="8200" width="3.75" style="99" customWidth="1"/>
    <col min="8201" max="8201" width="2.5" style="99" customWidth="1"/>
    <col min="8202" max="8448" width="9" style="99"/>
    <col min="8449" max="8449" width="3.75" style="99" customWidth="1"/>
    <col min="8450" max="8450" width="20.375" style="99" customWidth="1"/>
    <col min="8451" max="8451" width="3.875" style="99" bestFit="1" customWidth="1"/>
    <col min="8452" max="8455" width="16.375" style="99" customWidth="1"/>
    <col min="8456" max="8456" width="3.75" style="99" customWidth="1"/>
    <col min="8457" max="8457" width="2.5" style="99" customWidth="1"/>
    <col min="8458" max="8704" width="9" style="99"/>
    <col min="8705" max="8705" width="3.75" style="99" customWidth="1"/>
    <col min="8706" max="8706" width="20.375" style="99" customWidth="1"/>
    <col min="8707" max="8707" width="3.875" style="99" bestFit="1" customWidth="1"/>
    <col min="8708" max="8711" width="16.375" style="99" customWidth="1"/>
    <col min="8712" max="8712" width="3.75" style="99" customWidth="1"/>
    <col min="8713" max="8713" width="2.5" style="99" customWidth="1"/>
    <col min="8714" max="8960" width="9" style="99"/>
    <col min="8961" max="8961" width="3.75" style="99" customWidth="1"/>
    <col min="8962" max="8962" width="20.375" style="99" customWidth="1"/>
    <col min="8963" max="8963" width="3.875" style="99" bestFit="1" customWidth="1"/>
    <col min="8964" max="8967" width="16.375" style="99" customWidth="1"/>
    <col min="8968" max="8968" width="3.75" style="99" customWidth="1"/>
    <col min="8969" max="8969" width="2.5" style="99" customWidth="1"/>
    <col min="8970" max="9216" width="9" style="99"/>
    <col min="9217" max="9217" width="3.75" style="99" customWidth="1"/>
    <col min="9218" max="9218" width="20.375" style="99" customWidth="1"/>
    <col min="9219" max="9219" width="3.875" style="99" bestFit="1" customWidth="1"/>
    <col min="9220" max="9223" width="16.375" style="99" customWidth="1"/>
    <col min="9224" max="9224" width="3.75" style="99" customWidth="1"/>
    <col min="9225" max="9225" width="2.5" style="99" customWidth="1"/>
    <col min="9226" max="9472" width="9" style="99"/>
    <col min="9473" max="9473" width="3.75" style="99" customWidth="1"/>
    <col min="9474" max="9474" width="20.375" style="99" customWidth="1"/>
    <col min="9475" max="9475" width="3.875" style="99" bestFit="1" customWidth="1"/>
    <col min="9476" max="9479" width="16.375" style="99" customWidth="1"/>
    <col min="9480" max="9480" width="3.75" style="99" customWidth="1"/>
    <col min="9481" max="9481" width="2.5" style="99" customWidth="1"/>
    <col min="9482" max="9728" width="9" style="99"/>
    <col min="9729" max="9729" width="3.75" style="99" customWidth="1"/>
    <col min="9730" max="9730" width="20.375" style="99" customWidth="1"/>
    <col min="9731" max="9731" width="3.875" style="99" bestFit="1" customWidth="1"/>
    <col min="9732" max="9735" width="16.375" style="99" customWidth="1"/>
    <col min="9736" max="9736" width="3.75" style="99" customWidth="1"/>
    <col min="9737" max="9737" width="2.5" style="99" customWidth="1"/>
    <col min="9738" max="9984" width="9" style="99"/>
    <col min="9985" max="9985" width="3.75" style="99" customWidth="1"/>
    <col min="9986" max="9986" width="20.375" style="99" customWidth="1"/>
    <col min="9987" max="9987" width="3.875" style="99" bestFit="1" customWidth="1"/>
    <col min="9988" max="9991" width="16.375" style="99" customWidth="1"/>
    <col min="9992" max="9992" width="3.75" style="99" customWidth="1"/>
    <col min="9993" max="9993" width="2.5" style="99" customWidth="1"/>
    <col min="9994" max="10240" width="9" style="99"/>
    <col min="10241" max="10241" width="3.75" style="99" customWidth="1"/>
    <col min="10242" max="10242" width="20.375" style="99" customWidth="1"/>
    <col min="10243" max="10243" width="3.875" style="99" bestFit="1" customWidth="1"/>
    <col min="10244" max="10247" width="16.375" style="99" customWidth="1"/>
    <col min="10248" max="10248" width="3.75" style="99" customWidth="1"/>
    <col min="10249" max="10249" width="2.5" style="99" customWidth="1"/>
    <col min="10250" max="10496" width="9" style="99"/>
    <col min="10497" max="10497" width="3.75" style="99" customWidth="1"/>
    <col min="10498" max="10498" width="20.375" style="99" customWidth="1"/>
    <col min="10499" max="10499" width="3.875" style="99" bestFit="1" customWidth="1"/>
    <col min="10500" max="10503" width="16.375" style="99" customWidth="1"/>
    <col min="10504" max="10504" width="3.75" style="99" customWidth="1"/>
    <col min="10505" max="10505" width="2.5" style="99" customWidth="1"/>
    <col min="10506" max="10752" width="9" style="99"/>
    <col min="10753" max="10753" width="3.75" style="99" customWidth="1"/>
    <col min="10754" max="10754" width="20.375" style="99" customWidth="1"/>
    <col min="10755" max="10755" width="3.875" style="99" bestFit="1" customWidth="1"/>
    <col min="10756" max="10759" width="16.375" style="99" customWidth="1"/>
    <col min="10760" max="10760" width="3.75" style="99" customWidth="1"/>
    <col min="10761" max="10761" width="2.5" style="99" customWidth="1"/>
    <col min="10762" max="11008" width="9" style="99"/>
    <col min="11009" max="11009" width="3.75" style="99" customWidth="1"/>
    <col min="11010" max="11010" width="20.375" style="99" customWidth="1"/>
    <col min="11011" max="11011" width="3.875" style="99" bestFit="1" customWidth="1"/>
    <col min="11012" max="11015" width="16.375" style="99" customWidth="1"/>
    <col min="11016" max="11016" width="3.75" style="99" customWidth="1"/>
    <col min="11017" max="11017" width="2.5" style="99" customWidth="1"/>
    <col min="11018" max="11264" width="9" style="99"/>
    <col min="11265" max="11265" width="3.75" style="99" customWidth="1"/>
    <col min="11266" max="11266" width="20.375" style="99" customWidth="1"/>
    <col min="11267" max="11267" width="3.875" style="99" bestFit="1" customWidth="1"/>
    <col min="11268" max="11271" width="16.375" style="99" customWidth="1"/>
    <col min="11272" max="11272" width="3.75" style="99" customWidth="1"/>
    <col min="11273" max="11273" width="2.5" style="99" customWidth="1"/>
    <col min="11274" max="11520" width="9" style="99"/>
    <col min="11521" max="11521" width="3.75" style="99" customWidth="1"/>
    <col min="11522" max="11522" width="20.375" style="99" customWidth="1"/>
    <col min="11523" max="11523" width="3.875" style="99" bestFit="1" customWidth="1"/>
    <col min="11524" max="11527" width="16.375" style="99" customWidth="1"/>
    <col min="11528" max="11528" width="3.75" style="99" customWidth="1"/>
    <col min="11529" max="11529" width="2.5" style="99" customWidth="1"/>
    <col min="11530" max="11776" width="9" style="99"/>
    <col min="11777" max="11777" width="3.75" style="99" customWidth="1"/>
    <col min="11778" max="11778" width="20.375" style="99" customWidth="1"/>
    <col min="11779" max="11779" width="3.875" style="99" bestFit="1" customWidth="1"/>
    <col min="11780" max="11783" width="16.375" style="99" customWidth="1"/>
    <col min="11784" max="11784" width="3.75" style="99" customWidth="1"/>
    <col min="11785" max="11785" width="2.5" style="99" customWidth="1"/>
    <col min="11786" max="12032" width="9" style="99"/>
    <col min="12033" max="12033" width="3.75" style="99" customWidth="1"/>
    <col min="12034" max="12034" width="20.375" style="99" customWidth="1"/>
    <col min="12035" max="12035" width="3.875" style="99" bestFit="1" customWidth="1"/>
    <col min="12036" max="12039" width="16.375" style="99" customWidth="1"/>
    <col min="12040" max="12040" width="3.75" style="99" customWidth="1"/>
    <col min="12041" max="12041" width="2.5" style="99" customWidth="1"/>
    <col min="12042" max="12288" width="9" style="99"/>
    <col min="12289" max="12289" width="3.75" style="99" customWidth="1"/>
    <col min="12290" max="12290" width="20.375" style="99" customWidth="1"/>
    <col min="12291" max="12291" width="3.875" style="99" bestFit="1" customWidth="1"/>
    <col min="12292" max="12295" width="16.375" style="99" customWidth="1"/>
    <col min="12296" max="12296" width="3.75" style="99" customWidth="1"/>
    <col min="12297" max="12297" width="2.5" style="99" customWidth="1"/>
    <col min="12298" max="12544" width="9" style="99"/>
    <col min="12545" max="12545" width="3.75" style="99" customWidth="1"/>
    <col min="12546" max="12546" width="20.375" style="99" customWidth="1"/>
    <col min="12547" max="12547" width="3.875" style="99" bestFit="1" customWidth="1"/>
    <col min="12548" max="12551" width="16.375" style="99" customWidth="1"/>
    <col min="12552" max="12552" width="3.75" style="99" customWidth="1"/>
    <col min="12553" max="12553" width="2.5" style="99" customWidth="1"/>
    <col min="12554" max="12800" width="9" style="99"/>
    <col min="12801" max="12801" width="3.75" style="99" customWidth="1"/>
    <col min="12802" max="12802" width="20.375" style="99" customWidth="1"/>
    <col min="12803" max="12803" width="3.875" style="99" bestFit="1" customWidth="1"/>
    <col min="12804" max="12807" width="16.375" style="99" customWidth="1"/>
    <col min="12808" max="12808" width="3.75" style="99" customWidth="1"/>
    <col min="12809" max="12809" width="2.5" style="99" customWidth="1"/>
    <col min="12810" max="13056" width="9" style="99"/>
    <col min="13057" max="13057" width="3.75" style="99" customWidth="1"/>
    <col min="13058" max="13058" width="20.375" style="99" customWidth="1"/>
    <col min="13059" max="13059" width="3.875" style="99" bestFit="1" customWidth="1"/>
    <col min="13060" max="13063" width="16.375" style="99" customWidth="1"/>
    <col min="13064" max="13064" width="3.75" style="99" customWidth="1"/>
    <col min="13065" max="13065" width="2.5" style="99" customWidth="1"/>
    <col min="13066" max="13312" width="9" style="99"/>
    <col min="13313" max="13313" width="3.75" style="99" customWidth="1"/>
    <col min="13314" max="13314" width="20.375" style="99" customWidth="1"/>
    <col min="13315" max="13315" width="3.875" style="99" bestFit="1" customWidth="1"/>
    <col min="13316" max="13319" width="16.375" style="99" customWidth="1"/>
    <col min="13320" max="13320" width="3.75" style="99" customWidth="1"/>
    <col min="13321" max="13321" width="2.5" style="99" customWidth="1"/>
    <col min="13322" max="13568" width="9" style="99"/>
    <col min="13569" max="13569" width="3.75" style="99" customWidth="1"/>
    <col min="13570" max="13570" width="20.375" style="99" customWidth="1"/>
    <col min="13571" max="13571" width="3.875" style="99" bestFit="1" customWidth="1"/>
    <col min="13572" max="13575" width="16.375" style="99" customWidth="1"/>
    <col min="13576" max="13576" width="3.75" style="99" customWidth="1"/>
    <col min="13577" max="13577" width="2.5" style="99" customWidth="1"/>
    <col min="13578" max="13824" width="9" style="99"/>
    <col min="13825" max="13825" width="3.75" style="99" customWidth="1"/>
    <col min="13826" max="13826" width="20.375" style="99" customWidth="1"/>
    <col min="13827" max="13827" width="3.875" style="99" bestFit="1" customWidth="1"/>
    <col min="13828" max="13831" width="16.375" style="99" customWidth="1"/>
    <col min="13832" max="13832" width="3.75" style="99" customWidth="1"/>
    <col min="13833" max="13833" width="2.5" style="99" customWidth="1"/>
    <col min="13834" max="14080" width="9" style="99"/>
    <col min="14081" max="14081" width="3.75" style="99" customWidth="1"/>
    <col min="14082" max="14082" width="20.375" style="99" customWidth="1"/>
    <col min="14083" max="14083" width="3.875" style="99" bestFit="1" customWidth="1"/>
    <col min="14084" max="14087" width="16.375" style="99" customWidth="1"/>
    <col min="14088" max="14088" width="3.75" style="99" customWidth="1"/>
    <col min="14089" max="14089" width="2.5" style="99" customWidth="1"/>
    <col min="14090" max="14336" width="9" style="99"/>
    <col min="14337" max="14337" width="3.75" style="99" customWidth="1"/>
    <col min="14338" max="14338" width="20.375" style="99" customWidth="1"/>
    <col min="14339" max="14339" width="3.875" style="99" bestFit="1" customWidth="1"/>
    <col min="14340" max="14343" width="16.375" style="99" customWidth="1"/>
    <col min="14344" max="14344" width="3.75" style="99" customWidth="1"/>
    <col min="14345" max="14345" width="2.5" style="99" customWidth="1"/>
    <col min="14346" max="14592" width="9" style="99"/>
    <col min="14593" max="14593" width="3.75" style="99" customWidth="1"/>
    <col min="14594" max="14594" width="20.375" style="99" customWidth="1"/>
    <col min="14595" max="14595" width="3.875" style="99" bestFit="1" customWidth="1"/>
    <col min="14596" max="14599" width="16.375" style="99" customWidth="1"/>
    <col min="14600" max="14600" width="3.75" style="99" customWidth="1"/>
    <col min="14601" max="14601" width="2.5" style="99" customWidth="1"/>
    <col min="14602" max="14848" width="9" style="99"/>
    <col min="14849" max="14849" width="3.75" style="99" customWidth="1"/>
    <col min="14850" max="14850" width="20.375" style="99" customWidth="1"/>
    <col min="14851" max="14851" width="3.875" style="99" bestFit="1" customWidth="1"/>
    <col min="14852" max="14855" width="16.375" style="99" customWidth="1"/>
    <col min="14856" max="14856" width="3.75" style="99" customWidth="1"/>
    <col min="14857" max="14857" width="2.5" style="99" customWidth="1"/>
    <col min="14858" max="15104" width="9" style="99"/>
    <col min="15105" max="15105" width="3.75" style="99" customWidth="1"/>
    <col min="15106" max="15106" width="20.375" style="99" customWidth="1"/>
    <col min="15107" max="15107" width="3.875" style="99" bestFit="1" customWidth="1"/>
    <col min="15108" max="15111" width="16.375" style="99" customWidth="1"/>
    <col min="15112" max="15112" width="3.75" style="99" customWidth="1"/>
    <col min="15113" max="15113" width="2.5" style="99" customWidth="1"/>
    <col min="15114" max="15360" width="9" style="99"/>
    <col min="15361" max="15361" width="3.75" style="99" customWidth="1"/>
    <col min="15362" max="15362" width="20.375" style="99" customWidth="1"/>
    <col min="15363" max="15363" width="3.875" style="99" bestFit="1" customWidth="1"/>
    <col min="15364" max="15367" width="16.375" style="99" customWidth="1"/>
    <col min="15368" max="15368" width="3.75" style="99" customWidth="1"/>
    <col min="15369" max="15369" width="2.5" style="99" customWidth="1"/>
    <col min="15370" max="15616" width="9" style="99"/>
    <col min="15617" max="15617" width="3.75" style="99" customWidth="1"/>
    <col min="15618" max="15618" width="20.375" style="99" customWidth="1"/>
    <col min="15619" max="15619" width="3.875" style="99" bestFit="1" customWidth="1"/>
    <col min="15620" max="15623" width="16.375" style="99" customWidth="1"/>
    <col min="15624" max="15624" width="3.75" style="99" customWidth="1"/>
    <col min="15625" max="15625" width="2.5" style="99" customWidth="1"/>
    <col min="15626" max="15872" width="9" style="99"/>
    <col min="15873" max="15873" width="3.75" style="99" customWidth="1"/>
    <col min="15874" max="15874" width="20.375" style="99" customWidth="1"/>
    <col min="15875" max="15875" width="3.875" style="99" bestFit="1" customWidth="1"/>
    <col min="15876" max="15879" width="16.375" style="99" customWidth="1"/>
    <col min="15880" max="15880" width="3.75" style="99" customWidth="1"/>
    <col min="15881" max="15881" width="2.5" style="99" customWidth="1"/>
    <col min="15882" max="16128" width="9" style="99"/>
    <col min="16129" max="16129" width="3.75" style="99" customWidth="1"/>
    <col min="16130" max="16130" width="20.375" style="99" customWidth="1"/>
    <col min="16131" max="16131" width="3.875" style="99" bestFit="1" customWidth="1"/>
    <col min="16132" max="16135" width="16.375" style="99" customWidth="1"/>
    <col min="16136" max="16136" width="3.75" style="99" customWidth="1"/>
    <col min="16137" max="16137" width="2.5" style="99" customWidth="1"/>
    <col min="16138" max="16384" width="9" style="99"/>
  </cols>
  <sheetData>
    <row r="1" spans="1:8" ht="17.25">
      <c r="A1" s="103"/>
      <c r="B1" s="99" t="s">
        <v>436</v>
      </c>
    </row>
    <row r="2" spans="1:8" ht="17.25">
      <c r="A2" s="103"/>
      <c r="H2" s="104" t="s">
        <v>70</v>
      </c>
    </row>
    <row r="3" spans="1:8" ht="17.25">
      <c r="A3" s="103"/>
      <c r="B3" s="919" t="s">
        <v>251</v>
      </c>
      <c r="C3" s="919"/>
      <c r="D3" s="919"/>
      <c r="E3" s="919"/>
      <c r="F3" s="919"/>
      <c r="G3" s="919"/>
      <c r="H3" s="919"/>
    </row>
    <row r="4" spans="1:8" ht="17.25">
      <c r="A4" s="102"/>
      <c r="B4" s="102"/>
      <c r="C4" s="102"/>
      <c r="D4" s="102"/>
      <c r="E4" s="102"/>
      <c r="F4" s="102"/>
      <c r="G4" s="102"/>
    </row>
    <row r="5" spans="1:8" ht="30" customHeight="1">
      <c r="A5" s="102"/>
      <c r="B5" s="100" t="s">
        <v>4</v>
      </c>
      <c r="C5" s="920"/>
      <c r="D5" s="921"/>
      <c r="E5" s="921"/>
      <c r="F5" s="921"/>
      <c r="G5" s="921"/>
      <c r="H5" s="922"/>
    </row>
    <row r="6" spans="1:8" ht="30" customHeight="1">
      <c r="B6" s="101" t="s">
        <v>250</v>
      </c>
      <c r="C6" s="923" t="s">
        <v>249</v>
      </c>
      <c r="D6" s="924"/>
      <c r="E6" s="924"/>
      <c r="F6" s="924"/>
      <c r="G6" s="924"/>
      <c r="H6" s="925"/>
    </row>
    <row r="7" spans="1:8" ht="45" customHeight="1">
      <c r="B7" s="926" t="s">
        <v>248</v>
      </c>
      <c r="C7" s="100">
        <v>1</v>
      </c>
      <c r="D7" s="928" t="s">
        <v>247</v>
      </c>
      <c r="E7" s="928"/>
      <c r="F7" s="929"/>
      <c r="G7" s="929"/>
      <c r="H7" s="929"/>
    </row>
    <row r="8" spans="1:8" ht="45" customHeight="1">
      <c r="B8" s="927"/>
      <c r="C8" s="100">
        <v>2</v>
      </c>
      <c r="D8" s="930" t="s">
        <v>246</v>
      </c>
      <c r="E8" s="931"/>
      <c r="F8" s="929"/>
      <c r="G8" s="929"/>
      <c r="H8" s="929"/>
    </row>
    <row r="9" spans="1:8">
      <c r="B9" s="99" t="s">
        <v>245</v>
      </c>
    </row>
    <row r="10" spans="1:8">
      <c r="B10" s="918" t="s">
        <v>244</v>
      </c>
      <c r="C10" s="918"/>
      <c r="D10" s="918"/>
      <c r="E10" s="918"/>
      <c r="F10" s="918"/>
      <c r="G10" s="918"/>
      <c r="H10" s="918"/>
    </row>
  </sheetData>
  <mergeCells count="9">
    <mergeCell ref="B10:H10"/>
    <mergeCell ref="B3:H3"/>
    <mergeCell ref="C5:H5"/>
    <mergeCell ref="C6:H6"/>
    <mergeCell ref="B7:B8"/>
    <mergeCell ref="D7:E7"/>
    <mergeCell ref="F7:H7"/>
    <mergeCell ref="D8:E8"/>
    <mergeCell ref="F8:H8"/>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7CC4A-6D71-496E-AC93-7666D08E0E7F}">
  <sheetPr>
    <pageSetUpPr fitToPage="1"/>
  </sheetPr>
  <dimension ref="A1:DH88"/>
  <sheetViews>
    <sheetView view="pageBreakPreview" zoomScale="85" zoomScaleNormal="100" zoomScaleSheetLayoutView="85" workbookViewId="0">
      <selection activeCell="G22" sqref="G22"/>
    </sheetView>
  </sheetViews>
  <sheetFormatPr defaultColWidth="9" defaultRowHeight="21" customHeight="1"/>
  <cols>
    <col min="1" max="1" width="3.75" style="1" customWidth="1"/>
    <col min="2" max="2" width="3" style="1" customWidth="1"/>
    <col min="3" max="3" width="5.375" style="1" customWidth="1"/>
    <col min="4" max="7" width="3.5" style="105"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1:112" ht="21" customHeight="1">
      <c r="A1" s="1" t="s">
        <v>397</v>
      </c>
      <c r="B1" s="105"/>
      <c r="C1" s="105"/>
      <c r="G1" s="1"/>
      <c r="W1" s="1" t="s">
        <v>336</v>
      </c>
      <c r="AK1" s="83"/>
      <c r="AO1" s="267"/>
      <c r="AZ1" s="267"/>
      <c r="BA1" s="267"/>
      <c r="BB1" s="267"/>
      <c r="BC1" s="267"/>
      <c r="BD1" s="267"/>
      <c r="BE1" s="267"/>
      <c r="BF1" s="267"/>
      <c r="BG1" s="267"/>
      <c r="BH1" s="267"/>
      <c r="BI1" s="267"/>
      <c r="BJ1" s="267"/>
      <c r="BK1" s="267"/>
      <c r="BL1" s="267"/>
      <c r="BM1" s="267"/>
      <c r="BN1" s="267"/>
      <c r="BO1" s="267"/>
      <c r="BP1" s="267"/>
      <c r="BQ1" s="267"/>
      <c r="BR1" s="267"/>
      <c r="BS1" s="83"/>
      <c r="BT1" s="83"/>
      <c r="BU1" s="83"/>
      <c r="BV1" s="83"/>
      <c r="BW1" s="83"/>
      <c r="BX1" s="83"/>
      <c r="BY1" s="83"/>
      <c r="BZ1" s="83"/>
      <c r="CA1" s="83"/>
      <c r="CB1" s="83"/>
      <c r="CC1" s="83"/>
      <c r="CD1" s="83"/>
      <c r="CE1" s="83"/>
    </row>
    <row r="2" spans="1:112" ht="21" customHeight="1">
      <c r="B2" s="105"/>
      <c r="C2" s="105"/>
      <c r="G2" s="1"/>
      <c r="Y2" s="1">
        <v>-1</v>
      </c>
      <c r="AO2" s="935" t="s">
        <v>335</v>
      </c>
      <c r="AP2" s="935"/>
      <c r="AQ2" s="935"/>
      <c r="AR2" s="935"/>
      <c r="AS2" s="935"/>
      <c r="AT2" s="935"/>
      <c r="AU2" s="935"/>
      <c r="AV2" s="935"/>
      <c r="AW2" s="936"/>
      <c r="AX2" s="937"/>
      <c r="AY2" s="937"/>
      <c r="AZ2" s="937"/>
      <c r="BA2" s="937"/>
      <c r="BB2" s="937"/>
      <c r="BC2" s="937"/>
      <c r="BD2" s="937"/>
      <c r="BE2" s="937"/>
      <c r="BF2" s="937"/>
      <c r="BG2" s="937"/>
      <c r="BH2" s="937"/>
      <c r="BI2" s="937"/>
      <c r="BJ2" s="937"/>
      <c r="BK2" s="937"/>
      <c r="BL2" s="937"/>
      <c r="BM2" s="937"/>
      <c r="BN2" s="937"/>
      <c r="BO2" s="937"/>
      <c r="BP2" s="937"/>
      <c r="BQ2" s="937"/>
      <c r="BR2" s="938"/>
      <c r="BS2" s="266"/>
      <c r="BT2" s="266"/>
      <c r="BU2" s="266"/>
      <c r="BV2" s="266"/>
      <c r="BW2" s="266"/>
      <c r="BX2" s="266"/>
      <c r="BY2" s="266"/>
      <c r="CA2" s="266"/>
      <c r="CB2" s="266"/>
      <c r="CC2" s="266"/>
      <c r="CD2" s="266"/>
      <c r="CE2" s="266"/>
    </row>
    <row r="3" spans="1:112" ht="21" customHeight="1">
      <c r="B3" s="105"/>
      <c r="C3" s="105"/>
      <c r="G3" s="1"/>
      <c r="AO3" s="935" t="s">
        <v>233</v>
      </c>
      <c r="AP3" s="935"/>
      <c r="AQ3" s="935"/>
      <c r="AR3" s="935"/>
      <c r="AS3" s="935"/>
      <c r="AT3" s="935"/>
      <c r="AU3" s="935"/>
      <c r="AV3" s="935"/>
      <c r="AW3" s="939"/>
      <c r="AX3" s="939"/>
      <c r="AY3" s="939"/>
      <c r="AZ3" s="939"/>
      <c r="BA3" s="939"/>
      <c r="BB3" s="939"/>
      <c r="BC3" s="939"/>
      <c r="BD3" s="939"/>
      <c r="BE3" s="939"/>
      <c r="BF3" s="939"/>
      <c r="BG3" s="939"/>
      <c r="BH3" s="939"/>
      <c r="BI3" s="939"/>
      <c r="BJ3" s="939"/>
      <c r="BK3" s="940" t="s">
        <v>232</v>
      </c>
      <c r="BL3" s="941"/>
      <c r="BM3" s="941"/>
      <c r="BN3" s="942"/>
      <c r="BO3" s="943"/>
      <c r="BP3" s="944"/>
      <c r="BQ3" s="944"/>
      <c r="BR3" s="945"/>
      <c r="BS3" s="266"/>
      <c r="BT3" s="266"/>
      <c r="BU3" s="266"/>
      <c r="BV3" s="266"/>
      <c r="BW3" s="266"/>
      <c r="BX3" s="266"/>
      <c r="BY3" s="266"/>
      <c r="CA3" s="266"/>
      <c r="CB3" s="266"/>
      <c r="CC3" s="266"/>
      <c r="CD3" s="266"/>
      <c r="CE3" s="266"/>
    </row>
    <row r="4" spans="1:112" ht="21" customHeight="1">
      <c r="B4" s="105"/>
      <c r="C4" s="262"/>
      <c r="D4" s="946" t="s">
        <v>334</v>
      </c>
      <c r="E4" s="946"/>
      <c r="F4" s="946"/>
      <c r="G4" s="946"/>
      <c r="H4" s="946"/>
      <c r="I4" s="946"/>
      <c r="J4" s="946"/>
      <c r="K4" s="265"/>
      <c r="L4" s="265"/>
      <c r="M4" s="257"/>
      <c r="N4" s="257"/>
      <c r="O4" s="257"/>
      <c r="P4" s="257"/>
      <c r="Q4" s="257"/>
      <c r="R4" s="257"/>
      <c r="S4" s="257"/>
      <c r="T4" s="257"/>
      <c r="U4" s="250"/>
      <c r="V4" s="264"/>
      <c r="W4" s="258"/>
      <c r="X4" s="208"/>
      <c r="Y4" s="208"/>
      <c r="Z4" s="263" t="s">
        <v>333</v>
      </c>
      <c r="AA4" s="215"/>
      <c r="CA4" s="947"/>
      <c r="CB4" s="947"/>
      <c r="CC4" s="947"/>
      <c r="CD4" s="947"/>
      <c r="CE4" s="947"/>
      <c r="CF4" s="947"/>
      <c r="CG4" s="947"/>
      <c r="CH4" s="948"/>
      <c r="CI4" s="948"/>
      <c r="CJ4" s="948"/>
      <c r="CK4" s="948"/>
      <c r="CL4" s="947"/>
      <c r="CM4" s="947"/>
      <c r="CN4" s="947"/>
      <c r="CO4" s="947"/>
      <c r="CP4" s="947"/>
      <c r="CQ4" s="947"/>
      <c r="CR4" s="947"/>
      <c r="CS4" s="947"/>
      <c r="CT4" s="947"/>
      <c r="CU4" s="947"/>
      <c r="CV4" s="947"/>
      <c r="CW4" s="947"/>
      <c r="CX4" s="947"/>
      <c r="CY4" s="947"/>
      <c r="CZ4" s="947"/>
      <c r="DA4" s="947"/>
      <c r="DB4" s="947"/>
      <c r="DC4" s="947"/>
      <c r="DD4" s="947"/>
      <c r="DE4" s="947"/>
      <c r="DF4" s="947"/>
      <c r="DG4" s="947"/>
      <c r="DH4" s="947"/>
    </row>
    <row r="5" spans="1:112" ht="27.75" customHeight="1">
      <c r="B5" s="105"/>
      <c r="C5" s="262"/>
      <c r="D5" s="952"/>
      <c r="E5" s="952"/>
      <c r="F5" s="952"/>
      <c r="G5" s="933" t="s">
        <v>332</v>
      </c>
      <c r="H5" s="933"/>
      <c r="I5" s="933"/>
      <c r="J5" s="933"/>
      <c r="K5" s="933"/>
      <c r="L5" s="933"/>
      <c r="M5" s="933"/>
      <c r="N5" s="933"/>
      <c r="O5" s="933"/>
      <c r="P5" s="933"/>
      <c r="Q5" s="933"/>
      <c r="R5" s="933"/>
      <c r="S5" s="933"/>
      <c r="T5" s="934"/>
      <c r="U5" s="250"/>
      <c r="V5" s="250"/>
      <c r="W5" s="258"/>
      <c r="X5" s="208"/>
      <c r="Y5" s="208"/>
      <c r="Z5" s="932"/>
      <c r="AA5" s="933"/>
      <c r="AB5" s="933"/>
      <c r="AC5" s="933"/>
      <c r="AD5" s="933"/>
      <c r="AE5" s="933"/>
      <c r="AF5" s="934"/>
      <c r="AG5" s="953" t="s">
        <v>331</v>
      </c>
      <c r="AH5" s="954"/>
      <c r="AI5" s="954"/>
      <c r="AJ5" s="955"/>
      <c r="AK5" s="932" t="s">
        <v>330</v>
      </c>
      <c r="AL5" s="933"/>
      <c r="AM5" s="933"/>
      <c r="AN5" s="934"/>
      <c r="AO5" s="932" t="s">
        <v>329</v>
      </c>
      <c r="AP5" s="933"/>
      <c r="AQ5" s="933"/>
      <c r="AR5" s="934"/>
      <c r="AS5" s="932" t="s">
        <v>328</v>
      </c>
      <c r="AT5" s="933"/>
      <c r="AU5" s="933"/>
      <c r="AV5" s="934"/>
      <c r="AW5" s="932" t="s">
        <v>327</v>
      </c>
      <c r="AX5" s="933"/>
      <c r="AY5" s="933"/>
      <c r="AZ5" s="934"/>
      <c r="BA5" s="932" t="s">
        <v>326</v>
      </c>
      <c r="BB5" s="933"/>
      <c r="BC5" s="933"/>
      <c r="BD5" s="934"/>
      <c r="BE5" s="932" t="s">
        <v>104</v>
      </c>
      <c r="BF5" s="933"/>
      <c r="BG5" s="934"/>
      <c r="BK5" s="178"/>
      <c r="BL5" s="178"/>
      <c r="BM5" s="178"/>
      <c r="BN5" s="178"/>
      <c r="BO5" s="255"/>
      <c r="BP5" s="254"/>
      <c r="BQ5" s="253"/>
      <c r="BR5" s="253"/>
      <c r="BS5" s="253"/>
      <c r="CA5" s="948"/>
      <c r="CB5" s="948"/>
      <c r="CC5" s="948"/>
      <c r="CD5" s="948"/>
      <c r="CE5" s="948"/>
      <c r="CF5" s="948"/>
      <c r="CG5" s="948"/>
      <c r="CH5" s="949"/>
      <c r="CI5" s="949"/>
      <c r="CJ5" s="949"/>
      <c r="CK5" s="949"/>
      <c r="CL5" s="949"/>
      <c r="CM5" s="949"/>
      <c r="CN5" s="949"/>
      <c r="CO5" s="949"/>
      <c r="CP5" s="949"/>
      <c r="CQ5" s="949"/>
      <c r="CR5" s="949"/>
      <c r="CS5" s="949"/>
      <c r="CT5" s="949"/>
      <c r="CU5" s="949"/>
      <c r="CV5" s="949"/>
      <c r="CW5" s="949"/>
      <c r="CX5" s="949"/>
      <c r="CY5" s="949"/>
      <c r="CZ5" s="949"/>
      <c r="DA5" s="949"/>
      <c r="DB5" s="949"/>
      <c r="DC5" s="949"/>
      <c r="DD5" s="949"/>
      <c r="DE5" s="949"/>
      <c r="DF5" s="950"/>
      <c r="DG5" s="950"/>
      <c r="DH5" s="950"/>
    </row>
    <row r="6" spans="1:112" ht="21" customHeight="1">
      <c r="B6" s="105"/>
      <c r="C6" s="262"/>
      <c r="D6" s="952"/>
      <c r="E6" s="952"/>
      <c r="F6" s="952"/>
      <c r="G6" s="933" t="s">
        <v>325</v>
      </c>
      <c r="H6" s="933"/>
      <c r="I6" s="933"/>
      <c r="J6" s="933"/>
      <c r="K6" s="933"/>
      <c r="L6" s="933"/>
      <c r="M6" s="933"/>
      <c r="N6" s="933"/>
      <c r="O6" s="933"/>
      <c r="P6" s="933"/>
      <c r="Q6" s="933"/>
      <c r="R6" s="933"/>
      <c r="S6" s="933"/>
      <c r="T6" s="934"/>
      <c r="U6" s="250"/>
      <c r="V6" s="250"/>
      <c r="W6" s="258"/>
      <c r="X6" s="208"/>
      <c r="Y6" s="208"/>
      <c r="Z6" s="959" t="s">
        <v>324</v>
      </c>
      <c r="AA6" s="960"/>
      <c r="AB6" s="960"/>
      <c r="AC6" s="960"/>
      <c r="AD6" s="960"/>
      <c r="AE6" s="960"/>
      <c r="AF6" s="961"/>
      <c r="AG6" s="962"/>
      <c r="AH6" s="963"/>
      <c r="AI6" s="963"/>
      <c r="AJ6" s="964"/>
      <c r="AK6" s="962"/>
      <c r="AL6" s="963"/>
      <c r="AM6" s="963"/>
      <c r="AN6" s="964"/>
      <c r="AO6" s="962"/>
      <c r="AP6" s="963"/>
      <c r="AQ6" s="963"/>
      <c r="AR6" s="964"/>
      <c r="AS6" s="962"/>
      <c r="AT6" s="963"/>
      <c r="AU6" s="963"/>
      <c r="AV6" s="964"/>
      <c r="AW6" s="962"/>
      <c r="AX6" s="963"/>
      <c r="AY6" s="963"/>
      <c r="AZ6" s="964"/>
      <c r="BA6" s="962"/>
      <c r="BB6" s="963"/>
      <c r="BC6" s="963"/>
      <c r="BD6" s="964"/>
      <c r="BE6" s="965">
        <f>SUM(AG6:BD6)</f>
        <v>0</v>
      </c>
      <c r="BF6" s="966"/>
      <c r="BG6" s="967"/>
      <c r="BL6" s="237"/>
      <c r="BM6" s="237"/>
      <c r="BN6" s="237"/>
      <c r="BW6" s="143"/>
      <c r="CC6" s="237"/>
      <c r="CD6" s="237"/>
      <c r="CE6" s="237"/>
      <c r="CL6" s="951"/>
      <c r="CM6" s="951"/>
      <c r="CN6" s="951"/>
      <c r="CO6" s="951"/>
      <c r="CP6" s="951"/>
      <c r="CQ6" s="951"/>
      <c r="CR6" s="951"/>
      <c r="CS6" s="951"/>
      <c r="CT6" s="949"/>
      <c r="CU6" s="949"/>
      <c r="CV6" s="949"/>
      <c r="CW6" s="949"/>
      <c r="CX6" s="949"/>
      <c r="CY6" s="949"/>
      <c r="CZ6" s="949"/>
      <c r="DA6" s="949"/>
      <c r="DB6" s="949"/>
      <c r="DC6" s="949"/>
      <c r="DD6" s="949"/>
      <c r="DE6" s="949"/>
      <c r="DF6" s="950"/>
      <c r="DG6" s="950"/>
      <c r="DH6" s="950"/>
    </row>
    <row r="7" spans="1:112" ht="21" customHeight="1">
      <c r="B7" s="105"/>
      <c r="C7" s="262"/>
      <c r="D7" s="952"/>
      <c r="E7" s="952"/>
      <c r="F7" s="952"/>
      <c r="G7" s="933" t="s">
        <v>323</v>
      </c>
      <c r="H7" s="933"/>
      <c r="I7" s="933"/>
      <c r="J7" s="933"/>
      <c r="K7" s="933"/>
      <c r="L7" s="933"/>
      <c r="M7" s="933"/>
      <c r="N7" s="933"/>
      <c r="O7" s="933"/>
      <c r="P7" s="933"/>
      <c r="Q7" s="933"/>
      <c r="R7" s="933"/>
      <c r="S7" s="933"/>
      <c r="T7" s="934"/>
      <c r="U7" s="261"/>
      <c r="V7" s="250"/>
      <c r="W7" s="258"/>
      <c r="X7" s="208"/>
      <c r="Y7" s="208"/>
      <c r="Z7" s="260" t="s">
        <v>322</v>
      </c>
      <c r="AA7" s="953" t="s">
        <v>321</v>
      </c>
      <c r="AB7" s="954"/>
      <c r="AC7" s="954"/>
      <c r="AD7" s="954"/>
      <c r="AE7" s="954"/>
      <c r="AF7" s="955"/>
      <c r="AG7" s="956"/>
      <c r="AH7" s="957"/>
      <c r="AI7" s="957"/>
      <c r="AJ7" s="958"/>
      <c r="AK7" s="956"/>
      <c r="AL7" s="957"/>
      <c r="AM7" s="957"/>
      <c r="AN7" s="958"/>
      <c r="AO7" s="956"/>
      <c r="AP7" s="957"/>
      <c r="AQ7" s="957"/>
      <c r="AR7" s="958"/>
      <c r="AS7" s="962"/>
      <c r="AT7" s="963"/>
      <c r="AU7" s="963"/>
      <c r="AV7" s="964"/>
      <c r="AW7" s="962"/>
      <c r="AX7" s="963"/>
      <c r="AY7" s="963"/>
      <c r="AZ7" s="964"/>
      <c r="BA7" s="962"/>
      <c r="BB7" s="963"/>
      <c r="BC7" s="963"/>
      <c r="BD7" s="964"/>
      <c r="BE7" s="965">
        <f>SUM(AG7:BD7)</f>
        <v>0</v>
      </c>
      <c r="BF7" s="966"/>
      <c r="BG7" s="967"/>
      <c r="CB7" s="947"/>
      <c r="CC7" s="947"/>
      <c r="CD7" s="947"/>
      <c r="CE7" s="947"/>
      <c r="CF7" s="947"/>
      <c r="CG7" s="947"/>
      <c r="CH7" s="947"/>
      <c r="CI7" s="971"/>
      <c r="CJ7" s="971"/>
      <c r="CK7" s="971"/>
      <c r="CL7" s="949"/>
      <c r="CM7" s="949"/>
      <c r="CN7" s="949"/>
      <c r="CO7" s="949"/>
      <c r="CP7" s="949"/>
      <c r="CQ7" s="949"/>
      <c r="CR7" s="949"/>
      <c r="CS7" s="949"/>
      <c r="CT7" s="949"/>
      <c r="CU7" s="949"/>
      <c r="CV7" s="949"/>
      <c r="CW7" s="949"/>
      <c r="CX7" s="949"/>
      <c r="CY7" s="949"/>
      <c r="CZ7" s="949"/>
      <c r="DA7" s="949"/>
      <c r="DB7" s="949"/>
      <c r="DC7" s="949"/>
      <c r="DD7" s="949"/>
      <c r="DE7" s="949"/>
      <c r="DF7" s="950"/>
      <c r="DG7" s="950"/>
      <c r="DH7" s="950"/>
    </row>
    <row r="8" spans="1:112" ht="21" customHeight="1">
      <c r="B8" s="208"/>
      <c r="C8" s="244"/>
      <c r="D8" s="257"/>
      <c r="E8" s="257"/>
      <c r="F8" s="257"/>
      <c r="G8" s="257"/>
      <c r="H8" s="257"/>
      <c r="I8" s="257"/>
      <c r="J8" s="257"/>
      <c r="K8" s="257"/>
      <c r="L8" s="259" t="str">
        <f>IF(COUNTIF(D5:F7,"○")&gt;1,"いずれか１つを選択してください。","")</f>
        <v/>
      </c>
      <c r="M8" s="257"/>
      <c r="N8" s="257"/>
      <c r="O8" s="257"/>
      <c r="P8" s="257"/>
      <c r="Q8" s="257"/>
      <c r="R8" s="257"/>
      <c r="S8" s="257"/>
      <c r="T8" s="257"/>
      <c r="U8" s="249"/>
      <c r="V8" s="249"/>
      <c r="W8" s="258"/>
      <c r="X8" s="208"/>
      <c r="Y8" s="208"/>
      <c r="Z8" s="953" t="s">
        <v>320</v>
      </c>
      <c r="AA8" s="954"/>
      <c r="AB8" s="954"/>
      <c r="AC8" s="954"/>
      <c r="AD8" s="954"/>
      <c r="AE8" s="954"/>
      <c r="AF8" s="955"/>
      <c r="AG8" s="962"/>
      <c r="AH8" s="963"/>
      <c r="AI8" s="963"/>
      <c r="AJ8" s="964"/>
      <c r="AK8" s="962"/>
      <c r="AL8" s="963"/>
      <c r="AM8" s="963"/>
      <c r="AN8" s="964"/>
      <c r="AO8" s="962"/>
      <c r="AP8" s="963"/>
      <c r="AQ8" s="963"/>
      <c r="AR8" s="964"/>
      <c r="AS8" s="962"/>
      <c r="AT8" s="963"/>
      <c r="AU8" s="963"/>
      <c r="AV8" s="964"/>
      <c r="AW8" s="962"/>
      <c r="AX8" s="963"/>
      <c r="AY8" s="963"/>
      <c r="AZ8" s="964"/>
      <c r="BA8" s="962"/>
      <c r="BB8" s="963"/>
      <c r="BC8" s="963"/>
      <c r="BD8" s="964"/>
      <c r="BE8" s="965">
        <f>SUM(AG8:BD8)</f>
        <v>0</v>
      </c>
      <c r="BF8" s="966"/>
      <c r="BG8" s="967"/>
      <c r="BU8" s="143"/>
      <c r="BW8" s="968"/>
      <c r="BX8" s="968"/>
      <c r="BY8" s="968"/>
      <c r="BZ8" s="968"/>
      <c r="CA8" s="968"/>
      <c r="CB8" s="972"/>
      <c r="CC8" s="972"/>
      <c r="CD8" s="972"/>
      <c r="CE8" s="972"/>
      <c r="CF8" s="972"/>
      <c r="CG8" s="972"/>
      <c r="CH8" s="972"/>
      <c r="CI8" s="971"/>
      <c r="CJ8" s="971"/>
      <c r="CK8" s="971"/>
      <c r="CL8" s="950"/>
      <c r="CM8" s="950"/>
      <c r="CN8" s="950"/>
      <c r="CO8" s="950"/>
      <c r="CP8" s="950"/>
      <c r="CQ8" s="950"/>
      <c r="CR8" s="950"/>
      <c r="CS8" s="950"/>
      <c r="CT8" s="950"/>
      <c r="CU8" s="950"/>
      <c r="CV8" s="950"/>
      <c r="CW8" s="950"/>
      <c r="CX8" s="950"/>
      <c r="CY8" s="950"/>
      <c r="CZ8" s="950"/>
      <c r="DA8" s="950"/>
      <c r="DB8" s="950"/>
      <c r="DC8" s="950"/>
      <c r="DD8" s="950"/>
      <c r="DE8" s="950"/>
      <c r="DF8" s="950"/>
      <c r="DG8" s="950"/>
      <c r="DH8" s="950"/>
    </row>
    <row r="9" spans="1:112" ht="21" customHeight="1">
      <c r="B9" s="208"/>
      <c r="C9" s="244"/>
      <c r="D9" s="257"/>
      <c r="E9" s="249"/>
      <c r="F9" s="250"/>
      <c r="G9" s="250"/>
      <c r="H9" s="250"/>
      <c r="I9" s="250"/>
      <c r="J9" s="250"/>
      <c r="K9" s="250"/>
      <c r="L9" s="250"/>
      <c r="M9" s="250"/>
      <c r="N9" s="250"/>
      <c r="O9" s="250"/>
      <c r="P9" s="250"/>
      <c r="Q9" s="250"/>
      <c r="R9" s="250"/>
      <c r="S9" s="250"/>
      <c r="T9" s="250"/>
      <c r="U9" s="250"/>
      <c r="V9" s="249"/>
      <c r="W9" s="258"/>
      <c r="X9" s="208"/>
      <c r="Y9" s="208"/>
      <c r="Z9" s="953" t="s">
        <v>104</v>
      </c>
      <c r="AA9" s="954"/>
      <c r="AB9" s="954"/>
      <c r="AC9" s="954"/>
      <c r="AD9" s="954"/>
      <c r="AE9" s="954"/>
      <c r="AF9" s="955"/>
      <c r="AG9" s="965">
        <f>AG6+AG8</f>
        <v>0</v>
      </c>
      <c r="AH9" s="966"/>
      <c r="AI9" s="966"/>
      <c r="AJ9" s="967"/>
      <c r="AK9" s="965">
        <f>AK6+AK8</f>
        <v>0</v>
      </c>
      <c r="AL9" s="966"/>
      <c r="AM9" s="966"/>
      <c r="AN9" s="967"/>
      <c r="AO9" s="965">
        <f>AO6+AO8</f>
        <v>0</v>
      </c>
      <c r="AP9" s="966"/>
      <c r="AQ9" s="966"/>
      <c r="AR9" s="967"/>
      <c r="AS9" s="965">
        <f>AS6+AS8</f>
        <v>0</v>
      </c>
      <c r="AT9" s="966"/>
      <c r="AU9" s="966"/>
      <c r="AV9" s="967"/>
      <c r="AW9" s="965">
        <f>AW6+AW8</f>
        <v>0</v>
      </c>
      <c r="AX9" s="966"/>
      <c r="AY9" s="966"/>
      <c r="AZ9" s="967"/>
      <c r="BA9" s="965">
        <f>BA6+BA8</f>
        <v>0</v>
      </c>
      <c r="BB9" s="966"/>
      <c r="BC9" s="966"/>
      <c r="BD9" s="967"/>
      <c r="BE9" s="965">
        <f>BE6+BE8</f>
        <v>0</v>
      </c>
      <c r="BF9" s="966"/>
      <c r="BG9" s="967"/>
      <c r="BW9" s="947"/>
      <c r="BX9" s="947"/>
      <c r="BY9" s="947"/>
      <c r="BZ9" s="947"/>
      <c r="CA9" s="947"/>
      <c r="CB9" s="969"/>
      <c r="CC9" s="969"/>
      <c r="CD9" s="969"/>
      <c r="CE9" s="969"/>
      <c r="CF9" s="970"/>
      <c r="CG9" s="970"/>
      <c r="CH9" s="970"/>
      <c r="CI9" s="970"/>
      <c r="CJ9" s="970"/>
      <c r="CK9" s="970"/>
    </row>
    <row r="10" spans="1:112" ht="21" customHeight="1">
      <c r="B10" s="208"/>
      <c r="C10" s="244"/>
      <c r="D10" s="257"/>
      <c r="E10" s="249"/>
      <c r="F10" s="250"/>
      <c r="G10" s="250"/>
      <c r="H10" s="250"/>
      <c r="I10" s="250"/>
      <c r="J10" s="250"/>
      <c r="K10" s="250"/>
      <c r="L10" s="250"/>
      <c r="M10" s="250"/>
      <c r="N10" s="250"/>
      <c r="O10" s="250"/>
      <c r="P10" s="250"/>
      <c r="Q10" s="250"/>
      <c r="R10" s="250"/>
      <c r="S10" s="250"/>
      <c r="T10" s="250"/>
      <c r="U10" s="250"/>
      <c r="V10" s="249"/>
      <c r="W10" s="247"/>
      <c r="X10" s="208"/>
      <c r="Y10" s="208"/>
      <c r="Z10" s="208"/>
      <c r="AA10" s="208"/>
      <c r="BG10" s="256" t="str">
        <f>IF(AND(BE9&lt;&gt;BO3,D12="○"),"「事業者名簿」の定員数と想定される利用者数が一致しません。","")</f>
        <v/>
      </c>
      <c r="BK10" s="178"/>
      <c r="BL10" s="178"/>
      <c r="BM10" s="178"/>
      <c r="BN10" s="178"/>
      <c r="BO10" s="255"/>
      <c r="BP10" s="254"/>
      <c r="BQ10" s="253"/>
      <c r="BR10" s="253"/>
      <c r="BS10" s="253"/>
      <c r="BW10" s="947"/>
      <c r="BX10" s="947"/>
      <c r="BY10" s="947"/>
      <c r="BZ10" s="947"/>
      <c r="CA10" s="947"/>
      <c r="CB10" s="969"/>
      <c r="CC10" s="969"/>
      <c r="CD10" s="969"/>
      <c r="CE10" s="969"/>
      <c r="CF10" s="970"/>
      <c r="CG10" s="970"/>
      <c r="CH10" s="970"/>
      <c r="CI10" s="970"/>
      <c r="CJ10" s="970"/>
      <c r="CK10" s="970"/>
    </row>
    <row r="11" spans="1:112" ht="21" customHeight="1">
      <c r="B11" s="208"/>
      <c r="C11" s="244"/>
      <c r="D11" s="252" t="s">
        <v>319</v>
      </c>
      <c r="E11" s="251"/>
      <c r="F11" s="251"/>
      <c r="G11" s="251"/>
      <c r="H11" s="251"/>
      <c r="I11" s="251"/>
      <c r="J11" s="250"/>
      <c r="K11" s="250"/>
      <c r="L11" s="250"/>
      <c r="M11" s="250"/>
      <c r="N11" s="250"/>
      <c r="O11" s="250"/>
      <c r="P11" s="250"/>
      <c r="Q11" s="250"/>
      <c r="R11" s="250"/>
      <c r="S11" s="250"/>
      <c r="T11" s="250"/>
      <c r="U11" s="250"/>
      <c r="V11" s="249"/>
      <c r="W11" s="248"/>
      <c r="Z11" s="143" t="s">
        <v>318</v>
      </c>
      <c r="AP11" s="143" t="s">
        <v>317</v>
      </c>
      <c r="AQ11" s="143"/>
      <c r="AW11" s="237"/>
      <c r="AX11" s="237"/>
      <c r="AY11" s="237"/>
      <c r="BG11" s="185"/>
      <c r="BH11" s="143" t="s">
        <v>316</v>
      </c>
      <c r="BN11" s="237"/>
      <c r="BO11" s="237"/>
      <c r="BP11" s="237"/>
      <c r="BW11" s="208"/>
      <c r="BX11" s="208"/>
      <c r="BY11" s="208"/>
      <c r="BZ11" s="208"/>
      <c r="CA11" s="208"/>
      <c r="CB11" s="969"/>
      <c r="CC11" s="969"/>
      <c r="CD11" s="969"/>
      <c r="CE11" s="969"/>
      <c r="CF11" s="970"/>
      <c r="CG11" s="970"/>
      <c r="CH11" s="970"/>
      <c r="CI11" s="970"/>
      <c r="CJ11" s="970"/>
      <c r="CK11" s="970"/>
    </row>
    <row r="12" spans="1:112" ht="21" customHeight="1">
      <c r="B12" s="208"/>
      <c r="C12" s="244"/>
      <c r="D12" s="973"/>
      <c r="E12" s="974"/>
      <c r="F12" s="975" t="s">
        <v>315</v>
      </c>
      <c r="G12" s="976"/>
      <c r="H12" s="976"/>
      <c r="I12" s="976"/>
      <c r="J12" s="976"/>
      <c r="K12" s="976"/>
      <c r="L12" s="976"/>
      <c r="M12" s="976"/>
      <c r="N12" s="976"/>
      <c r="O12" s="976"/>
      <c r="P12" s="976"/>
      <c r="Q12" s="976"/>
      <c r="R12" s="976"/>
      <c r="S12" s="976"/>
      <c r="T12" s="976"/>
      <c r="U12" s="976"/>
      <c r="V12" s="977"/>
      <c r="W12" s="247"/>
      <c r="AE12" s="932" t="s">
        <v>314</v>
      </c>
      <c r="AF12" s="933"/>
      <c r="AG12" s="933"/>
      <c r="AH12" s="933"/>
      <c r="AI12" s="933"/>
      <c r="AJ12" s="933"/>
      <c r="AK12" s="934"/>
      <c r="AL12" s="978" t="s">
        <v>313</v>
      </c>
      <c r="AM12" s="979"/>
      <c r="AN12" s="980"/>
      <c r="AV12" s="932" t="s">
        <v>314</v>
      </c>
      <c r="AW12" s="933"/>
      <c r="AX12" s="933"/>
      <c r="AY12" s="933"/>
      <c r="AZ12" s="933"/>
      <c r="BA12" s="933"/>
      <c r="BB12" s="934"/>
      <c r="BC12" s="978" t="s">
        <v>313</v>
      </c>
      <c r="BD12" s="979"/>
      <c r="BE12" s="980"/>
      <c r="BF12" s="246"/>
      <c r="BG12" s="185"/>
      <c r="BM12" s="932" t="s">
        <v>312</v>
      </c>
      <c r="BN12" s="933"/>
      <c r="BO12" s="933"/>
      <c r="BP12" s="933"/>
      <c r="BQ12" s="933"/>
      <c r="BR12" s="933"/>
      <c r="BS12" s="934"/>
      <c r="BW12" s="984"/>
      <c r="BX12" s="984"/>
      <c r="BY12" s="984"/>
      <c r="BZ12" s="984"/>
      <c r="CA12" s="984"/>
      <c r="CB12" s="985"/>
      <c r="CC12" s="985"/>
      <c r="CD12" s="985"/>
      <c r="CE12" s="985"/>
      <c r="CF12" s="986"/>
      <c r="CG12" s="986"/>
      <c r="CH12" s="986"/>
      <c r="CI12" s="984"/>
      <c r="CJ12" s="984"/>
      <c r="CK12" s="984"/>
    </row>
    <row r="13" spans="1:112" ht="26.25" customHeight="1">
      <c r="B13" s="208"/>
      <c r="C13" s="244"/>
      <c r="D13" s="973"/>
      <c r="E13" s="987"/>
      <c r="F13" s="975" t="s">
        <v>311</v>
      </c>
      <c r="G13" s="976"/>
      <c r="H13" s="976"/>
      <c r="I13" s="976"/>
      <c r="J13" s="976"/>
      <c r="K13" s="976"/>
      <c r="L13" s="976"/>
      <c r="M13" s="976"/>
      <c r="N13" s="976"/>
      <c r="O13" s="976"/>
      <c r="P13" s="976"/>
      <c r="Q13" s="976"/>
      <c r="R13" s="976"/>
      <c r="S13" s="976"/>
      <c r="T13" s="976"/>
      <c r="U13" s="976"/>
      <c r="V13" s="977"/>
      <c r="W13" s="243"/>
      <c r="AE13" s="988" t="s">
        <v>310</v>
      </c>
      <c r="AF13" s="989"/>
      <c r="AG13" s="989"/>
      <c r="AH13" s="990"/>
      <c r="AI13" s="988" t="s">
        <v>309</v>
      </c>
      <c r="AJ13" s="989"/>
      <c r="AK13" s="990"/>
      <c r="AL13" s="981"/>
      <c r="AM13" s="982"/>
      <c r="AN13" s="983"/>
      <c r="AQ13" s="975"/>
      <c r="AR13" s="976"/>
      <c r="AS13" s="976"/>
      <c r="AT13" s="976"/>
      <c r="AU13" s="977"/>
      <c r="AV13" s="988" t="s">
        <v>310</v>
      </c>
      <c r="AW13" s="989"/>
      <c r="AX13" s="989"/>
      <c r="AY13" s="990"/>
      <c r="AZ13" s="988" t="s">
        <v>309</v>
      </c>
      <c r="BA13" s="989"/>
      <c r="BB13" s="990"/>
      <c r="BC13" s="981"/>
      <c r="BD13" s="982"/>
      <c r="BE13" s="983"/>
      <c r="BF13" s="246"/>
      <c r="BG13" s="245"/>
      <c r="BH13" s="975"/>
      <c r="BI13" s="976"/>
      <c r="BJ13" s="976"/>
      <c r="BK13" s="976"/>
      <c r="BL13" s="977"/>
      <c r="BM13" s="988" t="s">
        <v>308</v>
      </c>
      <c r="BN13" s="989"/>
      <c r="BO13" s="989"/>
      <c r="BP13" s="990"/>
      <c r="BQ13" s="988" t="s">
        <v>307</v>
      </c>
      <c r="BR13" s="989"/>
      <c r="BS13" s="990"/>
      <c r="BW13" s="208"/>
      <c r="BX13" s="208"/>
      <c r="BY13" s="208"/>
      <c r="BZ13" s="969"/>
      <c r="CA13" s="969"/>
      <c r="CB13" s="969"/>
      <c r="CC13" s="969"/>
      <c r="CD13" s="970"/>
      <c r="CE13" s="970"/>
      <c r="CF13" s="970"/>
      <c r="CG13" s="970"/>
      <c r="CH13" s="970"/>
      <c r="CI13" s="970"/>
    </row>
    <row r="14" spans="1:112" ht="21" customHeight="1">
      <c r="B14" s="208"/>
      <c r="C14" s="244"/>
      <c r="D14" s="973"/>
      <c r="E14" s="987"/>
      <c r="F14" s="975" t="s">
        <v>306</v>
      </c>
      <c r="G14" s="976"/>
      <c r="H14" s="976"/>
      <c r="I14" s="976"/>
      <c r="J14" s="976"/>
      <c r="K14" s="976"/>
      <c r="L14" s="976"/>
      <c r="M14" s="976"/>
      <c r="N14" s="976"/>
      <c r="O14" s="976"/>
      <c r="P14" s="976"/>
      <c r="Q14" s="976"/>
      <c r="R14" s="976"/>
      <c r="S14" s="976"/>
      <c r="T14" s="976"/>
      <c r="U14" s="976"/>
      <c r="V14" s="977"/>
      <c r="W14" s="243"/>
      <c r="Z14" s="932" t="s">
        <v>305</v>
      </c>
      <c r="AA14" s="933"/>
      <c r="AB14" s="933"/>
      <c r="AC14" s="933"/>
      <c r="AD14" s="934"/>
      <c r="AE14" s="991" t="b">
        <f>IF((OR($D$5="○",$D$6="○")),ROUNDDOWN(((BE$6+BE$8*0.9))/6,1))</f>
        <v>0</v>
      </c>
      <c r="AF14" s="992"/>
      <c r="AG14" s="992"/>
      <c r="AH14" s="993"/>
      <c r="AI14" s="994">
        <f>AE14*$AY$60</f>
        <v>0</v>
      </c>
      <c r="AJ14" s="995"/>
      <c r="AK14" s="996"/>
      <c r="AL14" s="994">
        <f>AE14*40</f>
        <v>0</v>
      </c>
      <c r="AM14" s="995"/>
      <c r="AN14" s="996"/>
      <c r="AQ14" s="932" t="s">
        <v>305</v>
      </c>
      <c r="AR14" s="933"/>
      <c r="AS14" s="933"/>
      <c r="AT14" s="933"/>
      <c r="AU14" s="934"/>
      <c r="AV14" s="997" t="b">
        <f>IF((OR($D$5="○",$D$6="○")),$BE$43)</f>
        <v>0</v>
      </c>
      <c r="AW14" s="998"/>
      <c r="AX14" s="998"/>
      <c r="AY14" s="999"/>
      <c r="AZ14" s="1000">
        <f>AV14*$AY$60</f>
        <v>0</v>
      </c>
      <c r="BA14" s="1000"/>
      <c r="BB14" s="1000"/>
      <c r="BC14" s="994">
        <f>AV14*40</f>
        <v>0</v>
      </c>
      <c r="BD14" s="995"/>
      <c r="BE14" s="996"/>
      <c r="BF14" s="236"/>
      <c r="BG14" s="185"/>
      <c r="BH14" s="932" t="s">
        <v>304</v>
      </c>
      <c r="BI14" s="933"/>
      <c r="BJ14" s="933"/>
      <c r="BK14" s="933"/>
      <c r="BL14" s="934"/>
      <c r="BM14" s="997">
        <f>(ROUNDDOWN(BQ14/40,1))</f>
        <v>0</v>
      </c>
      <c r="BN14" s="998"/>
      <c r="BO14" s="998"/>
      <c r="BP14" s="999"/>
      <c r="BQ14" s="1000">
        <f>$BB$73</f>
        <v>0</v>
      </c>
      <c r="BR14" s="1000"/>
      <c r="BS14" s="1000"/>
      <c r="BU14" s="143"/>
      <c r="BW14" s="143"/>
      <c r="BX14" s="143"/>
      <c r="BY14" s="143"/>
      <c r="BZ14" s="985"/>
      <c r="CA14" s="985"/>
      <c r="CB14" s="985"/>
      <c r="CC14" s="985"/>
      <c r="CD14" s="1001"/>
      <c r="CE14" s="1001"/>
      <c r="CF14" s="1001"/>
      <c r="CG14" s="947"/>
      <c r="CH14" s="947"/>
      <c r="CI14" s="947"/>
    </row>
    <row r="15" spans="1:112" ht="21" customHeight="1">
      <c r="B15" s="208"/>
      <c r="C15" s="242"/>
      <c r="D15" s="240"/>
      <c r="E15" s="240"/>
      <c r="F15" s="240"/>
      <c r="G15" s="240"/>
      <c r="H15" s="240"/>
      <c r="I15" s="240"/>
      <c r="J15" s="240"/>
      <c r="K15" s="240"/>
      <c r="L15" s="241" t="str">
        <f>IF(COUNTIF(D12:E14,"○")&gt;1,"いずれか１つを選択してください。","")</f>
        <v/>
      </c>
      <c r="M15" s="240"/>
      <c r="N15" s="240"/>
      <c r="O15" s="240"/>
      <c r="P15" s="240"/>
      <c r="Q15" s="240"/>
      <c r="R15" s="240"/>
      <c r="S15" s="240"/>
      <c r="T15" s="240"/>
      <c r="U15" s="240"/>
      <c r="V15" s="239"/>
      <c r="W15" s="238"/>
      <c r="Z15" s="932" t="s">
        <v>303</v>
      </c>
      <c r="AA15" s="933"/>
      <c r="AB15" s="933"/>
      <c r="AC15" s="933"/>
      <c r="AD15" s="934"/>
      <c r="AE15" s="991" t="b">
        <f>IF((OR($D$7="○")),ROUNDDOWN((BE$6+BE$8*0.9)/5,1))</f>
        <v>0</v>
      </c>
      <c r="AF15" s="992"/>
      <c r="AG15" s="992"/>
      <c r="AH15" s="993"/>
      <c r="AI15" s="994">
        <f>AE15*$AY$60</f>
        <v>0</v>
      </c>
      <c r="AJ15" s="995"/>
      <c r="AK15" s="996"/>
      <c r="AL15" s="994">
        <f>AE15*40</f>
        <v>0</v>
      </c>
      <c r="AM15" s="995"/>
      <c r="AN15" s="996"/>
      <c r="AQ15" s="932" t="s">
        <v>303</v>
      </c>
      <c r="AR15" s="933"/>
      <c r="AS15" s="933"/>
      <c r="AT15" s="933"/>
      <c r="AU15" s="934"/>
      <c r="AV15" s="997" t="b">
        <f>IF(($D$7="○"),$BE$43)</f>
        <v>0</v>
      </c>
      <c r="AW15" s="998"/>
      <c r="AX15" s="998"/>
      <c r="AY15" s="999"/>
      <c r="AZ15" s="1000">
        <f>AV15*$AY$60</f>
        <v>0</v>
      </c>
      <c r="BA15" s="1000"/>
      <c r="BB15" s="1000"/>
      <c r="BC15" s="994">
        <f>AV15*40</f>
        <v>0</v>
      </c>
      <c r="BD15" s="995"/>
      <c r="BE15" s="996"/>
      <c r="BF15" s="236"/>
      <c r="BG15" s="185"/>
      <c r="BH15" s="1003" t="s">
        <v>30</v>
      </c>
      <c r="BI15" s="1004"/>
      <c r="BJ15" s="1004"/>
      <c r="BK15" s="1004"/>
      <c r="BL15" s="1005"/>
      <c r="BM15" s="1006">
        <f>SUM(BM12:BP14)</f>
        <v>0</v>
      </c>
      <c r="BN15" s="1007"/>
      <c r="BO15" s="1007"/>
      <c r="BP15" s="1008"/>
      <c r="BQ15" s="1009">
        <f>SUMIF(BQ12:BS14,"&lt;&gt;#VALUE!")</f>
        <v>0</v>
      </c>
      <c r="BR15" s="1009"/>
      <c r="BS15" s="1009"/>
      <c r="BW15" s="214"/>
    </row>
    <row r="16" spans="1:112" ht="21" customHeight="1">
      <c r="B16" s="208"/>
      <c r="C16" s="208"/>
      <c r="D16" s="208"/>
      <c r="E16" s="178"/>
      <c r="F16" s="178"/>
      <c r="G16" s="178"/>
      <c r="H16" s="178"/>
      <c r="I16" s="178"/>
      <c r="J16" s="178"/>
      <c r="K16" s="178"/>
      <c r="L16" s="178"/>
      <c r="M16" s="178"/>
      <c r="N16" s="178"/>
      <c r="O16" s="178"/>
      <c r="P16" s="178"/>
      <c r="Q16" s="178"/>
      <c r="R16" s="178"/>
      <c r="S16" s="178"/>
      <c r="T16" s="178"/>
      <c r="U16" s="178"/>
      <c r="V16" s="208"/>
      <c r="W16" s="208"/>
      <c r="X16" s="208"/>
      <c r="Y16" s="208"/>
      <c r="Z16" s="953" t="s">
        <v>302</v>
      </c>
      <c r="AA16" s="954"/>
      <c r="AB16" s="954"/>
      <c r="AC16" s="954"/>
      <c r="AD16" s="955"/>
      <c r="AE16" s="997">
        <f>IF($D$6="○","",ROUNDDOWN(($AO$6+$AO$8*0.9)/9,1)+ROUNDDOWN(($AS$6-$AS$7+$AS$8*0.9)/6,1)+ROUNDDOWN($AS$7/12,1)+ROUNDDOWN(($AW$6-$AW$7+$AW$8*0.9)/4,1)+ROUNDDOWN($AW$7/8,1)+ROUNDDOWN(($BA$6-$BA$7+$BA$8*0.9)/2.5,1)+ROUNDDOWN($BA$7/5,1))</f>
        <v>0</v>
      </c>
      <c r="AF16" s="998"/>
      <c r="AG16" s="998"/>
      <c r="AH16" s="999"/>
      <c r="AI16" s="994">
        <f>AE16*$AY$60</f>
        <v>0</v>
      </c>
      <c r="AJ16" s="995"/>
      <c r="AK16" s="996"/>
      <c r="AL16" s="994">
        <f>AE16*40</f>
        <v>0</v>
      </c>
      <c r="AM16" s="995"/>
      <c r="AN16" s="996"/>
      <c r="AO16" s="208"/>
      <c r="AP16" s="208"/>
      <c r="AQ16" s="953" t="s">
        <v>302</v>
      </c>
      <c r="AR16" s="954"/>
      <c r="AS16" s="954"/>
      <c r="AT16" s="954"/>
      <c r="AU16" s="955"/>
      <c r="AV16" s="997" t="e">
        <f>IF(($D$6="○"),"",$BE$51)</f>
        <v>#DIV/0!</v>
      </c>
      <c r="AW16" s="998"/>
      <c r="AX16" s="998"/>
      <c r="AY16" s="999"/>
      <c r="AZ16" s="1000" t="e">
        <f>AV16*$AY$60</f>
        <v>#DIV/0!</v>
      </c>
      <c r="BA16" s="1000"/>
      <c r="BB16" s="1000"/>
      <c r="BC16" s="994" t="e">
        <f>AV16*40</f>
        <v>#DIV/0!</v>
      </c>
      <c r="BD16" s="995"/>
      <c r="BE16" s="996"/>
      <c r="BF16" s="236"/>
      <c r="BG16" s="185"/>
      <c r="BH16" s="208"/>
      <c r="BI16" s="208"/>
      <c r="BJ16" s="208"/>
      <c r="BK16" s="208"/>
      <c r="BL16" s="208"/>
      <c r="BM16" s="237"/>
      <c r="BN16" s="237"/>
      <c r="BO16" s="237"/>
      <c r="BP16" s="237"/>
      <c r="BQ16" s="236"/>
      <c r="BR16" s="236"/>
      <c r="BS16" s="236"/>
    </row>
    <row r="17" spans="2:92" ht="21" customHeight="1">
      <c r="B17" s="208"/>
      <c r="C17" s="208"/>
      <c r="D17" s="208"/>
      <c r="E17" s="178"/>
      <c r="F17" s="178"/>
      <c r="G17" s="178"/>
      <c r="H17" s="178"/>
      <c r="I17" s="178"/>
      <c r="J17" s="178"/>
      <c r="K17" s="178"/>
      <c r="L17" s="178"/>
      <c r="M17" s="178"/>
      <c r="N17" s="178"/>
      <c r="O17" s="178"/>
      <c r="P17" s="178"/>
      <c r="Q17" s="178"/>
      <c r="R17" s="178"/>
      <c r="S17" s="178"/>
      <c r="T17" s="178"/>
      <c r="U17" s="178"/>
      <c r="V17" s="208"/>
      <c r="W17" s="143"/>
      <c r="X17" s="143"/>
      <c r="Y17" s="143"/>
      <c r="Z17" s="1003" t="s">
        <v>30</v>
      </c>
      <c r="AA17" s="1004"/>
      <c r="AB17" s="1004"/>
      <c r="AC17" s="1004"/>
      <c r="AD17" s="1005"/>
      <c r="AE17" s="1006">
        <f>SUM(AE14:AH16)</f>
        <v>0</v>
      </c>
      <c r="AF17" s="1007"/>
      <c r="AG17" s="1007"/>
      <c r="AH17" s="1008"/>
      <c r="AI17" s="1002">
        <f>SUMIF(AI14:AK16,"&lt;&gt;#VALUE!")</f>
        <v>0</v>
      </c>
      <c r="AJ17" s="1002"/>
      <c r="AK17" s="1002"/>
      <c r="AL17" s="1002">
        <f>SUMIF(AL14:AN16,"&lt;&gt;#VALUE!")</f>
        <v>0</v>
      </c>
      <c r="AM17" s="1002"/>
      <c r="AN17" s="1002"/>
      <c r="AO17" s="143"/>
      <c r="AP17" s="143"/>
      <c r="AQ17" s="1003" t="s">
        <v>30</v>
      </c>
      <c r="AR17" s="1004"/>
      <c r="AS17" s="1004"/>
      <c r="AT17" s="1004"/>
      <c r="AU17" s="1005"/>
      <c r="AV17" s="1006" t="e">
        <f>SUM(AV14:AY16)</f>
        <v>#DIV/0!</v>
      </c>
      <c r="AW17" s="1007"/>
      <c r="AX17" s="1007"/>
      <c r="AY17" s="1008"/>
      <c r="AZ17" s="1009" t="e">
        <f>SUMIF(AZ14:BB16,"&lt;&gt;#VALUE!")</f>
        <v>#DIV/0!</v>
      </c>
      <c r="BA17" s="1009"/>
      <c r="BB17" s="1009"/>
      <c r="BC17" s="1003" t="e">
        <f>SUMIF(BC14:BE16,"&lt;&gt;#VALUE!")</f>
        <v>#DIV/0!</v>
      </c>
      <c r="BD17" s="1004"/>
      <c r="BE17" s="1005"/>
      <c r="BF17" s="143"/>
      <c r="BG17" s="230"/>
      <c r="BH17" s="143"/>
      <c r="BI17" s="143"/>
      <c r="BJ17" s="143"/>
      <c r="BK17" s="143"/>
      <c r="BL17" s="143"/>
      <c r="BM17" s="235"/>
      <c r="BN17" s="235"/>
      <c r="BO17" s="235"/>
      <c r="BP17" s="235"/>
      <c r="BQ17" s="234"/>
      <c r="BR17" s="234"/>
      <c r="BS17" s="234"/>
      <c r="BT17" s="143"/>
      <c r="BU17" s="143"/>
      <c r="BV17" s="143"/>
      <c r="BW17" s="160"/>
      <c r="BX17" s="218"/>
    </row>
    <row r="18" spans="2:92" ht="21" customHeight="1" thickBot="1">
      <c r="B18" s="208"/>
      <c r="C18" s="208"/>
      <c r="D18" s="208"/>
      <c r="E18" s="178"/>
      <c r="F18" s="178"/>
      <c r="G18" s="178"/>
      <c r="H18" s="178"/>
      <c r="I18" s="178"/>
      <c r="J18" s="178"/>
      <c r="K18" s="178"/>
      <c r="L18" s="178"/>
      <c r="M18" s="178"/>
      <c r="N18" s="178"/>
      <c r="O18" s="178"/>
      <c r="P18" s="178"/>
      <c r="Q18" s="178"/>
      <c r="R18" s="178"/>
      <c r="S18" s="178"/>
      <c r="T18" s="178"/>
      <c r="U18" s="178"/>
      <c r="V18" s="208"/>
      <c r="W18" s="233"/>
      <c r="X18" s="233"/>
      <c r="Y18" s="233"/>
      <c r="Z18" s="233"/>
      <c r="AA18" s="233"/>
      <c r="AB18" s="232"/>
      <c r="AC18" s="232"/>
      <c r="AD18" s="232"/>
      <c r="AE18" s="232"/>
      <c r="AF18" s="178"/>
      <c r="AG18" s="178"/>
      <c r="AH18" s="178"/>
      <c r="AI18" s="178"/>
      <c r="AJ18" s="178"/>
      <c r="AK18" s="178"/>
      <c r="AM18" s="233"/>
      <c r="AN18" s="233"/>
      <c r="AO18" s="233"/>
      <c r="AP18" s="233"/>
      <c r="AQ18" s="233"/>
      <c r="AR18" s="232"/>
      <c r="AS18" s="232"/>
      <c r="AT18" s="232"/>
      <c r="AU18" s="232"/>
      <c r="AV18" s="231"/>
      <c r="AW18" s="231"/>
      <c r="AX18" s="231"/>
      <c r="AY18" s="178"/>
      <c r="AZ18" s="178"/>
      <c r="BA18" s="178"/>
      <c r="BD18" s="230"/>
      <c r="BE18" s="230"/>
      <c r="BF18" s="230"/>
      <c r="BG18" s="230"/>
      <c r="BH18" s="230"/>
      <c r="BI18" s="186"/>
      <c r="BJ18" s="186"/>
      <c r="BK18" s="186"/>
      <c r="BL18" s="186"/>
      <c r="BM18" s="161"/>
      <c r="BN18" s="161"/>
      <c r="BO18" s="161"/>
      <c r="BP18" s="161"/>
      <c r="BQ18" s="215"/>
      <c r="BR18" s="160"/>
      <c r="BS18" s="160"/>
      <c r="BT18" s="160"/>
      <c r="BU18" s="214"/>
      <c r="BV18" s="214"/>
      <c r="BW18" s="214"/>
      <c r="BX18" s="218"/>
    </row>
    <row r="19" spans="2:92" ht="8.25" customHeight="1">
      <c r="B19" s="229"/>
      <c r="C19" s="228"/>
      <c r="D19" s="228"/>
      <c r="E19" s="224"/>
      <c r="F19" s="224"/>
      <c r="G19" s="224"/>
      <c r="H19" s="224"/>
      <c r="I19" s="224"/>
      <c r="J19" s="224"/>
      <c r="K19" s="224"/>
      <c r="L19" s="224"/>
      <c r="M19" s="224"/>
      <c r="N19" s="224"/>
      <c r="O19" s="224"/>
      <c r="P19" s="224"/>
      <c r="Q19" s="224"/>
      <c r="R19" s="224"/>
      <c r="S19" s="224"/>
      <c r="T19" s="224"/>
      <c r="U19" s="224"/>
      <c r="V19" s="228"/>
      <c r="W19" s="227"/>
      <c r="X19" s="227"/>
      <c r="Y19" s="227"/>
      <c r="Z19" s="227"/>
      <c r="AA19" s="227"/>
      <c r="AB19" s="226"/>
      <c r="AC19" s="226"/>
      <c r="AD19" s="226"/>
      <c r="AE19" s="226"/>
      <c r="AF19" s="224"/>
      <c r="AG19" s="224"/>
      <c r="AH19" s="224"/>
      <c r="AI19" s="224"/>
      <c r="AJ19" s="224"/>
      <c r="AK19" s="224"/>
      <c r="AL19" s="223"/>
      <c r="AM19" s="227"/>
      <c r="AN19" s="227"/>
      <c r="AO19" s="227"/>
      <c r="AP19" s="227"/>
      <c r="AQ19" s="227"/>
      <c r="AR19" s="226"/>
      <c r="AS19" s="226"/>
      <c r="AT19" s="226"/>
      <c r="AU19" s="226"/>
      <c r="AV19" s="225"/>
      <c r="AW19" s="225"/>
      <c r="AX19" s="225"/>
      <c r="AY19" s="224"/>
      <c r="AZ19" s="224"/>
      <c r="BA19" s="224"/>
      <c r="BB19" s="223"/>
      <c r="BC19" s="223"/>
      <c r="BD19" s="222"/>
      <c r="BE19" s="222"/>
      <c r="BF19" s="222"/>
      <c r="BG19" s="222"/>
      <c r="BH19" s="222"/>
      <c r="BI19" s="221"/>
      <c r="BJ19" s="221"/>
      <c r="BK19" s="221"/>
      <c r="BL19" s="221"/>
      <c r="BM19" s="220"/>
      <c r="BN19" s="219"/>
      <c r="BO19" s="161"/>
      <c r="BP19" s="161"/>
      <c r="BQ19" s="215"/>
      <c r="BR19" s="160"/>
      <c r="BS19" s="160"/>
      <c r="BT19" s="160"/>
      <c r="BU19" s="214"/>
      <c r="BV19" s="214"/>
      <c r="BW19" s="214"/>
      <c r="BX19" s="218"/>
    </row>
    <row r="20" spans="2:92" ht="21" customHeight="1">
      <c r="B20" s="181"/>
      <c r="D20" s="143" t="s">
        <v>301</v>
      </c>
      <c r="E20" s="154"/>
      <c r="F20" s="154"/>
      <c r="G20" s="154"/>
      <c r="H20" s="154"/>
      <c r="I20" s="142"/>
      <c r="J20" s="186"/>
      <c r="K20" s="186"/>
      <c r="L20" s="186"/>
      <c r="M20" s="161"/>
      <c r="N20" s="161"/>
      <c r="O20" s="142"/>
      <c r="P20" s="161"/>
      <c r="Q20" s="178"/>
      <c r="R20" s="178"/>
      <c r="S20" s="178"/>
      <c r="T20" s="178"/>
      <c r="U20" s="178"/>
      <c r="V20" s="208"/>
      <c r="W20" s="217"/>
      <c r="X20" s="216"/>
      <c r="Y20" s="216"/>
      <c r="Z20" s="1018" t="s">
        <v>300</v>
      </c>
      <c r="AA20" s="1018"/>
      <c r="AB20" s="1018"/>
      <c r="AC20" s="1018"/>
      <c r="AD20" s="1018"/>
      <c r="AE20" s="1018"/>
      <c r="AF20" s="1018"/>
      <c r="AG20" s="1018"/>
      <c r="AH20" s="1018"/>
      <c r="AI20" s="1018"/>
      <c r="AJ20" s="1018"/>
      <c r="AK20" s="1018"/>
      <c r="AL20" s="1018"/>
      <c r="AM20" s="1018"/>
      <c r="AN20" s="1018"/>
      <c r="AO20" s="1018"/>
      <c r="AP20" s="1018"/>
      <c r="AQ20" s="1018"/>
      <c r="AR20" s="1018"/>
      <c r="AS20" s="1018"/>
      <c r="AT20" s="1018"/>
      <c r="AU20" s="1018"/>
      <c r="AV20" s="1018"/>
      <c r="AW20" s="1018"/>
      <c r="AX20" s="1018"/>
      <c r="AY20" s="1018"/>
      <c r="AZ20" s="1018"/>
      <c r="BA20" s="1018"/>
      <c r="BB20" s="1018"/>
      <c r="BC20" s="1018"/>
      <c r="BD20" s="1018"/>
      <c r="BE20" s="1018"/>
      <c r="BF20" s="1018"/>
      <c r="BG20" s="1018"/>
      <c r="BH20" s="1018"/>
      <c r="BI20" s="1018"/>
      <c r="BJ20" s="1018"/>
      <c r="BK20" s="1018"/>
      <c r="BL20" s="1018"/>
      <c r="BM20" s="1019"/>
      <c r="BN20" s="200"/>
      <c r="BO20" s="161"/>
      <c r="BP20" s="161"/>
      <c r="BQ20" s="215"/>
      <c r="BR20" s="160"/>
      <c r="BS20" s="160"/>
      <c r="BT20" s="160"/>
      <c r="BU20" s="214"/>
      <c r="BV20" s="214"/>
      <c r="BW20" s="214"/>
      <c r="BX20" s="161"/>
    </row>
    <row r="21" spans="2:92" ht="16.5" customHeight="1">
      <c r="B21" s="181"/>
      <c r="C21" s="208"/>
      <c r="D21" s="208"/>
      <c r="E21" s="1"/>
      <c r="F21" s="186"/>
      <c r="G21" s="186"/>
      <c r="H21" s="186"/>
      <c r="I21" s="161"/>
      <c r="J21" s="161"/>
      <c r="L21" s="161"/>
      <c r="M21" s="178"/>
      <c r="N21" s="178"/>
      <c r="Q21" s="178"/>
      <c r="S21" s="186"/>
      <c r="T21" s="186"/>
      <c r="U21" s="186"/>
      <c r="V21" s="161"/>
      <c r="W21" s="213" t="s">
        <v>299</v>
      </c>
      <c r="X21" s="212"/>
      <c r="Y21" s="211"/>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c r="AT21" s="1020"/>
      <c r="AU21" s="1020"/>
      <c r="AV21" s="1020"/>
      <c r="AW21" s="1020"/>
      <c r="AX21" s="1020"/>
      <c r="AY21" s="1020"/>
      <c r="AZ21" s="1020"/>
      <c r="BA21" s="1020"/>
      <c r="BB21" s="1020"/>
      <c r="BC21" s="1020"/>
      <c r="BD21" s="1020"/>
      <c r="BE21" s="1020"/>
      <c r="BF21" s="1020"/>
      <c r="BG21" s="1020"/>
      <c r="BH21" s="1020"/>
      <c r="BI21" s="1020"/>
      <c r="BJ21" s="1020"/>
      <c r="BK21" s="1020"/>
      <c r="BL21" s="1020"/>
      <c r="BM21" s="1021"/>
      <c r="BN21" s="200"/>
      <c r="BO21" s="161"/>
      <c r="BQ21" s="154"/>
      <c r="BR21" s="153"/>
      <c r="BS21" s="153"/>
      <c r="BT21" s="148"/>
      <c r="BU21" s="148"/>
      <c r="BX21" s="161"/>
    </row>
    <row r="22" spans="2:92" ht="16.5" customHeight="1">
      <c r="B22" s="181"/>
      <c r="C22" s="208"/>
      <c r="D22" s="208"/>
      <c r="E22" s="1"/>
      <c r="F22" s="186"/>
      <c r="G22" s="186"/>
      <c r="H22" s="186"/>
      <c r="I22" s="161"/>
      <c r="J22" s="161"/>
      <c r="L22" s="161"/>
      <c r="M22" s="178"/>
      <c r="N22" s="178"/>
      <c r="Q22" s="178"/>
      <c r="S22" s="186"/>
      <c r="T22" s="186"/>
      <c r="U22" s="186"/>
      <c r="V22" s="161"/>
      <c r="W22" s="210"/>
      <c r="X22" s="209"/>
      <c r="Y22" s="209"/>
      <c r="Z22" s="1022"/>
      <c r="AA22" s="1022"/>
      <c r="AB22" s="1022"/>
      <c r="AC22" s="1022"/>
      <c r="AD22" s="1022"/>
      <c r="AE22" s="1022"/>
      <c r="AF22" s="1022"/>
      <c r="AG22" s="1022"/>
      <c r="AH22" s="1022"/>
      <c r="AI22" s="1022"/>
      <c r="AJ22" s="1022"/>
      <c r="AK22" s="1022"/>
      <c r="AL22" s="1022"/>
      <c r="AM22" s="1022"/>
      <c r="AN22" s="1022"/>
      <c r="AO22" s="1022"/>
      <c r="AP22" s="1022"/>
      <c r="AQ22" s="1022"/>
      <c r="AR22" s="1022"/>
      <c r="AS22" s="1022"/>
      <c r="AT22" s="1022"/>
      <c r="AU22" s="1022"/>
      <c r="AV22" s="1022"/>
      <c r="AW22" s="1022"/>
      <c r="AX22" s="1022"/>
      <c r="AY22" s="1022"/>
      <c r="AZ22" s="1022"/>
      <c r="BA22" s="1022"/>
      <c r="BB22" s="1022"/>
      <c r="BC22" s="1022"/>
      <c r="BD22" s="1022"/>
      <c r="BE22" s="1022"/>
      <c r="BF22" s="1022"/>
      <c r="BG22" s="1022"/>
      <c r="BH22" s="1022"/>
      <c r="BI22" s="1022"/>
      <c r="BJ22" s="1022"/>
      <c r="BK22" s="1022"/>
      <c r="BL22" s="1022"/>
      <c r="BM22" s="1023"/>
      <c r="BN22" s="200"/>
      <c r="BO22" s="160"/>
      <c r="BQ22" s="154"/>
      <c r="BR22" s="153"/>
      <c r="BS22" s="153"/>
      <c r="BT22" s="148"/>
      <c r="BU22" s="148"/>
      <c r="BX22" s="161"/>
    </row>
    <row r="23" spans="2:92" ht="12" customHeight="1">
      <c r="B23" s="181"/>
      <c r="C23" s="208"/>
      <c r="D23" s="208"/>
      <c r="E23" s="1"/>
      <c r="F23" s="186"/>
      <c r="G23" s="186"/>
      <c r="H23" s="186"/>
      <c r="I23" s="161"/>
      <c r="J23" s="161"/>
      <c r="L23" s="161"/>
      <c r="M23" s="178"/>
      <c r="N23" s="178"/>
      <c r="Q23" s="178"/>
      <c r="S23" s="186"/>
      <c r="T23" s="186"/>
      <c r="U23" s="186"/>
      <c r="V23" s="161"/>
      <c r="W23" s="141"/>
      <c r="X23" s="207"/>
      <c r="Y23" s="207"/>
      <c r="Z23" s="206"/>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05"/>
      <c r="BG23" s="205"/>
      <c r="BH23" s="205"/>
      <c r="BI23" s="205"/>
      <c r="BJ23" s="205"/>
      <c r="BK23" s="205"/>
      <c r="BL23" s="205"/>
      <c r="BM23" s="205"/>
      <c r="BN23" s="200"/>
      <c r="BO23" s="160"/>
      <c r="BQ23" s="154"/>
      <c r="BR23" s="153"/>
      <c r="BS23" s="153"/>
      <c r="BT23" s="148"/>
      <c r="BU23" s="148"/>
      <c r="BX23" s="161"/>
    </row>
    <row r="24" spans="2:92" ht="21" customHeight="1">
      <c r="B24" s="181"/>
      <c r="C24" s="204"/>
      <c r="D24" s="1024" t="s">
        <v>298</v>
      </c>
      <c r="E24" s="1024"/>
      <c r="F24" s="1024"/>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203"/>
      <c r="AH24" s="161"/>
      <c r="AI24" s="202"/>
      <c r="AJ24" s="1025" t="s">
        <v>297</v>
      </c>
      <c r="AK24" s="1025"/>
      <c r="AL24" s="1025"/>
      <c r="AM24" s="1025"/>
      <c r="AN24" s="1025"/>
      <c r="AO24" s="1025"/>
      <c r="AP24" s="1025"/>
      <c r="AQ24" s="1025"/>
      <c r="AR24" s="1025"/>
      <c r="AS24" s="1025"/>
      <c r="AT24" s="1025"/>
      <c r="AU24" s="1025"/>
      <c r="AV24" s="1025"/>
      <c r="AW24" s="1025"/>
      <c r="AX24" s="1025"/>
      <c r="AY24" s="1025"/>
      <c r="AZ24" s="1025"/>
      <c r="BA24" s="1025"/>
      <c r="BB24" s="1025"/>
      <c r="BC24" s="1025"/>
      <c r="BD24" s="1025"/>
      <c r="BE24" s="1025"/>
      <c r="BF24" s="1025"/>
      <c r="BG24" s="1025"/>
      <c r="BH24" s="1025"/>
      <c r="BI24" s="1025"/>
      <c r="BJ24" s="1025"/>
      <c r="BK24" s="1025"/>
      <c r="BL24" s="1025"/>
      <c r="BM24" s="201"/>
      <c r="BN24" s="200"/>
      <c r="BO24" s="160"/>
      <c r="BQ24" s="154"/>
      <c r="BR24" s="153"/>
      <c r="BS24" s="153"/>
      <c r="BT24" s="148"/>
      <c r="BU24" s="148"/>
    </row>
    <row r="25" spans="2:92" ht="21" customHeight="1">
      <c r="B25" s="181"/>
      <c r="C25" s="189"/>
      <c r="D25" s="1010" t="s">
        <v>296</v>
      </c>
      <c r="E25" s="1010"/>
      <c r="F25" s="1010"/>
      <c r="G25" s="1010"/>
      <c r="H25" s="1010"/>
      <c r="I25" s="199" t="s">
        <v>292</v>
      </c>
      <c r="J25" s="199"/>
      <c r="K25" s="199"/>
      <c r="L25" s="199"/>
      <c r="M25" s="199" t="s">
        <v>291</v>
      </c>
      <c r="N25" s="199"/>
      <c r="O25" s="199"/>
      <c r="P25" s="199"/>
      <c r="Q25" s="196"/>
      <c r="R25" s="192"/>
      <c r="S25" s="192"/>
      <c r="T25" s="1010" t="s">
        <v>295</v>
      </c>
      <c r="U25" s="1010"/>
      <c r="V25" s="1010"/>
      <c r="W25" s="1010"/>
      <c r="X25" s="1010"/>
      <c r="Y25" s="199" t="s">
        <v>292</v>
      </c>
      <c r="Z25" s="199"/>
      <c r="AA25" s="199"/>
      <c r="AB25" s="199"/>
      <c r="AC25" s="199" t="s">
        <v>291</v>
      </c>
      <c r="AD25" s="199"/>
      <c r="AE25" s="199"/>
      <c r="AF25" s="199"/>
      <c r="AG25" s="195"/>
      <c r="AH25" s="192"/>
      <c r="AI25" s="194"/>
      <c r="AJ25" s="1010" t="s">
        <v>294</v>
      </c>
      <c r="AK25" s="1010"/>
      <c r="AL25" s="1010"/>
      <c r="AM25" s="1010"/>
      <c r="AN25" s="1010"/>
      <c r="AO25" s="199" t="s">
        <v>292</v>
      </c>
      <c r="AP25" s="199"/>
      <c r="AQ25" s="199"/>
      <c r="AR25" s="199"/>
      <c r="AS25" s="199" t="s">
        <v>291</v>
      </c>
      <c r="AT25" s="199"/>
      <c r="AU25" s="199"/>
      <c r="AV25" s="199"/>
      <c r="AW25" s="198"/>
      <c r="AX25" s="192"/>
      <c r="AY25" s="191"/>
      <c r="AZ25" s="1010" t="s">
        <v>293</v>
      </c>
      <c r="BA25" s="1010"/>
      <c r="BB25" s="1010"/>
      <c r="BC25" s="1010"/>
      <c r="BD25" s="1010"/>
      <c r="BE25" s="199" t="s">
        <v>292</v>
      </c>
      <c r="BF25" s="199"/>
      <c r="BG25" s="199"/>
      <c r="BH25" s="199"/>
      <c r="BI25" s="199" t="s">
        <v>291</v>
      </c>
      <c r="BJ25" s="199"/>
      <c r="BK25" s="199"/>
      <c r="BL25" s="199"/>
      <c r="BM25" s="182"/>
      <c r="BN25" s="170"/>
      <c r="BO25" s="161"/>
      <c r="BQ25" s="154"/>
      <c r="BR25" s="153"/>
      <c r="BS25" s="153"/>
      <c r="BT25" s="148"/>
      <c r="BU25" s="148"/>
      <c r="BV25" s="198"/>
      <c r="BW25" s="198"/>
      <c r="BX25" s="198"/>
      <c r="BY25" s="198"/>
      <c r="CA25" s="198"/>
      <c r="CB25" s="198"/>
      <c r="CC25" s="198"/>
      <c r="CD25" s="198"/>
      <c r="CF25" s="198"/>
      <c r="CG25" s="198"/>
      <c r="CH25" s="198"/>
      <c r="CI25" s="198"/>
      <c r="CK25" s="198"/>
      <c r="CL25" s="198"/>
      <c r="CM25" s="198"/>
      <c r="CN25" s="198"/>
    </row>
    <row r="26" spans="2:92" ht="21" customHeight="1">
      <c r="B26" s="181"/>
      <c r="C26" s="189"/>
      <c r="D26" s="1010" t="s">
        <v>290</v>
      </c>
      <c r="E26" s="1010"/>
      <c r="F26" s="1010"/>
      <c r="G26" s="1010"/>
      <c r="H26" s="1010"/>
      <c r="I26" s="1011">
        <f>(ROUNDDOWN(M26/40,1))</f>
        <v>0</v>
      </c>
      <c r="J26" s="1011"/>
      <c r="K26" s="1011"/>
      <c r="L26" s="1011"/>
      <c r="M26" s="1011">
        <f>((((ROUNDDOWN($BE$9/12,1))*40)))*-1</f>
        <v>0</v>
      </c>
      <c r="N26" s="1011"/>
      <c r="O26" s="1011"/>
      <c r="P26" s="1011"/>
      <c r="Q26" s="196"/>
      <c r="R26" s="192"/>
      <c r="S26" s="192"/>
      <c r="T26" s="1010" t="s">
        <v>290</v>
      </c>
      <c r="U26" s="1010"/>
      <c r="V26" s="1010"/>
      <c r="W26" s="1010"/>
      <c r="X26" s="1010"/>
      <c r="Y26" s="1011">
        <f>(ROUNDDOWN(AC26/40,1))</f>
        <v>0</v>
      </c>
      <c r="Z26" s="1011"/>
      <c r="AA26" s="1011"/>
      <c r="AB26" s="1011"/>
      <c r="AC26" s="1011">
        <f>((((ROUNDDOWN($BE$9/30,1))*40)))*-1</f>
        <v>0</v>
      </c>
      <c r="AD26" s="1011"/>
      <c r="AE26" s="1011"/>
      <c r="AF26" s="1011"/>
      <c r="AG26" s="195"/>
      <c r="AH26" s="192"/>
      <c r="AI26" s="194"/>
      <c r="AJ26" s="1010" t="s">
        <v>290</v>
      </c>
      <c r="AK26" s="1010"/>
      <c r="AL26" s="1010"/>
      <c r="AM26" s="1010"/>
      <c r="AN26" s="1010"/>
      <c r="AO26" s="1011">
        <f>(ROUNDDOWN(AS26/40,1))</f>
        <v>0</v>
      </c>
      <c r="AP26" s="1011"/>
      <c r="AQ26" s="1011"/>
      <c r="AR26" s="1011"/>
      <c r="AS26" s="1011">
        <f>((((ROUNDDOWN($BE$9/7.5,1))*40)))*-1</f>
        <v>0</v>
      </c>
      <c r="AT26" s="1011"/>
      <c r="AU26" s="1011"/>
      <c r="AV26" s="1011"/>
      <c r="AW26" s="193"/>
      <c r="AX26" s="192"/>
      <c r="AY26" s="191"/>
      <c r="AZ26" s="1010" t="s">
        <v>290</v>
      </c>
      <c r="BA26" s="1010"/>
      <c r="BB26" s="1010"/>
      <c r="BC26" s="1010"/>
      <c r="BD26" s="1010"/>
      <c r="BE26" s="1011">
        <f>(ROUNDDOWN(BI26/40,1))</f>
        <v>0</v>
      </c>
      <c r="BF26" s="1011"/>
      <c r="BG26" s="1011"/>
      <c r="BH26" s="1011"/>
      <c r="BI26" s="1015">
        <f>((((ROUNDDOWN($BE$9/20,1))*40)))*-1</f>
        <v>0</v>
      </c>
      <c r="BJ26" s="1016"/>
      <c r="BK26" s="1016"/>
      <c r="BL26" s="1017"/>
      <c r="BM26" s="182"/>
      <c r="BN26" s="170"/>
      <c r="BO26" s="161"/>
      <c r="BQ26" s="154"/>
      <c r="BR26" s="153"/>
      <c r="BS26" s="153"/>
      <c r="BT26" s="148"/>
      <c r="BU26" s="148"/>
      <c r="BV26" s="197"/>
      <c r="BW26" s="197"/>
      <c r="BX26" s="197"/>
      <c r="BY26" s="197"/>
      <c r="CA26" s="197"/>
      <c r="CB26" s="197"/>
      <c r="CC26" s="197"/>
      <c r="CD26" s="197"/>
      <c r="CF26" s="197"/>
      <c r="CG26" s="197"/>
      <c r="CH26" s="197"/>
      <c r="CI26" s="197"/>
      <c r="CK26" s="197"/>
      <c r="CL26" s="197"/>
      <c r="CM26" s="197"/>
      <c r="CN26" s="197"/>
    </row>
    <row r="27" spans="2:92" ht="21" customHeight="1">
      <c r="B27" s="181"/>
      <c r="C27" s="189"/>
      <c r="D27" s="1012" t="s">
        <v>289</v>
      </c>
      <c r="E27" s="1013"/>
      <c r="F27" s="1013"/>
      <c r="G27" s="1013"/>
      <c r="H27" s="1014"/>
      <c r="I27" s="1011">
        <f>(ROUNDDOWN(M27/40,1))</f>
        <v>0</v>
      </c>
      <c r="J27" s="1011"/>
      <c r="K27" s="1011"/>
      <c r="L27" s="1011"/>
      <c r="M27" s="1015">
        <f>($AL$17-$AI$17)*-1</f>
        <v>0</v>
      </c>
      <c r="N27" s="1016"/>
      <c r="O27" s="1016"/>
      <c r="P27" s="1017"/>
      <c r="Q27" s="196"/>
      <c r="R27" s="192"/>
      <c r="S27" s="192"/>
      <c r="T27" s="1012" t="s">
        <v>289</v>
      </c>
      <c r="U27" s="1013"/>
      <c r="V27" s="1013"/>
      <c r="W27" s="1013"/>
      <c r="X27" s="1014"/>
      <c r="Y27" s="1011">
        <f>(ROUNDDOWN(AC27/40,1))</f>
        <v>0</v>
      </c>
      <c r="Z27" s="1011"/>
      <c r="AA27" s="1011"/>
      <c r="AB27" s="1011"/>
      <c r="AC27" s="1015">
        <f>($AL$17-$AI$17)*-1</f>
        <v>0</v>
      </c>
      <c r="AD27" s="1016"/>
      <c r="AE27" s="1016"/>
      <c r="AF27" s="1017"/>
      <c r="AG27" s="195"/>
      <c r="AH27" s="192"/>
      <c r="AI27" s="194"/>
      <c r="AJ27" s="1012" t="s">
        <v>289</v>
      </c>
      <c r="AK27" s="1013"/>
      <c r="AL27" s="1013"/>
      <c r="AM27" s="1013"/>
      <c r="AN27" s="1014"/>
      <c r="AO27" s="1011">
        <f>(ROUNDDOWN(AS27/40,1))</f>
        <v>0</v>
      </c>
      <c r="AP27" s="1011"/>
      <c r="AQ27" s="1011"/>
      <c r="AR27" s="1011"/>
      <c r="AS27" s="1015">
        <f>($AL$17-$AI$17)*-1</f>
        <v>0</v>
      </c>
      <c r="AT27" s="1016"/>
      <c r="AU27" s="1016"/>
      <c r="AV27" s="1017"/>
      <c r="AW27" s="193"/>
      <c r="AX27" s="192"/>
      <c r="AY27" s="191"/>
      <c r="AZ27" s="1012" t="s">
        <v>289</v>
      </c>
      <c r="BA27" s="1013"/>
      <c r="BB27" s="1013"/>
      <c r="BC27" s="1013"/>
      <c r="BD27" s="1014"/>
      <c r="BE27" s="1011">
        <f>(ROUNDDOWN(BI27/40,1))</f>
        <v>0</v>
      </c>
      <c r="BF27" s="1011"/>
      <c r="BG27" s="1011"/>
      <c r="BH27" s="1011"/>
      <c r="BI27" s="1015">
        <f>($AL$17-$AI$17)*-1</f>
        <v>0</v>
      </c>
      <c r="BJ27" s="1016"/>
      <c r="BK27" s="1016"/>
      <c r="BL27" s="1017"/>
      <c r="BM27" s="182"/>
      <c r="BN27" s="170"/>
      <c r="BO27" s="161"/>
      <c r="BQ27" s="154"/>
      <c r="BR27" s="153"/>
      <c r="BS27" s="153"/>
      <c r="BT27" s="148"/>
      <c r="BU27" s="148"/>
      <c r="BV27" s="197"/>
      <c r="BW27" s="197"/>
      <c r="BX27" s="197"/>
      <c r="BY27" s="197"/>
      <c r="CA27" s="197"/>
      <c r="CB27" s="197"/>
      <c r="CC27" s="197"/>
      <c r="CD27" s="197"/>
      <c r="CF27" s="197"/>
      <c r="CG27" s="197"/>
      <c r="CH27" s="197"/>
      <c r="CI27" s="197"/>
      <c r="CK27" s="197"/>
      <c r="CL27" s="197"/>
      <c r="CM27" s="197"/>
      <c r="CN27" s="197"/>
    </row>
    <row r="28" spans="2:92" ht="21" customHeight="1" thickBot="1">
      <c r="B28" s="181"/>
      <c r="C28" s="189"/>
      <c r="D28" s="1030" t="s">
        <v>288</v>
      </c>
      <c r="E28" s="1030"/>
      <c r="F28" s="1030"/>
      <c r="G28" s="1030"/>
      <c r="H28" s="1030"/>
      <c r="I28" s="1031" t="e">
        <f>(ROUNDDOWN(M28/40,1))</f>
        <v>#DIV/0!</v>
      </c>
      <c r="J28" s="1031"/>
      <c r="K28" s="1031"/>
      <c r="L28" s="1031"/>
      <c r="M28" s="1032" t="e">
        <f>$BB$73+(AZ17-AI17)</f>
        <v>#DIV/0!</v>
      </c>
      <c r="N28" s="1033"/>
      <c r="O28" s="1033"/>
      <c r="P28" s="1034"/>
      <c r="Q28" s="196"/>
      <c r="R28" s="192"/>
      <c r="S28" s="192"/>
      <c r="T28" s="1030" t="s">
        <v>288</v>
      </c>
      <c r="U28" s="1030"/>
      <c r="V28" s="1030"/>
      <c r="W28" s="1030"/>
      <c r="X28" s="1030"/>
      <c r="Y28" s="1031" t="e">
        <f>(ROUNDDOWN(AC28/40,1))</f>
        <v>#DIV/0!</v>
      </c>
      <c r="Z28" s="1031"/>
      <c r="AA28" s="1031"/>
      <c r="AB28" s="1031"/>
      <c r="AC28" s="1035" t="e">
        <f>$BB$73+(AZ17-AI17)</f>
        <v>#DIV/0!</v>
      </c>
      <c r="AD28" s="1033"/>
      <c r="AE28" s="1033"/>
      <c r="AF28" s="1034"/>
      <c r="AG28" s="195"/>
      <c r="AH28" s="192"/>
      <c r="AI28" s="194"/>
      <c r="AJ28" s="1030" t="s">
        <v>288</v>
      </c>
      <c r="AK28" s="1030"/>
      <c r="AL28" s="1030"/>
      <c r="AM28" s="1030"/>
      <c r="AN28" s="1030"/>
      <c r="AO28" s="1031" t="e">
        <f>(ROUNDDOWN(AS28/40,1))</f>
        <v>#DIV/0!</v>
      </c>
      <c r="AP28" s="1031"/>
      <c r="AQ28" s="1031"/>
      <c r="AR28" s="1031"/>
      <c r="AS28" s="1035" t="e">
        <f>$BB$73+(AZ17-AI17)</f>
        <v>#DIV/0!</v>
      </c>
      <c r="AT28" s="1033"/>
      <c r="AU28" s="1033"/>
      <c r="AV28" s="1034"/>
      <c r="AW28" s="193"/>
      <c r="AX28" s="192"/>
      <c r="AY28" s="191"/>
      <c r="AZ28" s="1030" t="s">
        <v>288</v>
      </c>
      <c r="BA28" s="1030"/>
      <c r="BB28" s="1030"/>
      <c r="BC28" s="1030"/>
      <c r="BD28" s="1030"/>
      <c r="BE28" s="1036" t="e">
        <f>(ROUNDDOWN(BI28/40,1))</f>
        <v>#DIV/0!</v>
      </c>
      <c r="BF28" s="1036"/>
      <c r="BG28" s="1036"/>
      <c r="BH28" s="1036"/>
      <c r="BI28" s="1035" t="e">
        <f>$BB$73+(AZ17-AI17)</f>
        <v>#DIV/0!</v>
      </c>
      <c r="BJ28" s="1033"/>
      <c r="BK28" s="1033"/>
      <c r="BL28" s="1034"/>
      <c r="BM28" s="182"/>
      <c r="BN28" s="170"/>
      <c r="BO28" s="161"/>
      <c r="BV28" s="193"/>
      <c r="BW28" s="193"/>
      <c r="BX28" s="193"/>
      <c r="BY28" s="193"/>
      <c r="CA28" s="193"/>
      <c r="CB28" s="193"/>
      <c r="CC28" s="193"/>
      <c r="CD28" s="193"/>
      <c r="CF28" s="193"/>
      <c r="CG28" s="193"/>
      <c r="CH28" s="193"/>
      <c r="CI28" s="193"/>
      <c r="CK28" s="193"/>
      <c r="CL28" s="193"/>
      <c r="CM28" s="193"/>
      <c r="CN28" s="193"/>
    </row>
    <row r="29" spans="2:92" ht="30.75" customHeight="1" thickTop="1">
      <c r="B29" s="181"/>
      <c r="C29" s="189"/>
      <c r="D29" s="1026" t="s">
        <v>287</v>
      </c>
      <c r="E29" s="1027"/>
      <c r="F29" s="1027"/>
      <c r="G29" s="1027"/>
      <c r="H29" s="1027"/>
      <c r="I29" s="1029" t="e">
        <f>SUM(I26:L28)</f>
        <v>#DIV/0!</v>
      </c>
      <c r="J29" s="1029"/>
      <c r="K29" s="1029"/>
      <c r="L29" s="1029"/>
      <c r="M29" s="1029" t="e">
        <f>SUM(M26:P28)</f>
        <v>#DIV/0!</v>
      </c>
      <c r="N29" s="1029"/>
      <c r="O29" s="1029"/>
      <c r="P29" s="1029"/>
      <c r="Q29" s="192"/>
      <c r="R29" s="192"/>
      <c r="S29" s="192"/>
      <c r="T29" s="1026" t="s">
        <v>287</v>
      </c>
      <c r="U29" s="1027"/>
      <c r="V29" s="1027"/>
      <c r="W29" s="1027"/>
      <c r="X29" s="1027"/>
      <c r="Y29" s="1029" t="e">
        <f>SUM(Y26:AB28)</f>
        <v>#DIV/0!</v>
      </c>
      <c r="Z29" s="1029"/>
      <c r="AA29" s="1029"/>
      <c r="AB29" s="1029"/>
      <c r="AC29" s="1029" t="e">
        <f>SUM(AC26:AF28)</f>
        <v>#DIV/0!</v>
      </c>
      <c r="AD29" s="1029"/>
      <c r="AE29" s="1029"/>
      <c r="AF29" s="1029"/>
      <c r="AG29" s="195"/>
      <c r="AH29" s="192"/>
      <c r="AI29" s="194"/>
      <c r="AJ29" s="1026" t="s">
        <v>286</v>
      </c>
      <c r="AK29" s="1027"/>
      <c r="AL29" s="1027"/>
      <c r="AM29" s="1027"/>
      <c r="AN29" s="1027"/>
      <c r="AO29" s="1028" t="e">
        <f>SUM(AO26:AR28)</f>
        <v>#DIV/0!</v>
      </c>
      <c r="AP29" s="1028"/>
      <c r="AQ29" s="1028"/>
      <c r="AR29" s="1028"/>
      <c r="AS29" s="1029" t="e">
        <f>SUM(AS26:AV28)</f>
        <v>#DIV/0!</v>
      </c>
      <c r="AT29" s="1029"/>
      <c r="AU29" s="1029"/>
      <c r="AV29" s="1029"/>
      <c r="AW29" s="193"/>
      <c r="AX29" s="192"/>
      <c r="AY29" s="191"/>
      <c r="AZ29" s="1026" t="s">
        <v>286</v>
      </c>
      <c r="BA29" s="1027"/>
      <c r="BB29" s="1027"/>
      <c r="BC29" s="1027"/>
      <c r="BD29" s="1027"/>
      <c r="BE29" s="1028" t="e">
        <f>SUM(BE26:BH28)</f>
        <v>#DIV/0!</v>
      </c>
      <c r="BF29" s="1028"/>
      <c r="BG29" s="1028"/>
      <c r="BH29" s="1028"/>
      <c r="BI29" s="1029" t="e">
        <f>SUM(BI26:BL28)</f>
        <v>#DIV/0!</v>
      </c>
      <c r="BJ29" s="1029"/>
      <c r="BK29" s="1029"/>
      <c r="BL29" s="1029"/>
      <c r="BM29" s="182"/>
      <c r="BN29" s="170"/>
      <c r="BO29" s="161"/>
      <c r="BQ29" s="154"/>
      <c r="BR29" s="153"/>
      <c r="BS29" s="153"/>
      <c r="BT29" s="148"/>
      <c r="BU29" s="148"/>
      <c r="BV29" s="190"/>
      <c r="BW29" s="190"/>
      <c r="BX29" s="190"/>
      <c r="BY29" s="190"/>
      <c r="CA29" s="190"/>
      <c r="CB29" s="190"/>
      <c r="CC29" s="190"/>
      <c r="CD29" s="190"/>
      <c r="CF29" s="190"/>
      <c r="CG29" s="190"/>
      <c r="CH29" s="190"/>
      <c r="CI29" s="190"/>
      <c r="CK29" s="190"/>
      <c r="CL29" s="190"/>
      <c r="CM29" s="190"/>
      <c r="CN29" s="190"/>
    </row>
    <row r="30" spans="2:92" ht="20.25" customHeight="1">
      <c r="B30" s="181"/>
      <c r="C30" s="189"/>
      <c r="D30" s="184"/>
      <c r="E30" s="184"/>
      <c r="F30" s="184"/>
      <c r="G30" s="184"/>
      <c r="H30" s="184"/>
      <c r="I30" s="183"/>
      <c r="J30" s="183"/>
      <c r="K30" s="183"/>
      <c r="L30" s="183"/>
      <c r="M30" s="183"/>
      <c r="N30" s="183"/>
      <c r="O30" s="183"/>
      <c r="P30" s="183"/>
      <c r="Q30" s="178"/>
      <c r="R30" s="178"/>
      <c r="S30" s="178"/>
      <c r="T30" s="184"/>
      <c r="U30" s="184"/>
      <c r="V30" s="184"/>
      <c r="W30" s="184"/>
      <c r="X30" s="184"/>
      <c r="Y30" s="183"/>
      <c r="Z30" s="183"/>
      <c r="AA30" s="183"/>
      <c r="AB30" s="183"/>
      <c r="AC30" s="183"/>
      <c r="AD30" s="183"/>
      <c r="AE30" s="183"/>
      <c r="AF30" s="183"/>
      <c r="AG30" s="188"/>
      <c r="AH30" s="178"/>
      <c r="AI30" s="187"/>
      <c r="AJ30" s="184"/>
      <c r="AK30" s="184"/>
      <c r="AL30" s="184"/>
      <c r="AM30" s="184"/>
      <c r="AN30" s="184"/>
      <c r="AO30" s="183"/>
      <c r="AP30" s="183"/>
      <c r="AQ30" s="183"/>
      <c r="AR30" s="183"/>
      <c r="AS30" s="183"/>
      <c r="AT30" s="183"/>
      <c r="AU30" s="183"/>
      <c r="AV30" s="183"/>
      <c r="AW30" s="186"/>
      <c r="AX30" s="178"/>
      <c r="AY30" s="185"/>
      <c r="AZ30" s="184"/>
      <c r="BA30" s="184"/>
      <c r="BB30" s="184"/>
      <c r="BC30" s="184"/>
      <c r="BD30" s="184"/>
      <c r="BE30" s="183"/>
      <c r="BF30" s="183"/>
      <c r="BG30" s="183"/>
      <c r="BH30" s="183"/>
      <c r="BI30" s="183"/>
      <c r="BJ30" s="183"/>
      <c r="BK30" s="183"/>
      <c r="BL30" s="183"/>
      <c r="BM30" s="182"/>
      <c r="BN30" s="170"/>
      <c r="BO30" s="161"/>
      <c r="BQ30" s="154"/>
      <c r="BR30" s="153"/>
      <c r="BS30" s="153"/>
      <c r="BT30" s="148"/>
      <c r="BU30" s="148"/>
      <c r="BX30" s="161"/>
    </row>
    <row r="31" spans="2:92" ht="20.25" customHeight="1">
      <c r="B31" s="181"/>
      <c r="C31" s="189"/>
      <c r="D31" s="184"/>
      <c r="E31" s="184"/>
      <c r="F31" s="184"/>
      <c r="G31" s="184"/>
      <c r="H31" s="184"/>
      <c r="I31" s="183"/>
      <c r="J31" s="183"/>
      <c r="K31" s="1062" t="s">
        <v>285</v>
      </c>
      <c r="L31" s="1063"/>
      <c r="M31" s="1063"/>
      <c r="N31" s="1038" t="str">
        <f>IF(OR($BE$9&gt;0,),IF(AND(OR($D$5="○",$D$6="○"),$I$29&gt;=0),"可",IF(AND(OR($D$5="○",$D$6="○"),$I$29&lt;0),"不可","")),"")</f>
        <v/>
      </c>
      <c r="O31" s="1039"/>
      <c r="P31" s="1040"/>
      <c r="Q31" s="178"/>
      <c r="R31" s="178"/>
      <c r="S31" s="178"/>
      <c r="T31" s="184"/>
      <c r="U31" s="184"/>
      <c r="V31" s="184"/>
      <c r="W31" s="184"/>
      <c r="X31" s="184"/>
      <c r="Y31" s="183"/>
      <c r="Z31" s="183"/>
      <c r="AA31" s="1062" t="s">
        <v>284</v>
      </c>
      <c r="AB31" s="1063"/>
      <c r="AC31" s="1064"/>
      <c r="AD31" s="1038" t="str">
        <f>IF(OR($BE$9&gt;0,),IF(AND(OR($D$5="○",$D$6="○"),$Y$29&gt;=0),"可",IF(AND(OR($D$5="○",$D$6="○"),$Y$29&lt;0),"不可","")),"")</f>
        <v/>
      </c>
      <c r="AE31" s="1039"/>
      <c r="AF31" s="1040"/>
      <c r="AG31" s="188"/>
      <c r="AH31" s="178"/>
      <c r="AI31" s="187"/>
      <c r="AJ31" s="184"/>
      <c r="AK31" s="184"/>
      <c r="AL31" s="184"/>
      <c r="AM31" s="184"/>
      <c r="AN31" s="184"/>
      <c r="AO31" s="183"/>
      <c r="AP31" s="183"/>
      <c r="AQ31" s="1062" t="s">
        <v>283</v>
      </c>
      <c r="AR31" s="1063"/>
      <c r="AS31" s="1064"/>
      <c r="AT31" s="1038" t="str">
        <f>IF(OR($BE$9&gt;0,),IF(AND(OR($D$7="○"),$AO$29&gt;=0),"可",IF(AND(OR($D$7="○"),$AO$29&lt;0),"不可","")),"")</f>
        <v/>
      </c>
      <c r="AU31" s="1039"/>
      <c r="AV31" s="1040"/>
      <c r="AW31" s="186"/>
      <c r="AX31" s="178"/>
      <c r="AY31" s="185"/>
      <c r="AZ31" s="184"/>
      <c r="BA31" s="184"/>
      <c r="BB31" s="184"/>
      <c r="BC31" s="184"/>
      <c r="BD31" s="184"/>
      <c r="BE31" s="183"/>
      <c r="BF31" s="183"/>
      <c r="BG31" s="1062" t="s">
        <v>282</v>
      </c>
      <c r="BH31" s="1063"/>
      <c r="BI31" s="1064"/>
      <c r="BJ31" s="1038" t="str">
        <f>IF(OR($BE$9&gt;0,),IF(AND(OR($D$7="○"),$BE$29&gt;=0),"可",IF(AND(OR($D$7="○"),$BE$29&lt;0),"不可","")),"")</f>
        <v/>
      </c>
      <c r="BK31" s="1039"/>
      <c r="BL31" s="1040"/>
      <c r="BM31" s="182"/>
      <c r="BN31" s="170"/>
      <c r="BO31" s="161"/>
      <c r="BQ31" s="154"/>
      <c r="BR31" s="153"/>
      <c r="BS31" s="153"/>
      <c r="BT31" s="148"/>
      <c r="BU31" s="148"/>
      <c r="BX31" s="161"/>
    </row>
    <row r="32" spans="2:92" ht="20.25" customHeight="1">
      <c r="B32" s="181"/>
      <c r="C32" s="180"/>
      <c r="D32" s="173"/>
      <c r="E32" s="173"/>
      <c r="F32" s="173"/>
      <c r="G32" s="173"/>
      <c r="H32" s="173"/>
      <c r="I32" s="172"/>
      <c r="J32" s="172"/>
      <c r="K32" s="172"/>
      <c r="L32" s="172"/>
      <c r="M32" s="172"/>
      <c r="N32" s="172"/>
      <c r="O32" s="172"/>
      <c r="P32" s="172"/>
      <c r="Q32" s="175"/>
      <c r="R32" s="175"/>
      <c r="S32" s="175"/>
      <c r="T32" s="173"/>
      <c r="U32" s="173"/>
      <c r="V32" s="173"/>
      <c r="W32" s="173"/>
      <c r="X32" s="173"/>
      <c r="Y32" s="172"/>
      <c r="Z32" s="172"/>
      <c r="AA32" s="172"/>
      <c r="AB32" s="172"/>
      <c r="AC32" s="172"/>
      <c r="AD32" s="172"/>
      <c r="AE32" s="172"/>
      <c r="AF32" s="172"/>
      <c r="AG32" s="179"/>
      <c r="AH32" s="178"/>
      <c r="AI32" s="177"/>
      <c r="AJ32" s="173"/>
      <c r="AK32" s="173"/>
      <c r="AL32" s="173"/>
      <c r="AM32" s="173"/>
      <c r="AN32" s="173"/>
      <c r="AO32" s="172"/>
      <c r="AP32" s="172"/>
      <c r="AQ32" s="172"/>
      <c r="AR32" s="172"/>
      <c r="AS32" s="172"/>
      <c r="AT32" s="172"/>
      <c r="AU32" s="172"/>
      <c r="AV32" s="172"/>
      <c r="AW32" s="176"/>
      <c r="AX32" s="175"/>
      <c r="AY32" s="174"/>
      <c r="AZ32" s="173"/>
      <c r="BA32" s="173"/>
      <c r="BB32" s="173"/>
      <c r="BC32" s="173"/>
      <c r="BD32" s="173"/>
      <c r="BE32" s="172"/>
      <c r="BF32" s="172"/>
      <c r="BG32" s="172"/>
      <c r="BH32" s="172"/>
      <c r="BI32" s="172"/>
      <c r="BJ32" s="172"/>
      <c r="BK32" s="172"/>
      <c r="BL32" s="172"/>
      <c r="BM32" s="171"/>
      <c r="BN32" s="170"/>
      <c r="BO32" s="161"/>
      <c r="BQ32" s="154"/>
      <c r="BR32" s="153"/>
      <c r="BS32" s="153"/>
      <c r="BT32" s="148"/>
      <c r="BU32" s="148"/>
      <c r="BX32" s="161"/>
    </row>
    <row r="33" spans="2:96" ht="20.25" customHeight="1" thickBot="1">
      <c r="B33" s="169"/>
      <c r="C33" s="168"/>
      <c r="D33" s="165"/>
      <c r="E33" s="165"/>
      <c r="F33" s="165"/>
      <c r="G33" s="165"/>
      <c r="H33" s="165"/>
      <c r="I33" s="164"/>
      <c r="J33" s="164"/>
      <c r="K33" s="164"/>
      <c r="L33" s="164"/>
      <c r="M33" s="164"/>
      <c r="N33" s="164"/>
      <c r="O33" s="164"/>
      <c r="P33" s="164"/>
      <c r="Q33" s="108"/>
      <c r="R33" s="108"/>
      <c r="S33" s="108"/>
      <c r="T33" s="165"/>
      <c r="U33" s="165"/>
      <c r="V33" s="165"/>
      <c r="W33" s="165"/>
      <c r="X33" s="165"/>
      <c r="Y33" s="164"/>
      <c r="Z33" s="164"/>
      <c r="AA33" s="164"/>
      <c r="AB33" s="164"/>
      <c r="AC33" s="164"/>
      <c r="AD33" s="164"/>
      <c r="AE33" s="164"/>
      <c r="AF33" s="164"/>
      <c r="AG33" s="108"/>
      <c r="AH33" s="108"/>
      <c r="AI33" s="108"/>
      <c r="AJ33" s="165"/>
      <c r="AK33" s="165"/>
      <c r="AL33" s="165"/>
      <c r="AM33" s="165"/>
      <c r="AN33" s="165"/>
      <c r="AO33" s="164"/>
      <c r="AP33" s="164"/>
      <c r="AQ33" s="164"/>
      <c r="AR33" s="164"/>
      <c r="AS33" s="164"/>
      <c r="AT33" s="164"/>
      <c r="AU33" s="164"/>
      <c r="AV33" s="164"/>
      <c r="AW33" s="167"/>
      <c r="AX33" s="108"/>
      <c r="AY33" s="166"/>
      <c r="AZ33" s="165"/>
      <c r="BA33" s="165"/>
      <c r="BB33" s="165"/>
      <c r="BC33" s="165"/>
      <c r="BD33" s="165"/>
      <c r="BE33" s="164"/>
      <c r="BF33" s="164"/>
      <c r="BG33" s="164"/>
      <c r="BH33" s="164"/>
      <c r="BI33" s="164"/>
      <c r="BJ33" s="164"/>
      <c r="BK33" s="164"/>
      <c r="BL33" s="164"/>
      <c r="BM33" s="163"/>
      <c r="BN33" s="162"/>
      <c r="BO33" s="160"/>
      <c r="BQ33" s="154"/>
      <c r="BR33" s="153"/>
      <c r="BS33" s="153"/>
      <c r="BT33" s="148"/>
      <c r="BU33" s="148"/>
      <c r="BX33" s="161"/>
    </row>
    <row r="34" spans="2:96" ht="21" customHeight="1" thickBot="1">
      <c r="B34" s="143" t="s">
        <v>281</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2"/>
      <c r="BB34" s="141"/>
      <c r="BC34" s="142"/>
      <c r="BD34" s="142"/>
      <c r="BE34" s="141"/>
      <c r="BF34" s="142"/>
      <c r="BG34" s="141"/>
      <c r="BH34" s="141"/>
      <c r="BI34" s="141"/>
      <c r="BJ34" s="141"/>
      <c r="BK34" s="141"/>
      <c r="BL34" s="141"/>
      <c r="BM34" s="141"/>
      <c r="BN34" s="141"/>
      <c r="BO34" s="160"/>
      <c r="BQ34" s="154"/>
      <c r="BR34" s="153"/>
      <c r="BS34" s="153"/>
      <c r="BT34" s="148"/>
      <c r="BU34" s="148"/>
    </row>
    <row r="35" spans="2:96" ht="32.25" customHeight="1" thickBot="1">
      <c r="B35" s="1041"/>
      <c r="C35" s="140"/>
      <c r="D35" s="1043" t="s">
        <v>114</v>
      </c>
      <c r="E35" s="1043"/>
      <c r="F35" s="1043"/>
      <c r="G35" s="1043"/>
      <c r="H35" s="1043"/>
      <c r="I35" s="1044"/>
      <c r="J35" s="1046" t="s">
        <v>273</v>
      </c>
      <c r="K35" s="1047"/>
      <c r="L35" s="1047"/>
      <c r="M35" s="1047"/>
      <c r="N35" s="1047"/>
      <c r="O35" s="1048"/>
      <c r="P35" s="1052" t="s">
        <v>21</v>
      </c>
      <c r="Q35" s="1043"/>
      <c r="R35" s="1043"/>
      <c r="S35" s="1043"/>
      <c r="T35" s="1043"/>
      <c r="U35" s="1043"/>
      <c r="V35" s="1053"/>
      <c r="W35" s="1057" t="s">
        <v>272</v>
      </c>
      <c r="X35" s="1058"/>
      <c r="Y35" s="1058"/>
      <c r="Z35" s="1058"/>
      <c r="AA35" s="1058"/>
      <c r="AB35" s="1058"/>
      <c r="AC35" s="1059"/>
      <c r="AD35" s="1057" t="s">
        <v>271</v>
      </c>
      <c r="AE35" s="1058"/>
      <c r="AF35" s="1058"/>
      <c r="AG35" s="1058"/>
      <c r="AH35" s="1058"/>
      <c r="AI35" s="1058"/>
      <c r="AJ35" s="1059"/>
      <c r="AK35" s="1057" t="s">
        <v>270</v>
      </c>
      <c r="AL35" s="1058"/>
      <c r="AM35" s="1058"/>
      <c r="AN35" s="1058"/>
      <c r="AO35" s="1058"/>
      <c r="AP35" s="1058"/>
      <c r="AQ35" s="1059"/>
      <c r="AR35" s="1041" t="s">
        <v>269</v>
      </c>
      <c r="AS35" s="1043"/>
      <c r="AT35" s="1043"/>
      <c r="AU35" s="1043"/>
      <c r="AV35" s="1043"/>
      <c r="AW35" s="1043"/>
      <c r="AX35" s="1053"/>
      <c r="AY35" s="1047" t="s">
        <v>268</v>
      </c>
      <c r="AZ35" s="1047"/>
      <c r="BA35" s="1048"/>
      <c r="BB35" s="1046" t="s">
        <v>267</v>
      </c>
      <c r="BC35" s="1047"/>
      <c r="BD35" s="1048"/>
      <c r="BE35" s="1046" t="s">
        <v>280</v>
      </c>
      <c r="BF35" s="1047"/>
      <c r="BG35" s="1047"/>
      <c r="BH35" s="1046" t="s">
        <v>266</v>
      </c>
      <c r="BI35" s="1047"/>
      <c r="BJ35" s="1047"/>
      <c r="BK35" s="1052" t="s">
        <v>265</v>
      </c>
      <c r="BL35" s="1043"/>
      <c r="BM35" s="1043"/>
      <c r="BN35" s="1053"/>
      <c r="BQ35" s="154"/>
      <c r="BR35" s="153"/>
      <c r="BS35" s="153"/>
      <c r="BT35" s="148"/>
      <c r="BU35" s="148"/>
    </row>
    <row r="36" spans="2:96" ht="32.25" customHeight="1" thickBot="1">
      <c r="B36" s="1042"/>
      <c r="C36" s="139"/>
      <c r="D36" s="947"/>
      <c r="E36" s="947"/>
      <c r="F36" s="947"/>
      <c r="G36" s="947"/>
      <c r="H36" s="947"/>
      <c r="I36" s="1045"/>
      <c r="J36" s="1049"/>
      <c r="K36" s="1050"/>
      <c r="L36" s="1050"/>
      <c r="M36" s="1050"/>
      <c r="N36" s="1050"/>
      <c r="O36" s="1051"/>
      <c r="P36" s="1054"/>
      <c r="Q36" s="1055"/>
      <c r="R36" s="1055"/>
      <c r="S36" s="1055"/>
      <c r="T36" s="1055"/>
      <c r="U36" s="1055"/>
      <c r="V36" s="1056"/>
      <c r="W36" s="138" t="s">
        <v>264</v>
      </c>
      <c r="X36" s="137" t="s">
        <v>263</v>
      </c>
      <c r="Y36" s="137" t="s">
        <v>262</v>
      </c>
      <c r="Z36" s="137" t="s">
        <v>261</v>
      </c>
      <c r="AA36" s="137" t="s">
        <v>260</v>
      </c>
      <c r="AB36" s="137" t="s">
        <v>259</v>
      </c>
      <c r="AC36" s="136" t="s">
        <v>258</v>
      </c>
      <c r="AD36" s="138" t="s">
        <v>264</v>
      </c>
      <c r="AE36" s="137" t="s">
        <v>263</v>
      </c>
      <c r="AF36" s="137" t="s">
        <v>262</v>
      </c>
      <c r="AG36" s="137" t="s">
        <v>261</v>
      </c>
      <c r="AH36" s="137" t="s">
        <v>260</v>
      </c>
      <c r="AI36" s="137" t="s">
        <v>259</v>
      </c>
      <c r="AJ36" s="136" t="s">
        <v>258</v>
      </c>
      <c r="AK36" s="138" t="s">
        <v>264</v>
      </c>
      <c r="AL36" s="137" t="s">
        <v>263</v>
      </c>
      <c r="AM36" s="137" t="s">
        <v>262</v>
      </c>
      <c r="AN36" s="137" t="s">
        <v>261</v>
      </c>
      <c r="AO36" s="137" t="s">
        <v>260</v>
      </c>
      <c r="AP36" s="137" t="s">
        <v>259</v>
      </c>
      <c r="AQ36" s="136" t="s">
        <v>258</v>
      </c>
      <c r="AR36" s="135" t="s">
        <v>264</v>
      </c>
      <c r="AS36" s="134" t="s">
        <v>263</v>
      </c>
      <c r="AT36" s="134" t="s">
        <v>262</v>
      </c>
      <c r="AU36" s="134" t="s">
        <v>261</v>
      </c>
      <c r="AV36" s="134" t="s">
        <v>260</v>
      </c>
      <c r="AW36" s="134" t="s">
        <v>259</v>
      </c>
      <c r="AX36" s="159" t="s">
        <v>258</v>
      </c>
      <c r="AY36" s="1050"/>
      <c r="AZ36" s="1050"/>
      <c r="BA36" s="1051"/>
      <c r="BB36" s="1049"/>
      <c r="BC36" s="1050"/>
      <c r="BD36" s="1051"/>
      <c r="BE36" s="1049"/>
      <c r="BF36" s="1050"/>
      <c r="BG36" s="1050"/>
      <c r="BH36" s="1049"/>
      <c r="BI36" s="1050"/>
      <c r="BJ36" s="1050"/>
      <c r="BK36" s="1060"/>
      <c r="BL36" s="947"/>
      <c r="BM36" s="947"/>
      <c r="BN36" s="1061"/>
      <c r="BQ36" s="154"/>
      <c r="BR36" s="153"/>
      <c r="BS36" s="153"/>
      <c r="BT36" s="148"/>
      <c r="BU36" s="148"/>
    </row>
    <row r="37" spans="2:96" ht="21" customHeight="1" thickBot="1">
      <c r="B37" s="1192" t="s">
        <v>279</v>
      </c>
      <c r="C37" s="158"/>
      <c r="D37" s="1194"/>
      <c r="E37" s="1194"/>
      <c r="F37" s="1194"/>
      <c r="G37" s="1194"/>
      <c r="H37" s="1194"/>
      <c r="I37" s="1195"/>
      <c r="J37" s="1196"/>
      <c r="K37" s="1194"/>
      <c r="L37" s="1195"/>
      <c r="M37" s="1196"/>
      <c r="N37" s="1194"/>
      <c r="O37" s="1195"/>
      <c r="P37" s="1197"/>
      <c r="Q37" s="1172"/>
      <c r="R37" s="1172"/>
      <c r="S37" s="1172"/>
      <c r="T37" s="1172"/>
      <c r="U37" s="1172"/>
      <c r="V37" s="1173"/>
      <c r="W37" s="157"/>
      <c r="X37" s="156"/>
      <c r="Y37" s="156"/>
      <c r="Z37" s="156"/>
      <c r="AA37" s="156"/>
      <c r="AB37" s="156"/>
      <c r="AC37" s="155"/>
      <c r="AD37" s="157"/>
      <c r="AE37" s="156"/>
      <c r="AF37" s="156"/>
      <c r="AG37" s="156"/>
      <c r="AH37" s="156"/>
      <c r="AI37" s="156"/>
      <c r="AJ37" s="155"/>
      <c r="AK37" s="157"/>
      <c r="AL37" s="156"/>
      <c r="AM37" s="156"/>
      <c r="AN37" s="156"/>
      <c r="AO37" s="156"/>
      <c r="AP37" s="156"/>
      <c r="AQ37" s="155"/>
      <c r="AR37" s="157"/>
      <c r="AS37" s="156"/>
      <c r="AT37" s="156"/>
      <c r="AU37" s="156"/>
      <c r="AV37" s="156"/>
      <c r="AW37" s="156"/>
      <c r="AX37" s="155"/>
      <c r="AY37" s="1065">
        <f t="shared" ref="AY37:AY57" si="0">SUM(W37:AX37)</f>
        <v>0</v>
      </c>
      <c r="AZ37" s="1065"/>
      <c r="BA37" s="1066"/>
      <c r="BB37" s="1067">
        <f t="shared" ref="BB37:BB57" si="1">AY37/4</f>
        <v>0</v>
      </c>
      <c r="BC37" s="1068"/>
      <c r="BD37" s="1069"/>
      <c r="BE37" s="1070"/>
      <c r="BF37" s="1071"/>
      <c r="BG37" s="1071"/>
      <c r="BH37" s="1070"/>
      <c r="BI37" s="1071"/>
      <c r="BJ37" s="1071"/>
      <c r="BK37" s="1072"/>
      <c r="BL37" s="1073"/>
      <c r="BM37" s="1073"/>
      <c r="BN37" s="1074"/>
      <c r="BQ37" s="154"/>
      <c r="BR37" s="153"/>
      <c r="BS37" s="153"/>
      <c r="BT37" s="148"/>
      <c r="BU37" s="148"/>
    </row>
    <row r="38" spans="2:96" ht="21" customHeight="1">
      <c r="B38" s="1110"/>
      <c r="C38" s="1090" t="s">
        <v>278</v>
      </c>
      <c r="D38" s="1092"/>
      <c r="E38" s="1092"/>
      <c r="F38" s="1092"/>
      <c r="G38" s="1092"/>
      <c r="H38" s="1092"/>
      <c r="I38" s="1093"/>
      <c r="J38" s="1094"/>
      <c r="K38" s="1092"/>
      <c r="L38" s="1093"/>
      <c r="M38" s="1094"/>
      <c r="N38" s="1092"/>
      <c r="O38" s="1093"/>
      <c r="P38" s="1095"/>
      <c r="Q38" s="1096"/>
      <c r="R38" s="1096"/>
      <c r="S38" s="1096"/>
      <c r="T38" s="1096"/>
      <c r="U38" s="1096"/>
      <c r="V38" s="1097"/>
      <c r="W38" s="131"/>
      <c r="X38" s="130"/>
      <c r="Y38" s="130"/>
      <c r="Z38" s="130"/>
      <c r="AA38" s="130"/>
      <c r="AB38" s="130"/>
      <c r="AC38" s="129"/>
      <c r="AD38" s="131"/>
      <c r="AE38" s="130"/>
      <c r="AF38" s="130"/>
      <c r="AG38" s="130"/>
      <c r="AH38" s="130"/>
      <c r="AI38" s="130"/>
      <c r="AJ38" s="129"/>
      <c r="AK38" s="131"/>
      <c r="AL38" s="130"/>
      <c r="AM38" s="130"/>
      <c r="AN38" s="130"/>
      <c r="AO38" s="130"/>
      <c r="AP38" s="130"/>
      <c r="AQ38" s="129"/>
      <c r="AR38" s="131"/>
      <c r="AS38" s="130"/>
      <c r="AT38" s="130"/>
      <c r="AU38" s="130"/>
      <c r="AV38" s="130"/>
      <c r="AW38" s="130"/>
      <c r="AX38" s="129"/>
      <c r="AY38" s="1098">
        <f t="shared" si="0"/>
        <v>0</v>
      </c>
      <c r="AZ38" s="1098"/>
      <c r="BA38" s="1099"/>
      <c r="BB38" s="1100">
        <f t="shared" si="1"/>
        <v>0</v>
      </c>
      <c r="BC38" s="1101"/>
      <c r="BD38" s="1102"/>
      <c r="BE38" s="1103"/>
      <c r="BF38" s="1104"/>
      <c r="BG38" s="1105"/>
      <c r="BH38" s="1103"/>
      <c r="BI38" s="1104"/>
      <c r="BJ38" s="1105"/>
      <c r="BK38" s="1075"/>
      <c r="BL38" s="1076"/>
      <c r="BM38" s="1076"/>
      <c r="BN38" s="1077"/>
      <c r="BO38" s="147"/>
    </row>
    <row r="39" spans="2:96" ht="21" customHeight="1">
      <c r="B39" s="1110"/>
      <c r="C39" s="1091"/>
      <c r="D39" s="1106"/>
      <c r="E39" s="1106"/>
      <c r="F39" s="1106"/>
      <c r="G39" s="1106"/>
      <c r="H39" s="1106"/>
      <c r="I39" s="1107"/>
      <c r="J39" s="1108"/>
      <c r="K39" s="1106"/>
      <c r="L39" s="1107"/>
      <c r="M39" s="1108"/>
      <c r="N39" s="1106"/>
      <c r="O39" s="1107"/>
      <c r="P39" s="1079"/>
      <c r="Q39" s="1080"/>
      <c r="R39" s="1080"/>
      <c r="S39" s="1080"/>
      <c r="T39" s="1080"/>
      <c r="U39" s="1080"/>
      <c r="V39" s="1081"/>
      <c r="W39" s="123"/>
      <c r="X39" s="121"/>
      <c r="Y39" s="121"/>
      <c r="Z39" s="121"/>
      <c r="AA39" s="121"/>
      <c r="AB39" s="121"/>
      <c r="AC39" s="120"/>
      <c r="AD39" s="123"/>
      <c r="AE39" s="121"/>
      <c r="AF39" s="121"/>
      <c r="AG39" s="121"/>
      <c r="AH39" s="121"/>
      <c r="AI39" s="121"/>
      <c r="AJ39" s="120"/>
      <c r="AK39" s="123"/>
      <c r="AL39" s="121"/>
      <c r="AM39" s="121"/>
      <c r="AN39" s="121"/>
      <c r="AO39" s="121"/>
      <c r="AP39" s="121"/>
      <c r="AQ39" s="120"/>
      <c r="AR39" s="123"/>
      <c r="AS39" s="121"/>
      <c r="AT39" s="121"/>
      <c r="AU39" s="121"/>
      <c r="AV39" s="121"/>
      <c r="AW39" s="121"/>
      <c r="AX39" s="120"/>
      <c r="AY39" s="1082">
        <f t="shared" si="0"/>
        <v>0</v>
      </c>
      <c r="AZ39" s="1082"/>
      <c r="BA39" s="1083"/>
      <c r="BB39" s="1084">
        <f t="shared" si="1"/>
        <v>0</v>
      </c>
      <c r="BC39" s="1085"/>
      <c r="BD39" s="1086"/>
      <c r="BE39" s="1087"/>
      <c r="BF39" s="1088"/>
      <c r="BG39" s="1089"/>
      <c r="BH39" s="1087"/>
      <c r="BI39" s="1088"/>
      <c r="BJ39" s="1089"/>
      <c r="BK39" s="953"/>
      <c r="BL39" s="954"/>
      <c r="BM39" s="954"/>
      <c r="BN39" s="1078"/>
      <c r="BO39" s="147"/>
    </row>
    <row r="40" spans="2:96" ht="21" customHeight="1">
      <c r="B40" s="1110"/>
      <c r="C40" s="1091"/>
      <c r="D40" s="1106"/>
      <c r="E40" s="1106"/>
      <c r="F40" s="1106"/>
      <c r="G40" s="1106"/>
      <c r="H40" s="1106"/>
      <c r="I40" s="1107"/>
      <c r="J40" s="1108"/>
      <c r="K40" s="1106"/>
      <c r="L40" s="1107"/>
      <c r="M40" s="1108"/>
      <c r="N40" s="1106"/>
      <c r="O40" s="1107"/>
      <c r="P40" s="1079"/>
      <c r="Q40" s="1080"/>
      <c r="R40" s="1080"/>
      <c r="S40" s="1080"/>
      <c r="T40" s="1080"/>
      <c r="U40" s="1080"/>
      <c r="V40" s="1081"/>
      <c r="W40" s="123"/>
      <c r="X40" s="121"/>
      <c r="Y40" s="121"/>
      <c r="Z40" s="121"/>
      <c r="AA40" s="121"/>
      <c r="AB40" s="121"/>
      <c r="AC40" s="120"/>
      <c r="AD40" s="123"/>
      <c r="AE40" s="121"/>
      <c r="AF40" s="121"/>
      <c r="AG40" s="121"/>
      <c r="AH40" s="121"/>
      <c r="AI40" s="121"/>
      <c r="AJ40" s="120"/>
      <c r="AK40" s="123"/>
      <c r="AL40" s="121"/>
      <c r="AM40" s="121"/>
      <c r="AN40" s="121"/>
      <c r="AO40" s="121"/>
      <c r="AP40" s="121"/>
      <c r="AQ40" s="120"/>
      <c r="AR40" s="123"/>
      <c r="AS40" s="121"/>
      <c r="AT40" s="121"/>
      <c r="AU40" s="121"/>
      <c r="AV40" s="121"/>
      <c r="AW40" s="121"/>
      <c r="AX40" s="120"/>
      <c r="AY40" s="1082">
        <f t="shared" si="0"/>
        <v>0</v>
      </c>
      <c r="AZ40" s="1082"/>
      <c r="BA40" s="1083"/>
      <c r="BB40" s="1084">
        <f t="shared" si="1"/>
        <v>0</v>
      </c>
      <c r="BC40" s="1085"/>
      <c r="BD40" s="1086"/>
      <c r="BE40" s="1087"/>
      <c r="BF40" s="1088"/>
      <c r="BG40" s="1089"/>
      <c r="BH40" s="1087"/>
      <c r="BI40" s="1088"/>
      <c r="BJ40" s="1089"/>
      <c r="BK40" s="953"/>
      <c r="BL40" s="954"/>
      <c r="BM40" s="954"/>
      <c r="BN40" s="1078"/>
      <c r="BO40" s="147"/>
    </row>
    <row r="41" spans="2:96" ht="21" customHeight="1">
      <c r="B41" s="1110"/>
      <c r="C41" s="1091"/>
      <c r="D41" s="1106"/>
      <c r="E41" s="1106"/>
      <c r="F41" s="1106"/>
      <c r="G41" s="1106"/>
      <c r="H41" s="1106"/>
      <c r="I41" s="1107"/>
      <c r="J41" s="1108"/>
      <c r="K41" s="1106"/>
      <c r="L41" s="1107"/>
      <c r="M41" s="1108"/>
      <c r="N41" s="1106"/>
      <c r="O41" s="1107"/>
      <c r="P41" s="1079"/>
      <c r="Q41" s="1080"/>
      <c r="R41" s="1080"/>
      <c r="S41" s="1080"/>
      <c r="T41" s="1080"/>
      <c r="U41" s="1080"/>
      <c r="V41" s="1081"/>
      <c r="W41" s="123"/>
      <c r="X41" s="121"/>
      <c r="Y41" s="121"/>
      <c r="Z41" s="121"/>
      <c r="AA41" s="121"/>
      <c r="AB41" s="121"/>
      <c r="AC41" s="120"/>
      <c r="AD41" s="123"/>
      <c r="AE41" s="121"/>
      <c r="AF41" s="121"/>
      <c r="AG41" s="121"/>
      <c r="AH41" s="121"/>
      <c r="AI41" s="121"/>
      <c r="AJ41" s="120"/>
      <c r="AK41" s="123"/>
      <c r="AL41" s="121"/>
      <c r="AM41" s="121"/>
      <c r="AN41" s="121"/>
      <c r="AO41" s="121"/>
      <c r="AP41" s="121"/>
      <c r="AQ41" s="120"/>
      <c r="AR41" s="123"/>
      <c r="AS41" s="121"/>
      <c r="AT41" s="121"/>
      <c r="AU41" s="121"/>
      <c r="AV41" s="121"/>
      <c r="AW41" s="121"/>
      <c r="AX41" s="120"/>
      <c r="AY41" s="1082">
        <f t="shared" si="0"/>
        <v>0</v>
      </c>
      <c r="AZ41" s="1082"/>
      <c r="BA41" s="1083"/>
      <c r="BB41" s="1084">
        <f t="shared" si="1"/>
        <v>0</v>
      </c>
      <c r="BC41" s="1085"/>
      <c r="BD41" s="1086"/>
      <c r="BE41" s="1087"/>
      <c r="BF41" s="1088"/>
      <c r="BG41" s="1089"/>
      <c r="BH41" s="1087"/>
      <c r="BI41" s="1088"/>
      <c r="BJ41" s="1089"/>
      <c r="BK41" s="953"/>
      <c r="BL41" s="954"/>
      <c r="BM41" s="954"/>
      <c r="BN41" s="1078"/>
      <c r="BO41" s="147"/>
      <c r="CC41" s="94"/>
      <c r="CD41" s="83"/>
      <c r="CE41" s="83"/>
      <c r="CF41" s="83"/>
      <c r="CG41" s="83"/>
      <c r="CH41" s="83"/>
      <c r="CI41" s="83"/>
      <c r="CJ41" s="83"/>
      <c r="CK41" s="83"/>
      <c r="CL41" s="83"/>
      <c r="CM41" s="83"/>
      <c r="CN41" s="83"/>
      <c r="CO41" s="83"/>
      <c r="CP41" s="83"/>
      <c r="CQ41" s="83"/>
      <c r="CR41" s="83"/>
    </row>
    <row r="42" spans="2:96" ht="21" customHeight="1" thickBot="1">
      <c r="B42" s="1110"/>
      <c r="C42" s="1091"/>
      <c r="D42" s="1142"/>
      <c r="E42" s="1142"/>
      <c r="F42" s="1142"/>
      <c r="G42" s="1142"/>
      <c r="H42" s="1142"/>
      <c r="I42" s="1143"/>
      <c r="J42" s="1144"/>
      <c r="K42" s="1142"/>
      <c r="L42" s="1143"/>
      <c r="M42" s="1144"/>
      <c r="N42" s="1142"/>
      <c r="O42" s="1143"/>
      <c r="P42" s="1079"/>
      <c r="Q42" s="1080"/>
      <c r="R42" s="1080"/>
      <c r="S42" s="1080"/>
      <c r="T42" s="1080"/>
      <c r="U42" s="1080"/>
      <c r="V42" s="1081"/>
      <c r="W42" s="152"/>
      <c r="X42" s="151"/>
      <c r="Y42" s="151"/>
      <c r="Z42" s="151"/>
      <c r="AA42" s="151"/>
      <c r="AB42" s="151"/>
      <c r="AC42" s="150"/>
      <c r="AD42" s="152"/>
      <c r="AE42" s="151"/>
      <c r="AF42" s="151"/>
      <c r="AG42" s="151"/>
      <c r="AH42" s="151"/>
      <c r="AI42" s="151"/>
      <c r="AJ42" s="150"/>
      <c r="AK42" s="152"/>
      <c r="AL42" s="151"/>
      <c r="AM42" s="151"/>
      <c r="AN42" s="151"/>
      <c r="AO42" s="151"/>
      <c r="AP42" s="151"/>
      <c r="AQ42" s="150"/>
      <c r="AR42" s="152"/>
      <c r="AS42" s="151"/>
      <c r="AT42" s="151"/>
      <c r="AU42" s="151"/>
      <c r="AV42" s="151"/>
      <c r="AW42" s="151"/>
      <c r="AX42" s="150"/>
      <c r="AY42" s="1145">
        <f t="shared" si="0"/>
        <v>0</v>
      </c>
      <c r="AZ42" s="1145"/>
      <c r="BA42" s="1146"/>
      <c r="BB42" s="1147">
        <f t="shared" si="1"/>
        <v>0</v>
      </c>
      <c r="BC42" s="1148"/>
      <c r="BD42" s="1149"/>
      <c r="BE42" s="1150"/>
      <c r="BF42" s="1151"/>
      <c r="BG42" s="1152"/>
      <c r="BH42" s="1150"/>
      <c r="BI42" s="1151"/>
      <c r="BJ42" s="1152"/>
      <c r="BK42" s="959"/>
      <c r="BL42" s="960"/>
      <c r="BM42" s="960"/>
      <c r="BN42" s="1153"/>
      <c r="BO42" s="147"/>
      <c r="CC42" s="83"/>
      <c r="CD42" s="83"/>
      <c r="CE42" s="868"/>
      <c r="CF42" s="868"/>
      <c r="CG42" s="868"/>
      <c r="CH42" s="868"/>
      <c r="CI42" s="868"/>
      <c r="CJ42" s="868"/>
      <c r="CK42" s="1141"/>
      <c r="CL42" s="1141"/>
      <c r="CM42" s="1141"/>
      <c r="CN42" s="1141"/>
      <c r="CO42" s="1141"/>
      <c r="CP42" s="148"/>
      <c r="CQ42" s="148"/>
      <c r="CR42" s="148"/>
    </row>
    <row r="43" spans="2:96" ht="21" customHeight="1">
      <c r="B43" s="1110"/>
      <c r="C43" s="1109" t="s">
        <v>277</v>
      </c>
      <c r="D43" s="1111"/>
      <c r="E43" s="1112"/>
      <c r="F43" s="1112"/>
      <c r="G43" s="1112"/>
      <c r="H43" s="1112"/>
      <c r="I43" s="1112"/>
      <c r="J43" s="1112"/>
      <c r="K43" s="1112"/>
      <c r="L43" s="1112"/>
      <c r="M43" s="1112"/>
      <c r="N43" s="1112"/>
      <c r="O43" s="1112"/>
      <c r="P43" s="1095"/>
      <c r="Q43" s="1096"/>
      <c r="R43" s="1096"/>
      <c r="S43" s="1096"/>
      <c r="T43" s="1096"/>
      <c r="U43" s="1096"/>
      <c r="V43" s="1097"/>
      <c r="W43" s="131"/>
      <c r="X43" s="130"/>
      <c r="Y43" s="130"/>
      <c r="Z43" s="130"/>
      <c r="AA43" s="130"/>
      <c r="AB43" s="130"/>
      <c r="AC43" s="129"/>
      <c r="AD43" s="131"/>
      <c r="AE43" s="130"/>
      <c r="AF43" s="130"/>
      <c r="AG43" s="130"/>
      <c r="AH43" s="130"/>
      <c r="AI43" s="130"/>
      <c r="AJ43" s="129"/>
      <c r="AK43" s="131"/>
      <c r="AL43" s="130"/>
      <c r="AM43" s="130"/>
      <c r="AN43" s="130"/>
      <c r="AO43" s="130"/>
      <c r="AP43" s="130"/>
      <c r="AQ43" s="129"/>
      <c r="AR43" s="132"/>
      <c r="AS43" s="130"/>
      <c r="AT43" s="130"/>
      <c r="AU43" s="130"/>
      <c r="AV43" s="130"/>
      <c r="AW43" s="130"/>
      <c r="AX43" s="129"/>
      <c r="AY43" s="1099">
        <f t="shared" si="0"/>
        <v>0</v>
      </c>
      <c r="AZ43" s="1113"/>
      <c r="BA43" s="1113"/>
      <c r="BB43" s="1114">
        <f t="shared" si="1"/>
        <v>0</v>
      </c>
      <c r="BC43" s="1114"/>
      <c r="BD43" s="1114"/>
      <c r="BE43" s="1118" t="e">
        <f>ROUNDDOWN(SUM(BB43:BD50)/AY60,1)</f>
        <v>#DIV/0!</v>
      </c>
      <c r="BF43" s="1119"/>
      <c r="BG43" s="1120"/>
      <c r="BH43" s="1127">
        <f>ROUNDDOWN(SUM(BB43:BD50)/40,1)</f>
        <v>0</v>
      </c>
      <c r="BI43" s="1128"/>
      <c r="BJ43" s="1129"/>
      <c r="BK43" s="1075"/>
      <c r="BL43" s="1076"/>
      <c r="BM43" s="1076"/>
      <c r="BN43" s="1077"/>
      <c r="BO43" s="147"/>
      <c r="BP43" s="149"/>
      <c r="CC43" s="83"/>
      <c r="CD43" s="83"/>
      <c r="CE43" s="868"/>
      <c r="CF43" s="868"/>
      <c r="CG43" s="868"/>
      <c r="CH43" s="868"/>
      <c r="CI43" s="868"/>
      <c r="CJ43" s="868"/>
      <c r="CK43" s="1141"/>
      <c r="CL43" s="1141"/>
      <c r="CM43" s="1141"/>
      <c r="CN43" s="1141"/>
      <c r="CO43" s="1141"/>
      <c r="CP43" s="148"/>
      <c r="CQ43" s="148"/>
      <c r="CR43" s="148"/>
    </row>
    <row r="44" spans="2:96" ht="21" customHeight="1">
      <c r="B44" s="1110"/>
      <c r="C44" s="1110"/>
      <c r="D44" s="1116"/>
      <c r="E44" s="1117"/>
      <c r="F44" s="1117"/>
      <c r="G44" s="1117"/>
      <c r="H44" s="1117"/>
      <c r="I44" s="1117"/>
      <c r="J44" s="1117"/>
      <c r="K44" s="1117"/>
      <c r="L44" s="1117"/>
      <c r="M44" s="1117"/>
      <c r="N44" s="1117"/>
      <c r="O44" s="1117"/>
      <c r="P44" s="1079"/>
      <c r="Q44" s="1080"/>
      <c r="R44" s="1080"/>
      <c r="S44" s="1080"/>
      <c r="T44" s="1080"/>
      <c r="U44" s="1080"/>
      <c r="V44" s="1081"/>
      <c r="W44" s="123"/>
      <c r="X44" s="121"/>
      <c r="Y44" s="121"/>
      <c r="Z44" s="121"/>
      <c r="AA44" s="121"/>
      <c r="AB44" s="121"/>
      <c r="AC44" s="120"/>
      <c r="AD44" s="123"/>
      <c r="AE44" s="121"/>
      <c r="AF44" s="121"/>
      <c r="AG44" s="121"/>
      <c r="AH44" s="121"/>
      <c r="AI44" s="121"/>
      <c r="AJ44" s="120"/>
      <c r="AK44" s="123"/>
      <c r="AL44" s="121"/>
      <c r="AM44" s="121"/>
      <c r="AN44" s="121"/>
      <c r="AO44" s="121"/>
      <c r="AP44" s="121"/>
      <c r="AQ44" s="120"/>
      <c r="AR44" s="122"/>
      <c r="AS44" s="121"/>
      <c r="AT44" s="121"/>
      <c r="AU44" s="121"/>
      <c r="AV44" s="121"/>
      <c r="AW44" s="121"/>
      <c r="AX44" s="120"/>
      <c r="AY44" s="1083">
        <f t="shared" si="0"/>
        <v>0</v>
      </c>
      <c r="AZ44" s="1136"/>
      <c r="BA44" s="1136"/>
      <c r="BB44" s="1115">
        <f t="shared" si="1"/>
        <v>0</v>
      </c>
      <c r="BC44" s="1115"/>
      <c r="BD44" s="1115"/>
      <c r="BE44" s="1121"/>
      <c r="BF44" s="1122"/>
      <c r="BG44" s="1123"/>
      <c r="BH44" s="1130"/>
      <c r="BI44" s="1131"/>
      <c r="BJ44" s="1132"/>
      <c r="BK44" s="953"/>
      <c r="BL44" s="954"/>
      <c r="BM44" s="954"/>
      <c r="BN44" s="1078"/>
      <c r="BO44" s="147"/>
      <c r="CC44" s="83"/>
      <c r="CD44" s="83"/>
      <c r="CE44" s="868"/>
      <c r="CF44" s="868"/>
      <c r="CG44" s="868"/>
      <c r="CH44" s="868"/>
      <c r="CI44" s="868"/>
      <c r="CJ44" s="868"/>
      <c r="CK44" s="1141"/>
      <c r="CL44" s="1141"/>
      <c r="CM44" s="1141"/>
      <c r="CN44" s="1141"/>
      <c r="CO44" s="1141"/>
      <c r="CP44" s="148"/>
      <c r="CQ44" s="148"/>
      <c r="CR44" s="148"/>
    </row>
    <row r="45" spans="2:96" ht="21" customHeight="1">
      <c r="B45" s="1110"/>
      <c r="C45" s="1110"/>
      <c r="D45" s="1116"/>
      <c r="E45" s="1117"/>
      <c r="F45" s="1117"/>
      <c r="G45" s="1117"/>
      <c r="H45" s="1117"/>
      <c r="I45" s="1117"/>
      <c r="J45" s="1117"/>
      <c r="K45" s="1117"/>
      <c r="L45" s="1117"/>
      <c r="M45" s="1117"/>
      <c r="N45" s="1117"/>
      <c r="O45" s="1117"/>
      <c r="P45" s="1079"/>
      <c r="Q45" s="1080"/>
      <c r="R45" s="1080"/>
      <c r="S45" s="1080"/>
      <c r="T45" s="1080"/>
      <c r="U45" s="1080"/>
      <c r="V45" s="1081"/>
      <c r="W45" s="123"/>
      <c r="X45" s="121"/>
      <c r="Y45" s="121"/>
      <c r="Z45" s="121"/>
      <c r="AA45" s="121"/>
      <c r="AB45" s="121"/>
      <c r="AC45" s="120"/>
      <c r="AD45" s="123"/>
      <c r="AE45" s="121"/>
      <c r="AF45" s="121"/>
      <c r="AG45" s="121"/>
      <c r="AH45" s="121"/>
      <c r="AI45" s="121"/>
      <c r="AJ45" s="120"/>
      <c r="AK45" s="123"/>
      <c r="AL45" s="121"/>
      <c r="AM45" s="121"/>
      <c r="AN45" s="121"/>
      <c r="AO45" s="121"/>
      <c r="AP45" s="121"/>
      <c r="AQ45" s="120"/>
      <c r="AR45" s="122"/>
      <c r="AS45" s="121"/>
      <c r="AT45" s="121"/>
      <c r="AU45" s="121"/>
      <c r="AV45" s="121"/>
      <c r="AW45" s="121"/>
      <c r="AX45" s="120"/>
      <c r="AY45" s="1083">
        <f t="shared" si="0"/>
        <v>0</v>
      </c>
      <c r="AZ45" s="1136"/>
      <c r="BA45" s="1136"/>
      <c r="BB45" s="1115">
        <f t="shared" si="1"/>
        <v>0</v>
      </c>
      <c r="BC45" s="1115"/>
      <c r="BD45" s="1115"/>
      <c r="BE45" s="1121"/>
      <c r="BF45" s="1122"/>
      <c r="BG45" s="1123"/>
      <c r="BH45" s="1130"/>
      <c r="BI45" s="1131"/>
      <c r="BJ45" s="1132"/>
      <c r="BK45" s="953"/>
      <c r="BL45" s="954"/>
      <c r="BM45" s="954"/>
      <c r="BN45" s="1078"/>
      <c r="BO45" s="147"/>
      <c r="CC45" s="86"/>
      <c r="CD45" s="83"/>
      <c r="CE45" s="868"/>
      <c r="CF45" s="868"/>
      <c r="CG45" s="868"/>
      <c r="CH45" s="868"/>
      <c r="CI45" s="868"/>
      <c r="CJ45" s="868"/>
      <c r="CK45" s="1141"/>
      <c r="CL45" s="1141"/>
      <c r="CM45" s="1141"/>
      <c r="CN45" s="1141"/>
      <c r="CO45" s="1141"/>
      <c r="CP45" s="148"/>
      <c r="CQ45" s="148"/>
      <c r="CR45" s="148"/>
    </row>
    <row r="46" spans="2:96" ht="21" customHeight="1">
      <c r="B46" s="1110"/>
      <c r="C46" s="1110"/>
      <c r="D46" s="1116"/>
      <c r="E46" s="1117"/>
      <c r="F46" s="1117"/>
      <c r="G46" s="1117"/>
      <c r="H46" s="1117"/>
      <c r="I46" s="1117"/>
      <c r="J46" s="1117"/>
      <c r="K46" s="1117"/>
      <c r="L46" s="1117"/>
      <c r="M46" s="1117"/>
      <c r="N46" s="1117"/>
      <c r="O46" s="1117"/>
      <c r="P46" s="1079"/>
      <c r="Q46" s="1080"/>
      <c r="R46" s="1080"/>
      <c r="S46" s="1080"/>
      <c r="T46" s="1080"/>
      <c r="U46" s="1080"/>
      <c r="V46" s="1081"/>
      <c r="W46" s="123"/>
      <c r="X46" s="121"/>
      <c r="Y46" s="121"/>
      <c r="Z46" s="121"/>
      <c r="AA46" s="121"/>
      <c r="AB46" s="121"/>
      <c r="AC46" s="120"/>
      <c r="AD46" s="123"/>
      <c r="AE46" s="121"/>
      <c r="AF46" s="121"/>
      <c r="AG46" s="121"/>
      <c r="AH46" s="121"/>
      <c r="AI46" s="121"/>
      <c r="AJ46" s="120"/>
      <c r="AK46" s="123"/>
      <c r="AL46" s="121"/>
      <c r="AM46" s="121"/>
      <c r="AN46" s="121"/>
      <c r="AO46" s="121"/>
      <c r="AP46" s="121"/>
      <c r="AQ46" s="120"/>
      <c r="AR46" s="122"/>
      <c r="AS46" s="121"/>
      <c r="AT46" s="121"/>
      <c r="AU46" s="121"/>
      <c r="AV46" s="121"/>
      <c r="AW46" s="121"/>
      <c r="AX46" s="120"/>
      <c r="AY46" s="1083">
        <f t="shared" si="0"/>
        <v>0</v>
      </c>
      <c r="AZ46" s="1136"/>
      <c r="BA46" s="1136"/>
      <c r="BB46" s="1115">
        <f t="shared" si="1"/>
        <v>0</v>
      </c>
      <c r="BC46" s="1115"/>
      <c r="BD46" s="1115"/>
      <c r="BE46" s="1121"/>
      <c r="BF46" s="1122"/>
      <c r="BG46" s="1123"/>
      <c r="BH46" s="1130"/>
      <c r="BI46" s="1131"/>
      <c r="BJ46" s="1132"/>
      <c r="BK46" s="959"/>
      <c r="BL46" s="960"/>
      <c r="BM46" s="960"/>
      <c r="BN46" s="1153"/>
      <c r="BO46" s="147"/>
    </row>
    <row r="47" spans="2:96" ht="21" customHeight="1">
      <c r="B47" s="1110"/>
      <c r="C47" s="1110"/>
      <c r="D47" s="1116"/>
      <c r="E47" s="1117"/>
      <c r="F47" s="1117"/>
      <c r="G47" s="1117"/>
      <c r="H47" s="1117"/>
      <c r="I47" s="1117"/>
      <c r="J47" s="1117"/>
      <c r="K47" s="1117"/>
      <c r="L47" s="1117"/>
      <c r="M47" s="1117"/>
      <c r="N47" s="1117"/>
      <c r="O47" s="1117"/>
      <c r="P47" s="1079"/>
      <c r="Q47" s="1080"/>
      <c r="R47" s="1080"/>
      <c r="S47" s="1080"/>
      <c r="T47" s="1080"/>
      <c r="U47" s="1080"/>
      <c r="V47" s="1081"/>
      <c r="W47" s="123"/>
      <c r="X47" s="121"/>
      <c r="Y47" s="121"/>
      <c r="Z47" s="121"/>
      <c r="AA47" s="121"/>
      <c r="AB47" s="121"/>
      <c r="AC47" s="120"/>
      <c r="AD47" s="123"/>
      <c r="AE47" s="121"/>
      <c r="AF47" s="121"/>
      <c r="AG47" s="121"/>
      <c r="AH47" s="121"/>
      <c r="AI47" s="121"/>
      <c r="AJ47" s="120"/>
      <c r="AK47" s="123"/>
      <c r="AL47" s="121"/>
      <c r="AM47" s="121"/>
      <c r="AN47" s="121"/>
      <c r="AO47" s="121"/>
      <c r="AP47" s="121"/>
      <c r="AQ47" s="120"/>
      <c r="AR47" s="122"/>
      <c r="AS47" s="121"/>
      <c r="AT47" s="121"/>
      <c r="AU47" s="121"/>
      <c r="AV47" s="121"/>
      <c r="AW47" s="121"/>
      <c r="AX47" s="120"/>
      <c r="AY47" s="1083">
        <f t="shared" si="0"/>
        <v>0</v>
      </c>
      <c r="AZ47" s="1136"/>
      <c r="BA47" s="1136"/>
      <c r="BB47" s="1115">
        <f t="shared" si="1"/>
        <v>0</v>
      </c>
      <c r="BC47" s="1115"/>
      <c r="BD47" s="1115"/>
      <c r="BE47" s="1121"/>
      <c r="BF47" s="1122"/>
      <c r="BG47" s="1123"/>
      <c r="BH47" s="1130"/>
      <c r="BI47" s="1131"/>
      <c r="BJ47" s="1132"/>
      <c r="BK47" s="953"/>
      <c r="BL47" s="954"/>
      <c r="BM47" s="954"/>
      <c r="BN47" s="1078"/>
      <c r="BO47" s="147"/>
    </row>
    <row r="48" spans="2:96" ht="21" customHeight="1">
      <c r="B48" s="1110"/>
      <c r="C48" s="1110"/>
      <c r="D48" s="1116"/>
      <c r="E48" s="1117"/>
      <c r="F48" s="1117"/>
      <c r="G48" s="1117"/>
      <c r="H48" s="1117"/>
      <c r="I48" s="1117"/>
      <c r="J48" s="1117"/>
      <c r="K48" s="1117"/>
      <c r="L48" s="1117"/>
      <c r="M48" s="1117"/>
      <c r="N48" s="1117"/>
      <c r="O48" s="1117"/>
      <c r="P48" s="1079"/>
      <c r="Q48" s="1080"/>
      <c r="R48" s="1080"/>
      <c r="S48" s="1080"/>
      <c r="T48" s="1080"/>
      <c r="U48" s="1080"/>
      <c r="V48" s="1081"/>
      <c r="W48" s="123"/>
      <c r="X48" s="121"/>
      <c r="Y48" s="121"/>
      <c r="Z48" s="121"/>
      <c r="AA48" s="121"/>
      <c r="AB48" s="121"/>
      <c r="AC48" s="120"/>
      <c r="AD48" s="123"/>
      <c r="AE48" s="121"/>
      <c r="AF48" s="121"/>
      <c r="AG48" s="121"/>
      <c r="AH48" s="121"/>
      <c r="AI48" s="121"/>
      <c r="AJ48" s="120"/>
      <c r="AK48" s="123"/>
      <c r="AL48" s="121"/>
      <c r="AM48" s="121"/>
      <c r="AN48" s="121"/>
      <c r="AO48" s="121"/>
      <c r="AP48" s="121"/>
      <c r="AQ48" s="120"/>
      <c r="AR48" s="122"/>
      <c r="AS48" s="121"/>
      <c r="AT48" s="121"/>
      <c r="AU48" s="121"/>
      <c r="AV48" s="121"/>
      <c r="AW48" s="121"/>
      <c r="AX48" s="120"/>
      <c r="AY48" s="1083">
        <f t="shared" si="0"/>
        <v>0</v>
      </c>
      <c r="AZ48" s="1136"/>
      <c r="BA48" s="1136"/>
      <c r="BB48" s="1115">
        <f t="shared" si="1"/>
        <v>0</v>
      </c>
      <c r="BC48" s="1115"/>
      <c r="BD48" s="1115"/>
      <c r="BE48" s="1121"/>
      <c r="BF48" s="1122"/>
      <c r="BG48" s="1123"/>
      <c r="BH48" s="1130"/>
      <c r="BI48" s="1131"/>
      <c r="BJ48" s="1132"/>
      <c r="BK48" s="953"/>
      <c r="BL48" s="954"/>
      <c r="BM48" s="954"/>
      <c r="BN48" s="1078"/>
      <c r="BO48" s="147"/>
    </row>
    <row r="49" spans="2:85" ht="21" customHeight="1">
      <c r="B49" s="1110"/>
      <c r="C49" s="1110"/>
      <c r="D49" s="1116"/>
      <c r="E49" s="1117"/>
      <c r="F49" s="1117"/>
      <c r="G49" s="1117"/>
      <c r="H49" s="1117"/>
      <c r="I49" s="1117"/>
      <c r="J49" s="1117"/>
      <c r="K49" s="1117"/>
      <c r="L49" s="1117"/>
      <c r="M49" s="1117"/>
      <c r="N49" s="1117"/>
      <c r="O49" s="1117"/>
      <c r="P49" s="1079"/>
      <c r="Q49" s="1080"/>
      <c r="R49" s="1080"/>
      <c r="S49" s="1080"/>
      <c r="T49" s="1080"/>
      <c r="U49" s="1080"/>
      <c r="V49" s="1081"/>
      <c r="W49" s="123"/>
      <c r="X49" s="121"/>
      <c r="Y49" s="121"/>
      <c r="Z49" s="121"/>
      <c r="AA49" s="121"/>
      <c r="AB49" s="121"/>
      <c r="AC49" s="120"/>
      <c r="AD49" s="123"/>
      <c r="AE49" s="121"/>
      <c r="AF49" s="121"/>
      <c r="AG49" s="121"/>
      <c r="AH49" s="121"/>
      <c r="AI49" s="121"/>
      <c r="AJ49" s="120"/>
      <c r="AK49" s="123"/>
      <c r="AL49" s="121"/>
      <c r="AM49" s="121"/>
      <c r="AN49" s="121"/>
      <c r="AO49" s="121"/>
      <c r="AP49" s="121"/>
      <c r="AQ49" s="120"/>
      <c r="AR49" s="122"/>
      <c r="AS49" s="121"/>
      <c r="AT49" s="121"/>
      <c r="AU49" s="121"/>
      <c r="AV49" s="121"/>
      <c r="AW49" s="121"/>
      <c r="AX49" s="120"/>
      <c r="AY49" s="1083">
        <f t="shared" si="0"/>
        <v>0</v>
      </c>
      <c r="AZ49" s="1136"/>
      <c r="BA49" s="1136"/>
      <c r="BB49" s="1115">
        <f t="shared" si="1"/>
        <v>0</v>
      </c>
      <c r="BC49" s="1115"/>
      <c r="BD49" s="1115"/>
      <c r="BE49" s="1121"/>
      <c r="BF49" s="1122"/>
      <c r="BG49" s="1123"/>
      <c r="BH49" s="1130"/>
      <c r="BI49" s="1131"/>
      <c r="BJ49" s="1132"/>
      <c r="BK49" s="953"/>
      <c r="BL49" s="954"/>
      <c r="BM49" s="954"/>
      <c r="BN49" s="1078"/>
      <c r="BO49" s="147"/>
    </row>
    <row r="50" spans="2:85" ht="21" customHeight="1" thickBot="1">
      <c r="B50" s="1110"/>
      <c r="C50" s="1110"/>
      <c r="D50" s="1163"/>
      <c r="E50" s="1137"/>
      <c r="F50" s="1137"/>
      <c r="G50" s="1137"/>
      <c r="H50" s="1137"/>
      <c r="I50" s="1137"/>
      <c r="J50" s="1137"/>
      <c r="K50" s="1137"/>
      <c r="L50" s="1137"/>
      <c r="M50" s="1137"/>
      <c r="N50" s="1137"/>
      <c r="O50" s="1137"/>
      <c r="P50" s="1138"/>
      <c r="Q50" s="1139"/>
      <c r="R50" s="1139"/>
      <c r="S50" s="1139"/>
      <c r="T50" s="1139"/>
      <c r="U50" s="1139"/>
      <c r="V50" s="1140"/>
      <c r="W50" s="119"/>
      <c r="X50" s="117"/>
      <c r="Y50" s="117"/>
      <c r="Z50" s="117"/>
      <c r="AA50" s="117"/>
      <c r="AB50" s="117"/>
      <c r="AC50" s="116"/>
      <c r="AD50" s="119"/>
      <c r="AE50" s="117"/>
      <c r="AF50" s="117"/>
      <c r="AG50" s="117"/>
      <c r="AH50" s="117"/>
      <c r="AI50" s="117"/>
      <c r="AJ50" s="116"/>
      <c r="AK50" s="119"/>
      <c r="AL50" s="117"/>
      <c r="AM50" s="117"/>
      <c r="AN50" s="117"/>
      <c r="AO50" s="117"/>
      <c r="AP50" s="117"/>
      <c r="AQ50" s="116"/>
      <c r="AR50" s="118"/>
      <c r="AS50" s="117"/>
      <c r="AT50" s="117"/>
      <c r="AU50" s="117"/>
      <c r="AV50" s="117"/>
      <c r="AW50" s="117"/>
      <c r="AX50" s="116"/>
      <c r="AY50" s="1169">
        <f t="shared" si="0"/>
        <v>0</v>
      </c>
      <c r="AZ50" s="1170"/>
      <c r="BA50" s="1170"/>
      <c r="BB50" s="1037">
        <f t="shared" si="1"/>
        <v>0</v>
      </c>
      <c r="BC50" s="1037"/>
      <c r="BD50" s="1037"/>
      <c r="BE50" s="1124"/>
      <c r="BF50" s="1125"/>
      <c r="BG50" s="1126"/>
      <c r="BH50" s="1133"/>
      <c r="BI50" s="1134"/>
      <c r="BJ50" s="1135"/>
      <c r="BK50" s="1154"/>
      <c r="BL50" s="1155"/>
      <c r="BM50" s="1155"/>
      <c r="BN50" s="1156"/>
      <c r="BO50" s="147"/>
    </row>
    <row r="51" spans="2:85" ht="21" customHeight="1">
      <c r="B51" s="1110"/>
      <c r="C51" s="1209" t="s">
        <v>276</v>
      </c>
      <c r="D51" s="1093"/>
      <c r="E51" s="1112"/>
      <c r="F51" s="1112"/>
      <c r="G51" s="1112"/>
      <c r="H51" s="1112"/>
      <c r="I51" s="1112"/>
      <c r="J51" s="1112"/>
      <c r="K51" s="1112"/>
      <c r="L51" s="1112"/>
      <c r="M51" s="1112"/>
      <c r="N51" s="1112"/>
      <c r="O51" s="1112"/>
      <c r="P51" s="1095"/>
      <c r="Q51" s="1096"/>
      <c r="R51" s="1096"/>
      <c r="S51" s="1096"/>
      <c r="T51" s="1096"/>
      <c r="U51" s="1096"/>
      <c r="V51" s="1097"/>
      <c r="W51" s="127"/>
      <c r="X51" s="126"/>
      <c r="Y51" s="126"/>
      <c r="Z51" s="126"/>
      <c r="AA51" s="126"/>
      <c r="AB51" s="126"/>
      <c r="AC51" s="125"/>
      <c r="AD51" s="127"/>
      <c r="AE51" s="126"/>
      <c r="AF51" s="126"/>
      <c r="AG51" s="126"/>
      <c r="AH51" s="126"/>
      <c r="AI51" s="126"/>
      <c r="AJ51" s="125"/>
      <c r="AK51" s="127"/>
      <c r="AL51" s="126"/>
      <c r="AM51" s="126"/>
      <c r="AN51" s="126"/>
      <c r="AO51" s="126"/>
      <c r="AP51" s="126"/>
      <c r="AQ51" s="125"/>
      <c r="AR51" s="127"/>
      <c r="AS51" s="126"/>
      <c r="AT51" s="126"/>
      <c r="AU51" s="126"/>
      <c r="AV51" s="126"/>
      <c r="AW51" s="126"/>
      <c r="AX51" s="125"/>
      <c r="AY51" s="1157">
        <f t="shared" si="0"/>
        <v>0</v>
      </c>
      <c r="AZ51" s="1158"/>
      <c r="BA51" s="1158"/>
      <c r="BB51" s="1159">
        <f t="shared" si="1"/>
        <v>0</v>
      </c>
      <c r="BC51" s="1159"/>
      <c r="BD51" s="1159"/>
      <c r="BE51" s="1121" t="e">
        <f>ROUNDDOWN(SUM(BB51:BD57)/AY60,1)</f>
        <v>#DIV/0!</v>
      </c>
      <c r="BF51" s="1122"/>
      <c r="BG51" s="1123"/>
      <c r="BH51" s="1160">
        <f>ROUNDDOWN(SUM(BB51:BD57)/40,1)</f>
        <v>0</v>
      </c>
      <c r="BI51" s="1161"/>
      <c r="BJ51" s="1162"/>
      <c r="BK51" s="1164"/>
      <c r="BL51" s="1165"/>
      <c r="BM51" s="1165"/>
      <c r="BN51" s="1166"/>
      <c r="BO51" s="147"/>
    </row>
    <row r="52" spans="2:85" ht="21" customHeight="1">
      <c r="B52" s="1110"/>
      <c r="C52" s="1210"/>
      <c r="D52" s="1107"/>
      <c r="E52" s="1117"/>
      <c r="F52" s="1117"/>
      <c r="G52" s="1117"/>
      <c r="H52" s="1117"/>
      <c r="I52" s="1117"/>
      <c r="J52" s="1117"/>
      <c r="K52" s="1117"/>
      <c r="L52" s="1117"/>
      <c r="M52" s="1117"/>
      <c r="N52" s="1117"/>
      <c r="O52" s="1117"/>
      <c r="P52" s="1079"/>
      <c r="Q52" s="1080"/>
      <c r="R52" s="1080"/>
      <c r="S52" s="1080"/>
      <c r="T52" s="1080"/>
      <c r="U52" s="1080"/>
      <c r="V52" s="1081"/>
      <c r="W52" s="123"/>
      <c r="X52" s="121"/>
      <c r="Y52" s="121"/>
      <c r="Z52" s="121"/>
      <c r="AA52" s="121"/>
      <c r="AB52" s="121"/>
      <c r="AC52" s="120"/>
      <c r="AD52" s="123"/>
      <c r="AE52" s="121"/>
      <c r="AF52" s="121"/>
      <c r="AG52" s="121"/>
      <c r="AH52" s="121"/>
      <c r="AI52" s="121"/>
      <c r="AJ52" s="120"/>
      <c r="AK52" s="123"/>
      <c r="AL52" s="121"/>
      <c r="AM52" s="121"/>
      <c r="AN52" s="121"/>
      <c r="AO52" s="121"/>
      <c r="AP52" s="121"/>
      <c r="AQ52" s="120"/>
      <c r="AR52" s="123"/>
      <c r="AS52" s="121"/>
      <c r="AT52" s="121"/>
      <c r="AU52" s="121"/>
      <c r="AV52" s="121"/>
      <c r="AW52" s="121"/>
      <c r="AX52" s="120"/>
      <c r="AY52" s="1083">
        <f t="shared" si="0"/>
        <v>0</v>
      </c>
      <c r="AZ52" s="1136"/>
      <c r="BA52" s="1136"/>
      <c r="BB52" s="1115">
        <f t="shared" si="1"/>
        <v>0</v>
      </c>
      <c r="BC52" s="1115"/>
      <c r="BD52" s="1115"/>
      <c r="BE52" s="1121"/>
      <c r="BF52" s="1122"/>
      <c r="BG52" s="1123"/>
      <c r="BH52" s="1160"/>
      <c r="BI52" s="1161"/>
      <c r="BJ52" s="1162"/>
      <c r="BK52" s="1167"/>
      <c r="BL52" s="1167"/>
      <c r="BM52" s="1167"/>
      <c r="BN52" s="1168"/>
      <c r="BO52" s="147"/>
    </row>
    <row r="53" spans="2:85" ht="21" customHeight="1">
      <c r="B53" s="1110"/>
      <c r="C53" s="1210"/>
      <c r="D53" s="1107"/>
      <c r="E53" s="1117"/>
      <c r="F53" s="1117"/>
      <c r="G53" s="1117"/>
      <c r="H53" s="1117"/>
      <c r="I53" s="1117"/>
      <c r="J53" s="1117"/>
      <c r="K53" s="1117"/>
      <c r="L53" s="1117"/>
      <c r="M53" s="1117"/>
      <c r="N53" s="1117"/>
      <c r="O53" s="1117"/>
      <c r="P53" s="1079"/>
      <c r="Q53" s="1080"/>
      <c r="R53" s="1080"/>
      <c r="S53" s="1080"/>
      <c r="T53" s="1080"/>
      <c r="U53" s="1080"/>
      <c r="V53" s="1081"/>
      <c r="W53" s="123"/>
      <c r="X53" s="121"/>
      <c r="Y53" s="121"/>
      <c r="Z53" s="121"/>
      <c r="AA53" s="121"/>
      <c r="AB53" s="121"/>
      <c r="AC53" s="120"/>
      <c r="AD53" s="123"/>
      <c r="AE53" s="121"/>
      <c r="AF53" s="121"/>
      <c r="AG53" s="121"/>
      <c r="AH53" s="121"/>
      <c r="AI53" s="121"/>
      <c r="AJ53" s="120"/>
      <c r="AK53" s="123"/>
      <c r="AL53" s="121"/>
      <c r="AM53" s="121"/>
      <c r="AN53" s="121"/>
      <c r="AO53" s="121"/>
      <c r="AP53" s="121"/>
      <c r="AQ53" s="120"/>
      <c r="AR53" s="123"/>
      <c r="AS53" s="121"/>
      <c r="AT53" s="121"/>
      <c r="AU53" s="121"/>
      <c r="AV53" s="121"/>
      <c r="AW53" s="121"/>
      <c r="AX53" s="120"/>
      <c r="AY53" s="1083">
        <f t="shared" si="0"/>
        <v>0</v>
      </c>
      <c r="AZ53" s="1136"/>
      <c r="BA53" s="1136"/>
      <c r="BB53" s="1115">
        <f t="shared" si="1"/>
        <v>0</v>
      </c>
      <c r="BC53" s="1115"/>
      <c r="BD53" s="1115"/>
      <c r="BE53" s="1121"/>
      <c r="BF53" s="1122"/>
      <c r="BG53" s="1123"/>
      <c r="BH53" s="1160"/>
      <c r="BI53" s="1161"/>
      <c r="BJ53" s="1162"/>
      <c r="BK53" s="1167"/>
      <c r="BL53" s="1167"/>
      <c r="BM53" s="1167"/>
      <c r="BN53" s="1168"/>
      <c r="BO53" s="147"/>
    </row>
    <row r="54" spans="2:85" ht="21" customHeight="1">
      <c r="B54" s="1110"/>
      <c r="C54" s="1210"/>
      <c r="D54" s="1107"/>
      <c r="E54" s="1117"/>
      <c r="F54" s="1117"/>
      <c r="G54" s="1117"/>
      <c r="H54" s="1117"/>
      <c r="I54" s="1117"/>
      <c r="J54" s="1117"/>
      <c r="K54" s="1117"/>
      <c r="L54" s="1117"/>
      <c r="M54" s="1117"/>
      <c r="N54" s="1117"/>
      <c r="O54" s="1117"/>
      <c r="P54" s="1079"/>
      <c r="Q54" s="1080"/>
      <c r="R54" s="1080"/>
      <c r="S54" s="1080"/>
      <c r="T54" s="1080"/>
      <c r="U54" s="1080"/>
      <c r="V54" s="1081"/>
      <c r="W54" s="123"/>
      <c r="X54" s="121"/>
      <c r="Y54" s="121"/>
      <c r="Z54" s="121"/>
      <c r="AA54" s="121"/>
      <c r="AB54" s="121"/>
      <c r="AC54" s="120"/>
      <c r="AD54" s="123"/>
      <c r="AE54" s="121"/>
      <c r="AF54" s="121"/>
      <c r="AG54" s="121"/>
      <c r="AH54" s="121"/>
      <c r="AI54" s="121"/>
      <c r="AJ54" s="120"/>
      <c r="AK54" s="123"/>
      <c r="AL54" s="121"/>
      <c r="AM54" s="121"/>
      <c r="AN54" s="121"/>
      <c r="AO54" s="121"/>
      <c r="AP54" s="121"/>
      <c r="AQ54" s="120"/>
      <c r="AR54" s="123"/>
      <c r="AS54" s="121"/>
      <c r="AT54" s="121"/>
      <c r="AU54" s="121"/>
      <c r="AV54" s="121"/>
      <c r="AW54" s="121"/>
      <c r="AX54" s="120"/>
      <c r="AY54" s="1083">
        <f t="shared" si="0"/>
        <v>0</v>
      </c>
      <c r="AZ54" s="1136"/>
      <c r="BA54" s="1136"/>
      <c r="BB54" s="1115">
        <f t="shared" si="1"/>
        <v>0</v>
      </c>
      <c r="BC54" s="1115"/>
      <c r="BD54" s="1115"/>
      <c r="BE54" s="1121"/>
      <c r="BF54" s="1122"/>
      <c r="BG54" s="1123"/>
      <c r="BH54" s="1160"/>
      <c r="BI54" s="1161"/>
      <c r="BJ54" s="1162"/>
      <c r="BK54" s="1167"/>
      <c r="BL54" s="1167"/>
      <c r="BM54" s="1167"/>
      <c r="BN54" s="1168"/>
    </row>
    <row r="55" spans="2:85" ht="21" customHeight="1">
      <c r="B55" s="1110"/>
      <c r="C55" s="1210"/>
      <c r="D55" s="1107"/>
      <c r="E55" s="1117"/>
      <c r="F55" s="1117"/>
      <c r="G55" s="1117"/>
      <c r="H55" s="1117"/>
      <c r="I55" s="1117"/>
      <c r="J55" s="1117"/>
      <c r="K55" s="1117"/>
      <c r="L55" s="1117"/>
      <c r="M55" s="1117"/>
      <c r="N55" s="1117"/>
      <c r="O55" s="1117"/>
      <c r="P55" s="1079"/>
      <c r="Q55" s="1080"/>
      <c r="R55" s="1080"/>
      <c r="S55" s="1080"/>
      <c r="T55" s="1080"/>
      <c r="U55" s="1080"/>
      <c r="V55" s="1081"/>
      <c r="W55" s="123"/>
      <c r="X55" s="121"/>
      <c r="Y55" s="121"/>
      <c r="Z55" s="121"/>
      <c r="AA55" s="121"/>
      <c r="AB55" s="121"/>
      <c r="AC55" s="120"/>
      <c r="AD55" s="123"/>
      <c r="AE55" s="121"/>
      <c r="AF55" s="121"/>
      <c r="AG55" s="121"/>
      <c r="AH55" s="121"/>
      <c r="AI55" s="121"/>
      <c r="AJ55" s="120"/>
      <c r="AK55" s="123"/>
      <c r="AL55" s="121"/>
      <c r="AM55" s="121"/>
      <c r="AN55" s="121"/>
      <c r="AO55" s="121"/>
      <c r="AP55" s="121"/>
      <c r="AQ55" s="120"/>
      <c r="AR55" s="123"/>
      <c r="AS55" s="121"/>
      <c r="AT55" s="121"/>
      <c r="AU55" s="121"/>
      <c r="AV55" s="121"/>
      <c r="AW55" s="121"/>
      <c r="AX55" s="120"/>
      <c r="AY55" s="1083">
        <f t="shared" si="0"/>
        <v>0</v>
      </c>
      <c r="AZ55" s="1136"/>
      <c r="BA55" s="1136"/>
      <c r="BB55" s="1115">
        <f t="shared" si="1"/>
        <v>0</v>
      </c>
      <c r="BC55" s="1115"/>
      <c r="BD55" s="1115"/>
      <c r="BE55" s="1121"/>
      <c r="BF55" s="1122"/>
      <c r="BG55" s="1123"/>
      <c r="BH55" s="1160"/>
      <c r="BI55" s="1161"/>
      <c r="BJ55" s="1162"/>
      <c r="BK55" s="1167"/>
      <c r="BL55" s="1167"/>
      <c r="BM55" s="1167"/>
      <c r="BN55" s="1168"/>
      <c r="CE55" s="105"/>
      <c r="CF55" s="105"/>
      <c r="CG55" s="105"/>
    </row>
    <row r="56" spans="2:85" ht="21" customHeight="1">
      <c r="B56" s="1110"/>
      <c r="C56" s="1210"/>
      <c r="D56" s="1107"/>
      <c r="E56" s="1117"/>
      <c r="F56" s="1117"/>
      <c r="G56" s="1117"/>
      <c r="H56" s="1117"/>
      <c r="I56" s="1117"/>
      <c r="J56" s="1117"/>
      <c r="K56" s="1117"/>
      <c r="L56" s="1117"/>
      <c r="M56" s="1117"/>
      <c r="N56" s="1117"/>
      <c r="O56" s="1117"/>
      <c r="P56" s="1079"/>
      <c r="Q56" s="1080"/>
      <c r="R56" s="1080"/>
      <c r="S56" s="1080"/>
      <c r="T56" s="1080"/>
      <c r="U56" s="1080"/>
      <c r="V56" s="1081"/>
      <c r="W56" s="123"/>
      <c r="X56" s="121"/>
      <c r="Y56" s="121"/>
      <c r="Z56" s="121"/>
      <c r="AA56" s="121"/>
      <c r="AB56" s="121"/>
      <c r="AC56" s="120"/>
      <c r="AD56" s="123"/>
      <c r="AE56" s="121"/>
      <c r="AF56" s="121"/>
      <c r="AG56" s="121"/>
      <c r="AH56" s="121"/>
      <c r="AI56" s="121"/>
      <c r="AJ56" s="120"/>
      <c r="AK56" s="123"/>
      <c r="AL56" s="121"/>
      <c r="AM56" s="121"/>
      <c r="AN56" s="121"/>
      <c r="AO56" s="121"/>
      <c r="AP56" s="121"/>
      <c r="AQ56" s="120"/>
      <c r="AR56" s="123"/>
      <c r="AS56" s="121"/>
      <c r="AT56" s="121"/>
      <c r="AU56" s="121"/>
      <c r="AV56" s="121"/>
      <c r="AW56" s="121"/>
      <c r="AX56" s="120"/>
      <c r="AY56" s="1083">
        <f t="shared" si="0"/>
        <v>0</v>
      </c>
      <c r="AZ56" s="1136"/>
      <c r="BA56" s="1136"/>
      <c r="BB56" s="1115">
        <f t="shared" si="1"/>
        <v>0</v>
      </c>
      <c r="BC56" s="1115"/>
      <c r="BD56" s="1115"/>
      <c r="BE56" s="1121"/>
      <c r="BF56" s="1122"/>
      <c r="BG56" s="1123"/>
      <c r="BH56" s="1160"/>
      <c r="BI56" s="1161"/>
      <c r="BJ56" s="1162"/>
      <c r="BK56" s="1167"/>
      <c r="BL56" s="1167"/>
      <c r="BM56" s="1167"/>
      <c r="BN56" s="1168"/>
      <c r="CE56" s="105"/>
      <c r="CF56" s="105"/>
      <c r="CG56" s="105"/>
    </row>
    <row r="57" spans="2:85" ht="21" customHeight="1" thickBot="1">
      <c r="B57" s="1110"/>
      <c r="C57" s="1211"/>
      <c r="D57" s="1206"/>
      <c r="E57" s="1207"/>
      <c r="F57" s="1207"/>
      <c r="G57" s="1207"/>
      <c r="H57" s="1207"/>
      <c r="I57" s="1207"/>
      <c r="J57" s="1208"/>
      <c r="K57" s="1208"/>
      <c r="L57" s="1208"/>
      <c r="M57" s="1208"/>
      <c r="N57" s="1208"/>
      <c r="O57" s="1208"/>
      <c r="P57" s="1201"/>
      <c r="Q57" s="1202"/>
      <c r="R57" s="1202"/>
      <c r="S57" s="1202"/>
      <c r="T57" s="1202"/>
      <c r="U57" s="1202"/>
      <c r="V57" s="1203"/>
      <c r="W57" s="119"/>
      <c r="X57" s="117"/>
      <c r="Y57" s="117"/>
      <c r="Z57" s="117"/>
      <c r="AA57" s="117"/>
      <c r="AB57" s="117"/>
      <c r="AC57" s="116"/>
      <c r="AD57" s="119"/>
      <c r="AE57" s="117"/>
      <c r="AF57" s="117"/>
      <c r="AG57" s="117"/>
      <c r="AH57" s="117"/>
      <c r="AI57" s="117"/>
      <c r="AJ57" s="116"/>
      <c r="AK57" s="119"/>
      <c r="AL57" s="117"/>
      <c r="AM57" s="117"/>
      <c r="AN57" s="117"/>
      <c r="AO57" s="117"/>
      <c r="AP57" s="117"/>
      <c r="AQ57" s="116"/>
      <c r="AR57" s="119"/>
      <c r="AS57" s="117"/>
      <c r="AT57" s="117"/>
      <c r="AU57" s="117"/>
      <c r="AV57" s="117"/>
      <c r="AW57" s="117"/>
      <c r="AX57" s="116"/>
      <c r="AY57" s="1146">
        <f t="shared" si="0"/>
        <v>0</v>
      </c>
      <c r="AZ57" s="1204"/>
      <c r="BA57" s="1204"/>
      <c r="BB57" s="1205">
        <f t="shared" si="1"/>
        <v>0</v>
      </c>
      <c r="BC57" s="1205"/>
      <c r="BD57" s="1205"/>
      <c r="BE57" s="1121"/>
      <c r="BF57" s="1122"/>
      <c r="BG57" s="1123"/>
      <c r="BH57" s="1160"/>
      <c r="BI57" s="1161"/>
      <c r="BJ57" s="1162"/>
      <c r="BK57" s="1212"/>
      <c r="BL57" s="1212"/>
      <c r="BM57" s="1212"/>
      <c r="BN57" s="1213"/>
    </row>
    <row r="58" spans="2:85" ht="21" customHeight="1" thickBot="1">
      <c r="B58" s="1110"/>
      <c r="C58" s="1187" t="s">
        <v>256</v>
      </c>
      <c r="D58" s="1188"/>
      <c r="E58" s="1188"/>
      <c r="F58" s="1188"/>
      <c r="G58" s="1188"/>
      <c r="H58" s="1188"/>
      <c r="I58" s="1188"/>
      <c r="J58" s="1188"/>
      <c r="K58" s="1188"/>
      <c r="L58" s="1188"/>
      <c r="M58" s="1188"/>
      <c r="N58" s="1188"/>
      <c r="O58" s="1188"/>
      <c r="P58" s="1188"/>
      <c r="Q58" s="1188"/>
      <c r="R58" s="1188"/>
      <c r="S58" s="1188"/>
      <c r="T58" s="1188"/>
      <c r="U58" s="1188"/>
      <c r="V58" s="1189"/>
      <c r="W58" s="115">
        <f t="shared" ref="W58:AX58" si="2">SUM(W43:W57)</f>
        <v>0</v>
      </c>
      <c r="X58" s="114">
        <f t="shared" si="2"/>
        <v>0</v>
      </c>
      <c r="Y58" s="114">
        <f t="shared" si="2"/>
        <v>0</v>
      </c>
      <c r="Z58" s="114">
        <f t="shared" si="2"/>
        <v>0</v>
      </c>
      <c r="AA58" s="114">
        <f t="shared" si="2"/>
        <v>0</v>
      </c>
      <c r="AB58" s="114">
        <f t="shared" si="2"/>
        <v>0</v>
      </c>
      <c r="AC58" s="113">
        <f t="shared" si="2"/>
        <v>0</v>
      </c>
      <c r="AD58" s="115">
        <f t="shared" si="2"/>
        <v>0</v>
      </c>
      <c r="AE58" s="114">
        <f t="shared" si="2"/>
        <v>0</v>
      </c>
      <c r="AF58" s="114">
        <f t="shared" si="2"/>
        <v>0</v>
      </c>
      <c r="AG58" s="114">
        <f t="shared" si="2"/>
        <v>0</v>
      </c>
      <c r="AH58" s="114">
        <f t="shared" si="2"/>
        <v>0</v>
      </c>
      <c r="AI58" s="114">
        <f t="shared" si="2"/>
        <v>0</v>
      </c>
      <c r="AJ58" s="113">
        <f t="shared" si="2"/>
        <v>0</v>
      </c>
      <c r="AK58" s="115">
        <f t="shared" si="2"/>
        <v>0</v>
      </c>
      <c r="AL58" s="114">
        <f t="shared" si="2"/>
        <v>0</v>
      </c>
      <c r="AM58" s="114">
        <f t="shared" si="2"/>
        <v>0</v>
      </c>
      <c r="AN58" s="114">
        <f t="shared" si="2"/>
        <v>0</v>
      </c>
      <c r="AO58" s="114">
        <f t="shared" si="2"/>
        <v>0</v>
      </c>
      <c r="AP58" s="114">
        <f t="shared" si="2"/>
        <v>0</v>
      </c>
      <c r="AQ58" s="113">
        <f t="shared" si="2"/>
        <v>0</v>
      </c>
      <c r="AR58" s="115">
        <f t="shared" si="2"/>
        <v>0</v>
      </c>
      <c r="AS58" s="114">
        <f t="shared" si="2"/>
        <v>0</v>
      </c>
      <c r="AT58" s="114">
        <f t="shared" si="2"/>
        <v>0</v>
      </c>
      <c r="AU58" s="114">
        <f t="shared" si="2"/>
        <v>0</v>
      </c>
      <c r="AV58" s="114">
        <f t="shared" si="2"/>
        <v>0</v>
      </c>
      <c r="AW58" s="114">
        <f t="shared" si="2"/>
        <v>0</v>
      </c>
      <c r="AX58" s="113">
        <f t="shared" si="2"/>
        <v>0</v>
      </c>
      <c r="AY58" s="1066">
        <f>SUM(AY43:BA57)</f>
        <v>0</v>
      </c>
      <c r="AZ58" s="1190"/>
      <c r="BA58" s="1190"/>
      <c r="BB58" s="1191">
        <f>SUM($BB$43:$BD$57)</f>
        <v>0</v>
      </c>
      <c r="BC58" s="1191"/>
      <c r="BD58" s="1191"/>
      <c r="BE58" s="1198" t="e">
        <f>SUM(BE43:BG57)</f>
        <v>#DIV/0!</v>
      </c>
      <c r="BF58" s="1198"/>
      <c r="BG58" s="1198"/>
      <c r="BH58" s="1199">
        <f>SUM(BH43:BJ57)</f>
        <v>0</v>
      </c>
      <c r="BI58" s="1200"/>
      <c r="BJ58" s="1200"/>
      <c r="BK58" s="1179"/>
      <c r="BL58" s="1179"/>
      <c r="BM58" s="1179"/>
      <c r="BN58" s="1180"/>
    </row>
    <row r="59" spans="2:85" ht="21" customHeight="1" thickBot="1">
      <c r="B59" s="1193"/>
      <c r="C59" s="1187" t="s">
        <v>275</v>
      </c>
      <c r="D59" s="1188"/>
      <c r="E59" s="1188"/>
      <c r="F59" s="1188"/>
      <c r="G59" s="1188"/>
      <c r="H59" s="1188"/>
      <c r="I59" s="1188"/>
      <c r="J59" s="1188"/>
      <c r="K59" s="1188"/>
      <c r="L59" s="1188"/>
      <c r="M59" s="1188"/>
      <c r="N59" s="1188"/>
      <c r="O59" s="1188"/>
      <c r="P59" s="1188"/>
      <c r="Q59" s="1188"/>
      <c r="R59" s="1188"/>
      <c r="S59" s="1188"/>
      <c r="T59" s="1188"/>
      <c r="U59" s="1188"/>
      <c r="V59" s="1189"/>
      <c r="W59" s="146">
        <f t="shared" ref="W59:AM59" si="3">SUM(W37:W54)</f>
        <v>0</v>
      </c>
      <c r="X59" s="145">
        <f t="shared" si="3"/>
        <v>0</v>
      </c>
      <c r="Y59" s="145">
        <f t="shared" si="3"/>
        <v>0</v>
      </c>
      <c r="Z59" s="145">
        <f t="shared" si="3"/>
        <v>0</v>
      </c>
      <c r="AA59" s="145">
        <f t="shared" si="3"/>
        <v>0</v>
      </c>
      <c r="AB59" s="145">
        <f t="shared" si="3"/>
        <v>0</v>
      </c>
      <c r="AC59" s="144">
        <f t="shared" si="3"/>
        <v>0</v>
      </c>
      <c r="AD59" s="146">
        <f t="shared" si="3"/>
        <v>0</v>
      </c>
      <c r="AE59" s="145">
        <f t="shared" si="3"/>
        <v>0</v>
      </c>
      <c r="AF59" s="145">
        <f t="shared" si="3"/>
        <v>0</v>
      </c>
      <c r="AG59" s="145">
        <f t="shared" si="3"/>
        <v>0</v>
      </c>
      <c r="AH59" s="145">
        <f t="shared" si="3"/>
        <v>0</v>
      </c>
      <c r="AI59" s="145">
        <f t="shared" si="3"/>
        <v>0</v>
      </c>
      <c r="AJ59" s="144">
        <f t="shared" si="3"/>
        <v>0</v>
      </c>
      <c r="AK59" s="146">
        <f t="shared" si="3"/>
        <v>0</v>
      </c>
      <c r="AL59" s="145">
        <f t="shared" si="3"/>
        <v>0</v>
      </c>
      <c r="AM59" s="145">
        <f t="shared" si="3"/>
        <v>0</v>
      </c>
      <c r="AN59" s="145">
        <f>SUM(AN37:AN55)</f>
        <v>0</v>
      </c>
      <c r="AO59" s="145">
        <f t="shared" ref="AO59:AX59" si="4">SUM(AO37:AO54)</f>
        <v>0</v>
      </c>
      <c r="AP59" s="145">
        <f t="shared" si="4"/>
        <v>0</v>
      </c>
      <c r="AQ59" s="144">
        <f t="shared" si="4"/>
        <v>0</v>
      </c>
      <c r="AR59" s="146">
        <f t="shared" si="4"/>
        <v>0</v>
      </c>
      <c r="AS59" s="145">
        <f t="shared" si="4"/>
        <v>0</v>
      </c>
      <c r="AT59" s="145">
        <f t="shared" si="4"/>
        <v>0</v>
      </c>
      <c r="AU59" s="145">
        <f t="shared" si="4"/>
        <v>0</v>
      </c>
      <c r="AV59" s="145">
        <f t="shared" si="4"/>
        <v>0</v>
      </c>
      <c r="AW59" s="145">
        <f t="shared" si="4"/>
        <v>0</v>
      </c>
      <c r="AX59" s="144">
        <f t="shared" si="4"/>
        <v>0</v>
      </c>
      <c r="AY59" s="1066">
        <f>SUM(AY37:BA57)</f>
        <v>0</v>
      </c>
      <c r="AZ59" s="1190"/>
      <c r="BA59" s="1190"/>
      <c r="BB59" s="1191">
        <f>SUM($BB$37:$BD$57)</f>
        <v>0</v>
      </c>
      <c r="BC59" s="1191"/>
      <c r="BD59" s="1191"/>
      <c r="BE59" s="1174"/>
      <c r="BF59" s="1175"/>
      <c r="BG59" s="1176"/>
      <c r="BH59" s="1177"/>
      <c r="BI59" s="1178"/>
      <c r="BJ59" s="1178"/>
      <c r="BK59" s="1179"/>
      <c r="BL59" s="1179"/>
      <c r="BM59" s="1179"/>
      <c r="BN59" s="1180"/>
    </row>
    <row r="60" spans="2:85" ht="21" customHeight="1" thickBot="1">
      <c r="B60" s="112" t="s">
        <v>255</v>
      </c>
      <c r="C60" s="111"/>
      <c r="D60" s="110"/>
      <c r="E60" s="109"/>
      <c r="F60" s="109"/>
      <c r="G60" s="109"/>
      <c r="H60" s="109"/>
      <c r="I60" s="109"/>
      <c r="J60" s="109"/>
      <c r="K60" s="109"/>
      <c r="L60" s="109"/>
      <c r="M60" s="109"/>
      <c r="N60" s="109"/>
      <c r="O60" s="109"/>
      <c r="P60" s="109"/>
      <c r="Q60" s="109"/>
      <c r="R60" s="109"/>
      <c r="S60" s="109"/>
      <c r="T60" s="109"/>
      <c r="U60" s="109"/>
      <c r="V60" s="109"/>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7"/>
      <c r="AY60" s="1171"/>
      <c r="AZ60" s="1172"/>
      <c r="BA60" s="1172"/>
      <c r="BB60" s="1172"/>
      <c r="BC60" s="1172"/>
      <c r="BD60" s="1172"/>
      <c r="BE60" s="1172"/>
      <c r="BF60" s="1172"/>
      <c r="BG60" s="1172"/>
      <c r="BH60" s="1172"/>
      <c r="BI60" s="1172"/>
      <c r="BJ60" s="1172"/>
      <c r="BK60" s="1172"/>
      <c r="BL60" s="1172"/>
      <c r="BM60" s="1172"/>
      <c r="BN60" s="1173"/>
    </row>
    <row r="61" spans="2:85" ht="21" customHeight="1">
      <c r="G61" s="1"/>
    </row>
    <row r="62" spans="2:85" ht="21" customHeight="1" thickBot="1">
      <c r="B62" s="143" t="s">
        <v>274</v>
      </c>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2"/>
      <c r="BB62" s="141"/>
      <c r="BC62" s="142"/>
      <c r="BD62" s="142"/>
      <c r="BE62" s="141"/>
      <c r="BF62" s="142"/>
      <c r="BG62" s="141"/>
      <c r="BH62" s="141"/>
      <c r="BI62" s="141"/>
      <c r="BJ62" s="141"/>
      <c r="BK62" s="141"/>
      <c r="BL62" s="141"/>
      <c r="BM62" s="141"/>
      <c r="BN62" s="141"/>
    </row>
    <row r="63" spans="2:85" ht="21" customHeight="1" thickBot="1">
      <c r="B63" s="1041"/>
      <c r="C63" s="140"/>
      <c r="D63" s="1043" t="s">
        <v>114</v>
      </c>
      <c r="E63" s="1043"/>
      <c r="F63" s="1043"/>
      <c r="G63" s="1043"/>
      <c r="H63" s="1043"/>
      <c r="I63" s="1044"/>
      <c r="J63" s="1046" t="s">
        <v>273</v>
      </c>
      <c r="K63" s="1047"/>
      <c r="L63" s="1047"/>
      <c r="M63" s="1047"/>
      <c r="N63" s="1047"/>
      <c r="O63" s="1048"/>
      <c r="P63" s="1052" t="s">
        <v>21</v>
      </c>
      <c r="Q63" s="1043"/>
      <c r="R63" s="1043"/>
      <c r="S63" s="1043"/>
      <c r="T63" s="1043"/>
      <c r="U63" s="1043"/>
      <c r="V63" s="1053"/>
      <c r="W63" s="1057" t="s">
        <v>272</v>
      </c>
      <c r="X63" s="1058"/>
      <c r="Y63" s="1058"/>
      <c r="Z63" s="1058"/>
      <c r="AA63" s="1058"/>
      <c r="AB63" s="1058"/>
      <c r="AC63" s="1059"/>
      <c r="AD63" s="1057" t="s">
        <v>271</v>
      </c>
      <c r="AE63" s="1058"/>
      <c r="AF63" s="1058"/>
      <c r="AG63" s="1058"/>
      <c r="AH63" s="1058"/>
      <c r="AI63" s="1058"/>
      <c r="AJ63" s="1059"/>
      <c r="AK63" s="1057" t="s">
        <v>270</v>
      </c>
      <c r="AL63" s="1058"/>
      <c r="AM63" s="1058"/>
      <c r="AN63" s="1058"/>
      <c r="AO63" s="1058"/>
      <c r="AP63" s="1058"/>
      <c r="AQ63" s="1059"/>
      <c r="AR63" s="1041" t="s">
        <v>269</v>
      </c>
      <c r="AS63" s="1043"/>
      <c r="AT63" s="1043"/>
      <c r="AU63" s="1043"/>
      <c r="AV63" s="1043"/>
      <c r="AW63" s="1043"/>
      <c r="AX63" s="1043"/>
      <c r="AY63" s="1183" t="s">
        <v>268</v>
      </c>
      <c r="AZ63" s="1184"/>
      <c r="BA63" s="1184"/>
      <c r="BB63" s="1184" t="s">
        <v>267</v>
      </c>
      <c r="BC63" s="1184"/>
      <c r="BD63" s="1184"/>
      <c r="BE63" s="1184" t="s">
        <v>266</v>
      </c>
      <c r="BF63" s="1184"/>
      <c r="BG63" s="1184"/>
      <c r="BH63" s="1184"/>
      <c r="BI63" s="1184"/>
      <c r="BJ63" s="1184"/>
      <c r="BK63" s="1058" t="s">
        <v>265</v>
      </c>
      <c r="BL63" s="1058"/>
      <c r="BM63" s="1058"/>
      <c r="BN63" s="1059"/>
    </row>
    <row r="64" spans="2:85" ht="21" customHeight="1" thickBot="1">
      <c r="B64" s="1042"/>
      <c r="C64" s="139"/>
      <c r="D64" s="947"/>
      <c r="E64" s="947"/>
      <c r="F64" s="947"/>
      <c r="G64" s="947"/>
      <c r="H64" s="947"/>
      <c r="I64" s="1045"/>
      <c r="J64" s="1049"/>
      <c r="K64" s="1050"/>
      <c r="L64" s="1050"/>
      <c r="M64" s="1050"/>
      <c r="N64" s="1050"/>
      <c r="O64" s="1051"/>
      <c r="P64" s="1060"/>
      <c r="Q64" s="947"/>
      <c r="R64" s="947"/>
      <c r="S64" s="947"/>
      <c r="T64" s="947"/>
      <c r="U64" s="947"/>
      <c r="V64" s="1061"/>
      <c r="W64" s="138" t="s">
        <v>264</v>
      </c>
      <c r="X64" s="137" t="s">
        <v>263</v>
      </c>
      <c r="Y64" s="137" t="s">
        <v>262</v>
      </c>
      <c r="Z64" s="137" t="s">
        <v>261</v>
      </c>
      <c r="AA64" s="137" t="s">
        <v>260</v>
      </c>
      <c r="AB64" s="137" t="s">
        <v>259</v>
      </c>
      <c r="AC64" s="136" t="s">
        <v>258</v>
      </c>
      <c r="AD64" s="138" t="s">
        <v>264</v>
      </c>
      <c r="AE64" s="137" t="s">
        <v>263</v>
      </c>
      <c r="AF64" s="137" t="s">
        <v>262</v>
      </c>
      <c r="AG64" s="137" t="s">
        <v>261</v>
      </c>
      <c r="AH64" s="137" t="s">
        <v>260</v>
      </c>
      <c r="AI64" s="137" t="s">
        <v>259</v>
      </c>
      <c r="AJ64" s="136" t="s">
        <v>258</v>
      </c>
      <c r="AK64" s="138" t="s">
        <v>264</v>
      </c>
      <c r="AL64" s="137" t="s">
        <v>263</v>
      </c>
      <c r="AM64" s="137" t="s">
        <v>262</v>
      </c>
      <c r="AN64" s="137" t="s">
        <v>261</v>
      </c>
      <c r="AO64" s="137" t="s">
        <v>260</v>
      </c>
      <c r="AP64" s="137" t="s">
        <v>259</v>
      </c>
      <c r="AQ64" s="136" t="s">
        <v>258</v>
      </c>
      <c r="AR64" s="135" t="s">
        <v>264</v>
      </c>
      <c r="AS64" s="134" t="s">
        <v>263</v>
      </c>
      <c r="AT64" s="134" t="s">
        <v>262</v>
      </c>
      <c r="AU64" s="134" t="s">
        <v>261</v>
      </c>
      <c r="AV64" s="134" t="s">
        <v>260</v>
      </c>
      <c r="AW64" s="134" t="s">
        <v>259</v>
      </c>
      <c r="AX64" s="133" t="s">
        <v>258</v>
      </c>
      <c r="AY64" s="1185"/>
      <c r="AZ64" s="1186"/>
      <c r="BA64" s="1186"/>
      <c r="BB64" s="1186"/>
      <c r="BC64" s="1186"/>
      <c r="BD64" s="1186"/>
      <c r="BE64" s="1186"/>
      <c r="BF64" s="1186"/>
      <c r="BG64" s="1186"/>
      <c r="BH64" s="1186"/>
      <c r="BI64" s="1186"/>
      <c r="BJ64" s="1186"/>
      <c r="BK64" s="1181"/>
      <c r="BL64" s="1181"/>
      <c r="BM64" s="1181"/>
      <c r="BN64" s="1182"/>
    </row>
    <row r="65" spans="2:66" ht="21" customHeight="1">
      <c r="B65" s="1110"/>
      <c r="C65" s="1109" t="s">
        <v>257</v>
      </c>
      <c r="D65" s="1111"/>
      <c r="E65" s="1112"/>
      <c r="F65" s="1112"/>
      <c r="G65" s="1112"/>
      <c r="H65" s="1112"/>
      <c r="I65" s="1112"/>
      <c r="J65" s="1112"/>
      <c r="K65" s="1112"/>
      <c r="L65" s="1112"/>
      <c r="M65" s="1112"/>
      <c r="N65" s="1112"/>
      <c r="O65" s="1112"/>
      <c r="P65" s="1214"/>
      <c r="Q65" s="1214"/>
      <c r="R65" s="1214"/>
      <c r="S65" s="1214"/>
      <c r="T65" s="1214"/>
      <c r="U65" s="1214"/>
      <c r="V65" s="1215"/>
      <c r="W65" s="132"/>
      <c r="X65" s="130"/>
      <c r="Y65" s="130"/>
      <c r="Z65" s="130"/>
      <c r="AA65" s="130"/>
      <c r="AB65" s="130"/>
      <c r="AC65" s="129"/>
      <c r="AD65" s="131"/>
      <c r="AE65" s="130"/>
      <c r="AF65" s="130"/>
      <c r="AG65" s="130"/>
      <c r="AH65" s="130"/>
      <c r="AI65" s="130"/>
      <c r="AJ65" s="129"/>
      <c r="AK65" s="131"/>
      <c r="AL65" s="130"/>
      <c r="AM65" s="130"/>
      <c r="AN65" s="130"/>
      <c r="AO65" s="130"/>
      <c r="AP65" s="130"/>
      <c r="AQ65" s="129"/>
      <c r="AR65" s="131"/>
      <c r="AS65" s="130"/>
      <c r="AT65" s="130"/>
      <c r="AU65" s="130"/>
      <c r="AV65" s="130"/>
      <c r="AW65" s="130"/>
      <c r="AX65" s="129"/>
      <c r="AY65" s="1216">
        <f t="shared" ref="AY65:AY72" si="5">SUM(W65:AX65)</f>
        <v>0</v>
      </c>
      <c r="AZ65" s="1158"/>
      <c r="BA65" s="1158"/>
      <c r="BB65" s="1159">
        <f t="shared" ref="BB65:BB72" si="6">AY65/4</f>
        <v>0</v>
      </c>
      <c r="BC65" s="1159"/>
      <c r="BD65" s="1217"/>
      <c r="BE65" s="1218">
        <f>ROUNDDOWN(SUM($BB$65:$BD$72)/40,1)</f>
        <v>0</v>
      </c>
      <c r="BF65" s="1218"/>
      <c r="BG65" s="1218"/>
      <c r="BH65" s="1218"/>
      <c r="BI65" s="1218"/>
      <c r="BJ65" s="1218"/>
      <c r="BK65" s="1228"/>
      <c r="BL65" s="1228"/>
      <c r="BM65" s="1228"/>
      <c r="BN65" s="1229"/>
    </row>
    <row r="66" spans="2:66" ht="21" customHeight="1">
      <c r="B66" s="1110"/>
      <c r="C66" s="1110"/>
      <c r="D66" s="1116"/>
      <c r="E66" s="1117"/>
      <c r="F66" s="1117"/>
      <c r="G66" s="1117"/>
      <c r="H66" s="1117"/>
      <c r="I66" s="1117"/>
      <c r="J66" s="1117"/>
      <c r="K66" s="1117"/>
      <c r="L66" s="1117"/>
      <c r="M66" s="1117"/>
      <c r="N66" s="1117"/>
      <c r="O66" s="1117"/>
      <c r="P66" s="1230"/>
      <c r="Q66" s="1230"/>
      <c r="R66" s="1230"/>
      <c r="S66" s="1230"/>
      <c r="T66" s="1230"/>
      <c r="U66" s="1230"/>
      <c r="V66" s="1231"/>
      <c r="W66" s="122"/>
      <c r="X66" s="121"/>
      <c r="Y66" s="121"/>
      <c r="Z66" s="121"/>
      <c r="AA66" s="121"/>
      <c r="AB66" s="121"/>
      <c r="AC66" s="120"/>
      <c r="AD66" s="123"/>
      <c r="AE66" s="121"/>
      <c r="AF66" s="121"/>
      <c r="AG66" s="121"/>
      <c r="AH66" s="121"/>
      <c r="AI66" s="121"/>
      <c r="AJ66" s="120"/>
      <c r="AK66" s="123"/>
      <c r="AL66" s="121"/>
      <c r="AM66" s="121"/>
      <c r="AN66" s="121"/>
      <c r="AO66" s="121"/>
      <c r="AP66" s="121"/>
      <c r="AQ66" s="120"/>
      <c r="AR66" s="122"/>
      <c r="AS66" s="121"/>
      <c r="AT66" s="121"/>
      <c r="AU66" s="121"/>
      <c r="AV66" s="121"/>
      <c r="AW66" s="121"/>
      <c r="AX66" s="120"/>
      <c r="AY66" s="1232">
        <f t="shared" si="5"/>
        <v>0</v>
      </c>
      <c r="AZ66" s="1136"/>
      <c r="BA66" s="1136"/>
      <c r="BB66" s="1115">
        <f t="shared" si="6"/>
        <v>0</v>
      </c>
      <c r="BC66" s="1115"/>
      <c r="BD66" s="1084"/>
      <c r="BE66" s="1219"/>
      <c r="BF66" s="1219"/>
      <c r="BG66" s="1219"/>
      <c r="BH66" s="1219"/>
      <c r="BI66" s="1219"/>
      <c r="BJ66" s="1219"/>
      <c r="BK66" s="1167"/>
      <c r="BL66" s="1167"/>
      <c r="BM66" s="1167"/>
      <c r="BN66" s="1168"/>
    </row>
    <row r="67" spans="2:66" ht="21" customHeight="1">
      <c r="B67" s="1110"/>
      <c r="C67" s="1110"/>
      <c r="D67" s="1116"/>
      <c r="E67" s="1117"/>
      <c r="F67" s="1117"/>
      <c r="G67" s="1117"/>
      <c r="H67" s="1117"/>
      <c r="I67" s="1117"/>
      <c r="J67" s="1117"/>
      <c r="K67" s="1117"/>
      <c r="L67" s="1117"/>
      <c r="M67" s="1117"/>
      <c r="N67" s="1117"/>
      <c r="O67" s="1117"/>
      <c r="P67" s="1230"/>
      <c r="Q67" s="1230"/>
      <c r="R67" s="1230"/>
      <c r="S67" s="1230"/>
      <c r="T67" s="1230"/>
      <c r="U67" s="1230"/>
      <c r="V67" s="1231"/>
      <c r="W67" s="128"/>
      <c r="X67" s="126"/>
      <c r="Y67" s="126"/>
      <c r="Z67" s="126"/>
      <c r="AA67" s="126"/>
      <c r="AB67" s="126"/>
      <c r="AC67" s="125"/>
      <c r="AD67" s="127"/>
      <c r="AE67" s="126"/>
      <c r="AF67" s="126"/>
      <c r="AG67" s="126"/>
      <c r="AH67" s="126"/>
      <c r="AI67" s="126"/>
      <c r="AJ67" s="125"/>
      <c r="AK67" s="127"/>
      <c r="AL67" s="126"/>
      <c r="AM67" s="126"/>
      <c r="AN67" s="126"/>
      <c r="AO67" s="126"/>
      <c r="AP67" s="126"/>
      <c r="AQ67" s="125"/>
      <c r="AR67" s="127"/>
      <c r="AS67" s="126"/>
      <c r="AT67" s="126"/>
      <c r="AU67" s="126"/>
      <c r="AV67" s="126"/>
      <c r="AW67" s="126"/>
      <c r="AX67" s="125"/>
      <c r="AY67" s="1232">
        <f t="shared" si="5"/>
        <v>0</v>
      </c>
      <c r="AZ67" s="1136"/>
      <c r="BA67" s="1136"/>
      <c r="BB67" s="1115">
        <f t="shared" si="6"/>
        <v>0</v>
      </c>
      <c r="BC67" s="1115"/>
      <c r="BD67" s="1084"/>
      <c r="BE67" s="1219"/>
      <c r="BF67" s="1219"/>
      <c r="BG67" s="1219"/>
      <c r="BH67" s="1219"/>
      <c r="BI67" s="1219"/>
      <c r="BJ67" s="1219"/>
      <c r="BK67" s="1167"/>
      <c r="BL67" s="1167"/>
      <c r="BM67" s="1167"/>
      <c r="BN67" s="1168"/>
    </row>
    <row r="68" spans="2:66" ht="21" customHeight="1">
      <c r="B68" s="1110"/>
      <c r="C68" s="1110"/>
      <c r="D68" s="1116"/>
      <c r="E68" s="1117"/>
      <c r="F68" s="1117"/>
      <c r="G68" s="1117"/>
      <c r="H68" s="1117"/>
      <c r="I68" s="1117"/>
      <c r="J68" s="1117"/>
      <c r="K68" s="1117"/>
      <c r="L68" s="1117"/>
      <c r="M68" s="1117"/>
      <c r="N68" s="1117"/>
      <c r="O68" s="1117"/>
      <c r="P68" s="1079"/>
      <c r="Q68" s="1080"/>
      <c r="R68" s="1080"/>
      <c r="S68" s="1080"/>
      <c r="T68" s="1080"/>
      <c r="U68" s="1080"/>
      <c r="V68" s="1081"/>
      <c r="W68" s="122"/>
      <c r="X68" s="121"/>
      <c r="Y68" s="121"/>
      <c r="Z68" s="126"/>
      <c r="AA68" s="126"/>
      <c r="AB68" s="121"/>
      <c r="AC68" s="120"/>
      <c r="AD68" s="123"/>
      <c r="AE68" s="121"/>
      <c r="AF68" s="121"/>
      <c r="AG68" s="126"/>
      <c r="AH68" s="126"/>
      <c r="AI68" s="121"/>
      <c r="AJ68" s="120"/>
      <c r="AK68" s="123"/>
      <c r="AL68" s="121"/>
      <c r="AM68" s="121"/>
      <c r="AN68" s="126"/>
      <c r="AO68" s="126"/>
      <c r="AP68" s="121"/>
      <c r="AQ68" s="120"/>
      <c r="AR68" s="122"/>
      <c r="AS68" s="121"/>
      <c r="AT68" s="121"/>
      <c r="AU68" s="126"/>
      <c r="AV68" s="121"/>
      <c r="AW68" s="121"/>
      <c r="AX68" s="120"/>
      <c r="AY68" s="1232">
        <f t="shared" si="5"/>
        <v>0</v>
      </c>
      <c r="AZ68" s="1136"/>
      <c r="BA68" s="1136"/>
      <c r="BB68" s="1115">
        <f t="shared" si="6"/>
        <v>0</v>
      </c>
      <c r="BC68" s="1115"/>
      <c r="BD68" s="1084"/>
      <c r="BE68" s="1219"/>
      <c r="BF68" s="1219"/>
      <c r="BG68" s="1219"/>
      <c r="BH68" s="1219"/>
      <c r="BI68" s="1219"/>
      <c r="BJ68" s="1219"/>
      <c r="BK68" s="1167"/>
      <c r="BL68" s="1167"/>
      <c r="BM68" s="1167"/>
      <c r="BN68" s="1168"/>
    </row>
    <row r="69" spans="2:66" ht="21" customHeight="1">
      <c r="B69" s="1110"/>
      <c r="C69" s="1110"/>
      <c r="D69" s="1116"/>
      <c r="E69" s="1117"/>
      <c r="F69" s="1117"/>
      <c r="G69" s="1117"/>
      <c r="H69" s="1117"/>
      <c r="I69" s="1117"/>
      <c r="J69" s="1117"/>
      <c r="K69" s="1117"/>
      <c r="L69" s="1117"/>
      <c r="M69" s="1117"/>
      <c r="N69" s="1117"/>
      <c r="O69" s="1117"/>
      <c r="P69" s="1230"/>
      <c r="Q69" s="1230"/>
      <c r="R69" s="1230"/>
      <c r="S69" s="1230"/>
      <c r="T69" s="1230"/>
      <c r="U69" s="1230"/>
      <c r="V69" s="1231"/>
      <c r="W69" s="128"/>
      <c r="X69" s="126"/>
      <c r="Y69" s="126"/>
      <c r="Z69" s="126"/>
      <c r="AA69" s="126"/>
      <c r="AB69" s="126"/>
      <c r="AC69" s="125"/>
      <c r="AD69" s="127"/>
      <c r="AE69" s="126"/>
      <c r="AF69" s="126"/>
      <c r="AG69" s="126"/>
      <c r="AH69" s="126"/>
      <c r="AI69" s="126"/>
      <c r="AJ69" s="125"/>
      <c r="AK69" s="127"/>
      <c r="AL69" s="126"/>
      <c r="AM69" s="126"/>
      <c r="AN69" s="126"/>
      <c r="AO69" s="126"/>
      <c r="AP69" s="126"/>
      <c r="AQ69" s="125"/>
      <c r="AR69" s="127"/>
      <c r="AS69" s="126"/>
      <c r="AT69" s="126"/>
      <c r="AU69" s="126"/>
      <c r="AV69" s="126"/>
      <c r="AW69" s="126"/>
      <c r="AX69" s="125"/>
      <c r="AY69" s="1232">
        <f t="shared" si="5"/>
        <v>0</v>
      </c>
      <c r="AZ69" s="1136"/>
      <c r="BA69" s="1136"/>
      <c r="BB69" s="1115">
        <f t="shared" si="6"/>
        <v>0</v>
      </c>
      <c r="BC69" s="1115"/>
      <c r="BD69" s="1084"/>
      <c r="BE69" s="1219"/>
      <c r="BF69" s="1219"/>
      <c r="BG69" s="1219"/>
      <c r="BH69" s="1219"/>
      <c r="BI69" s="1219"/>
      <c r="BJ69" s="1219"/>
      <c r="BK69" s="1167"/>
      <c r="BL69" s="1167"/>
      <c r="BM69" s="1167"/>
      <c r="BN69" s="1168"/>
    </row>
    <row r="70" spans="2:66" ht="21" customHeight="1">
      <c r="B70" s="1110"/>
      <c r="C70" s="1110"/>
      <c r="D70" s="1116"/>
      <c r="E70" s="1117"/>
      <c r="F70" s="1117"/>
      <c r="G70" s="1117"/>
      <c r="H70" s="1117"/>
      <c r="I70" s="1117"/>
      <c r="J70" s="1117"/>
      <c r="K70" s="1117"/>
      <c r="L70" s="1117"/>
      <c r="M70" s="1117"/>
      <c r="N70" s="1117"/>
      <c r="O70" s="1117"/>
      <c r="P70" s="1079"/>
      <c r="Q70" s="1080"/>
      <c r="R70" s="1080"/>
      <c r="S70" s="1080"/>
      <c r="T70" s="1080"/>
      <c r="U70" s="1080"/>
      <c r="V70" s="1081"/>
      <c r="W70" s="122"/>
      <c r="X70" s="121"/>
      <c r="Y70" s="121"/>
      <c r="Z70" s="121"/>
      <c r="AA70" s="121"/>
      <c r="AB70" s="121"/>
      <c r="AC70" s="124"/>
      <c r="AD70" s="123"/>
      <c r="AE70" s="121"/>
      <c r="AF70" s="121"/>
      <c r="AG70" s="121"/>
      <c r="AH70" s="121"/>
      <c r="AI70" s="121"/>
      <c r="AJ70" s="124"/>
      <c r="AK70" s="123"/>
      <c r="AL70" s="121"/>
      <c r="AM70" s="121"/>
      <c r="AN70" s="121"/>
      <c r="AO70" s="121"/>
      <c r="AP70" s="121"/>
      <c r="AQ70" s="124"/>
      <c r="AR70" s="123"/>
      <c r="AS70" s="121"/>
      <c r="AT70" s="121"/>
      <c r="AU70" s="121"/>
      <c r="AV70" s="121"/>
      <c r="AW70" s="121"/>
      <c r="AX70" s="124"/>
      <c r="AY70" s="1232">
        <f t="shared" si="5"/>
        <v>0</v>
      </c>
      <c r="AZ70" s="1136"/>
      <c r="BA70" s="1136"/>
      <c r="BB70" s="1115">
        <f t="shared" si="6"/>
        <v>0</v>
      </c>
      <c r="BC70" s="1115"/>
      <c r="BD70" s="1084"/>
      <c r="BE70" s="1219"/>
      <c r="BF70" s="1219"/>
      <c r="BG70" s="1219"/>
      <c r="BH70" s="1219"/>
      <c r="BI70" s="1219"/>
      <c r="BJ70" s="1219"/>
      <c r="BK70" s="1167"/>
      <c r="BL70" s="1167"/>
      <c r="BM70" s="1167"/>
      <c r="BN70" s="1168"/>
    </row>
    <row r="71" spans="2:66" ht="21" customHeight="1">
      <c r="B71" s="1110"/>
      <c r="C71" s="1110"/>
      <c r="D71" s="1116"/>
      <c r="E71" s="1117"/>
      <c r="F71" s="1117"/>
      <c r="G71" s="1117"/>
      <c r="H71" s="1117"/>
      <c r="I71" s="1117"/>
      <c r="J71" s="1117"/>
      <c r="K71" s="1117"/>
      <c r="L71" s="1117"/>
      <c r="M71" s="1117"/>
      <c r="N71" s="1117"/>
      <c r="O71" s="1117"/>
      <c r="P71" s="1079"/>
      <c r="Q71" s="1080"/>
      <c r="R71" s="1080"/>
      <c r="S71" s="1080"/>
      <c r="T71" s="1080"/>
      <c r="U71" s="1080"/>
      <c r="V71" s="1081"/>
      <c r="W71" s="122"/>
      <c r="X71" s="121"/>
      <c r="Y71" s="121"/>
      <c r="Z71" s="121"/>
      <c r="AA71" s="121"/>
      <c r="AB71" s="121"/>
      <c r="AC71" s="120"/>
      <c r="AD71" s="123"/>
      <c r="AE71" s="121"/>
      <c r="AF71" s="121"/>
      <c r="AG71" s="121"/>
      <c r="AH71" s="121"/>
      <c r="AI71" s="121"/>
      <c r="AJ71" s="120"/>
      <c r="AK71" s="123"/>
      <c r="AL71" s="121"/>
      <c r="AM71" s="121"/>
      <c r="AN71" s="121"/>
      <c r="AO71" s="121"/>
      <c r="AP71" s="121"/>
      <c r="AQ71" s="120"/>
      <c r="AR71" s="122"/>
      <c r="AS71" s="121"/>
      <c r="AT71" s="121"/>
      <c r="AU71" s="121"/>
      <c r="AV71" s="121"/>
      <c r="AW71" s="121"/>
      <c r="AX71" s="120"/>
      <c r="AY71" s="1232">
        <f t="shared" si="5"/>
        <v>0</v>
      </c>
      <c r="AZ71" s="1136"/>
      <c r="BA71" s="1136"/>
      <c r="BB71" s="1115">
        <f t="shared" si="6"/>
        <v>0</v>
      </c>
      <c r="BC71" s="1115"/>
      <c r="BD71" s="1084"/>
      <c r="BE71" s="1219"/>
      <c r="BF71" s="1219"/>
      <c r="BG71" s="1219"/>
      <c r="BH71" s="1219"/>
      <c r="BI71" s="1219"/>
      <c r="BJ71" s="1219"/>
      <c r="BK71" s="1167"/>
      <c r="BL71" s="1167"/>
      <c r="BM71" s="1167"/>
      <c r="BN71" s="1168"/>
    </row>
    <row r="72" spans="2:66" ht="21" customHeight="1" thickBot="1">
      <c r="B72" s="1110"/>
      <c r="C72" s="1110"/>
      <c r="D72" s="1237"/>
      <c r="E72" s="1208"/>
      <c r="F72" s="1208"/>
      <c r="G72" s="1208"/>
      <c r="H72" s="1208"/>
      <c r="I72" s="1208"/>
      <c r="J72" s="1208"/>
      <c r="K72" s="1208"/>
      <c r="L72" s="1208"/>
      <c r="M72" s="1208"/>
      <c r="N72" s="1208"/>
      <c r="O72" s="1208"/>
      <c r="P72" s="1201"/>
      <c r="Q72" s="1202"/>
      <c r="R72" s="1202"/>
      <c r="S72" s="1202"/>
      <c r="T72" s="1202"/>
      <c r="U72" s="1202"/>
      <c r="V72" s="1203"/>
      <c r="W72" s="118"/>
      <c r="X72" s="117"/>
      <c r="Y72" s="117"/>
      <c r="Z72" s="117"/>
      <c r="AA72" s="117"/>
      <c r="AB72" s="117"/>
      <c r="AC72" s="116"/>
      <c r="AD72" s="119"/>
      <c r="AE72" s="117"/>
      <c r="AF72" s="117"/>
      <c r="AG72" s="117"/>
      <c r="AH72" s="117"/>
      <c r="AI72" s="117"/>
      <c r="AJ72" s="116"/>
      <c r="AK72" s="119"/>
      <c r="AL72" s="117"/>
      <c r="AM72" s="117"/>
      <c r="AN72" s="117"/>
      <c r="AO72" s="117"/>
      <c r="AP72" s="117"/>
      <c r="AQ72" s="116"/>
      <c r="AR72" s="118"/>
      <c r="AS72" s="117"/>
      <c r="AT72" s="117"/>
      <c r="AU72" s="117"/>
      <c r="AV72" s="117"/>
      <c r="AW72" s="117"/>
      <c r="AX72" s="116"/>
      <c r="AY72" s="1238">
        <f t="shared" si="5"/>
        <v>0</v>
      </c>
      <c r="AZ72" s="1204"/>
      <c r="BA72" s="1204"/>
      <c r="BB72" s="1205">
        <f t="shared" si="6"/>
        <v>0</v>
      </c>
      <c r="BC72" s="1205"/>
      <c r="BD72" s="1147"/>
      <c r="BE72" s="1220"/>
      <c r="BF72" s="1220"/>
      <c r="BG72" s="1220"/>
      <c r="BH72" s="1220"/>
      <c r="BI72" s="1220"/>
      <c r="BJ72" s="1220"/>
      <c r="BK72" s="1212"/>
      <c r="BL72" s="1212"/>
      <c r="BM72" s="1212"/>
      <c r="BN72" s="1213"/>
    </row>
    <row r="73" spans="2:66" ht="21" customHeight="1" thickBot="1">
      <c r="B73" s="1110"/>
      <c r="C73" s="1187" t="s">
        <v>256</v>
      </c>
      <c r="D73" s="1188"/>
      <c r="E73" s="1188"/>
      <c r="F73" s="1188"/>
      <c r="G73" s="1188"/>
      <c r="H73" s="1188"/>
      <c r="I73" s="1188"/>
      <c r="J73" s="1188"/>
      <c r="K73" s="1188"/>
      <c r="L73" s="1188"/>
      <c r="M73" s="1188"/>
      <c r="N73" s="1188"/>
      <c r="O73" s="1188"/>
      <c r="P73" s="1188"/>
      <c r="Q73" s="1188"/>
      <c r="R73" s="1188"/>
      <c r="S73" s="1188"/>
      <c r="T73" s="1188"/>
      <c r="U73" s="1188"/>
      <c r="V73" s="1189"/>
      <c r="W73" s="115">
        <f t="shared" ref="W73:AX73" si="7">SUM(W65:W72)</f>
        <v>0</v>
      </c>
      <c r="X73" s="114">
        <f t="shared" si="7"/>
        <v>0</v>
      </c>
      <c r="Y73" s="114">
        <f t="shared" si="7"/>
        <v>0</v>
      </c>
      <c r="Z73" s="114">
        <f t="shared" si="7"/>
        <v>0</v>
      </c>
      <c r="AA73" s="114">
        <f t="shared" si="7"/>
        <v>0</v>
      </c>
      <c r="AB73" s="114">
        <f t="shared" si="7"/>
        <v>0</v>
      </c>
      <c r="AC73" s="113">
        <f t="shared" si="7"/>
        <v>0</v>
      </c>
      <c r="AD73" s="115">
        <f t="shared" si="7"/>
        <v>0</v>
      </c>
      <c r="AE73" s="114">
        <f t="shared" si="7"/>
        <v>0</v>
      </c>
      <c r="AF73" s="114">
        <f t="shared" si="7"/>
        <v>0</v>
      </c>
      <c r="AG73" s="114">
        <f t="shared" si="7"/>
        <v>0</v>
      </c>
      <c r="AH73" s="114">
        <f t="shared" si="7"/>
        <v>0</v>
      </c>
      <c r="AI73" s="114">
        <f t="shared" si="7"/>
        <v>0</v>
      </c>
      <c r="AJ73" s="113">
        <f t="shared" si="7"/>
        <v>0</v>
      </c>
      <c r="AK73" s="115">
        <f t="shared" si="7"/>
        <v>0</v>
      </c>
      <c r="AL73" s="114">
        <f t="shared" si="7"/>
        <v>0</v>
      </c>
      <c r="AM73" s="114">
        <f t="shared" si="7"/>
        <v>0</v>
      </c>
      <c r="AN73" s="114">
        <f t="shared" si="7"/>
        <v>0</v>
      </c>
      <c r="AO73" s="114">
        <f t="shared" si="7"/>
        <v>0</v>
      </c>
      <c r="AP73" s="114">
        <f t="shared" si="7"/>
        <v>0</v>
      </c>
      <c r="AQ73" s="113">
        <f t="shared" si="7"/>
        <v>0</v>
      </c>
      <c r="AR73" s="115">
        <f t="shared" si="7"/>
        <v>0</v>
      </c>
      <c r="AS73" s="114">
        <f t="shared" si="7"/>
        <v>0</v>
      </c>
      <c r="AT73" s="114">
        <f t="shared" si="7"/>
        <v>0</v>
      </c>
      <c r="AU73" s="114">
        <f t="shared" si="7"/>
        <v>0</v>
      </c>
      <c r="AV73" s="114">
        <f t="shared" si="7"/>
        <v>0</v>
      </c>
      <c r="AW73" s="114">
        <f t="shared" si="7"/>
        <v>0</v>
      </c>
      <c r="AX73" s="113">
        <f t="shared" si="7"/>
        <v>0</v>
      </c>
      <c r="AY73" s="1221">
        <f>SUM(AY65:BA72)</f>
        <v>0</v>
      </c>
      <c r="AZ73" s="1222"/>
      <c r="BA73" s="1222"/>
      <c r="BB73" s="1223">
        <f>SUM($BB$65:$BD$72)</f>
        <v>0</v>
      </c>
      <c r="BC73" s="1223"/>
      <c r="BD73" s="1224"/>
      <c r="BE73" s="1225">
        <f>SUM(BE65)</f>
        <v>0</v>
      </c>
      <c r="BF73" s="1226"/>
      <c r="BG73" s="1226"/>
      <c r="BH73" s="1226"/>
      <c r="BI73" s="1226"/>
      <c r="BJ73" s="1227"/>
      <c r="BK73" s="1233"/>
      <c r="BL73" s="1233"/>
      <c r="BM73" s="1233"/>
      <c r="BN73" s="1234"/>
    </row>
    <row r="74" spans="2:66" ht="21" customHeight="1" thickBot="1">
      <c r="B74" s="112" t="s">
        <v>255</v>
      </c>
      <c r="C74" s="111"/>
      <c r="D74" s="110"/>
      <c r="E74" s="109"/>
      <c r="F74" s="109"/>
      <c r="G74" s="109"/>
      <c r="H74" s="109"/>
      <c r="I74" s="109"/>
      <c r="J74" s="109"/>
      <c r="K74" s="109"/>
      <c r="L74" s="109"/>
      <c r="M74" s="109"/>
      <c r="N74" s="109"/>
      <c r="O74" s="109"/>
      <c r="P74" s="109"/>
      <c r="Q74" s="109"/>
      <c r="R74" s="109"/>
      <c r="S74" s="109"/>
      <c r="T74" s="109"/>
      <c r="U74" s="109"/>
      <c r="V74" s="109"/>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7"/>
      <c r="AY74" s="1235">
        <v>40</v>
      </c>
      <c r="AZ74" s="1065"/>
      <c r="BA74" s="1065"/>
      <c r="BB74" s="1065"/>
      <c r="BC74" s="1065"/>
      <c r="BD74" s="1065"/>
      <c r="BE74" s="1065"/>
      <c r="BF74" s="1065"/>
      <c r="BG74" s="1065"/>
      <c r="BH74" s="1065"/>
      <c r="BI74" s="1065"/>
      <c r="BJ74" s="1065"/>
      <c r="BK74" s="1065"/>
      <c r="BL74" s="1065"/>
      <c r="BM74" s="1065"/>
      <c r="BN74" s="1236"/>
    </row>
    <row r="75" spans="2:66" ht="21" customHeight="1">
      <c r="B75" s="1" t="s">
        <v>254</v>
      </c>
    </row>
    <row r="76" spans="2:66" ht="21" customHeight="1">
      <c r="B76" s="1" t="s">
        <v>253</v>
      </c>
      <c r="G76" s="1"/>
    </row>
    <row r="77" spans="2:66" ht="21" customHeight="1">
      <c r="G77" s="1"/>
    </row>
    <row r="88" spans="2:2" ht="21" customHeight="1">
      <c r="B88" s="106" t="s">
        <v>252</v>
      </c>
    </row>
  </sheetData>
  <mergeCells count="508">
    <mergeCell ref="BK73:BN73"/>
    <mergeCell ref="AY74:BN74"/>
    <mergeCell ref="BB70:BD70"/>
    <mergeCell ref="BK70:BN70"/>
    <mergeCell ref="D69:I69"/>
    <mergeCell ref="J69:L69"/>
    <mergeCell ref="M69:O69"/>
    <mergeCell ref="P69:V69"/>
    <mergeCell ref="AY69:BA69"/>
    <mergeCell ref="BB69:BD69"/>
    <mergeCell ref="M71:O71"/>
    <mergeCell ref="P71:V71"/>
    <mergeCell ref="AY71:BA71"/>
    <mergeCell ref="BB71:BD71"/>
    <mergeCell ref="BK71:BN71"/>
    <mergeCell ref="D72:I72"/>
    <mergeCell ref="J72:L72"/>
    <mergeCell ref="M72:O72"/>
    <mergeCell ref="P72:V72"/>
    <mergeCell ref="AY72:BA72"/>
    <mergeCell ref="BB72:BD72"/>
    <mergeCell ref="BK72:BN72"/>
    <mergeCell ref="D71:I71"/>
    <mergeCell ref="J71:L71"/>
    <mergeCell ref="AY66:BA66"/>
    <mergeCell ref="BB66:BD66"/>
    <mergeCell ref="BK66:BN66"/>
    <mergeCell ref="M67:O67"/>
    <mergeCell ref="P67:V67"/>
    <mergeCell ref="AY67:BA67"/>
    <mergeCell ref="BB67:BD67"/>
    <mergeCell ref="C73:V73"/>
    <mergeCell ref="BK69:BN69"/>
    <mergeCell ref="D70:I70"/>
    <mergeCell ref="J70:L70"/>
    <mergeCell ref="M70:O70"/>
    <mergeCell ref="P70:V70"/>
    <mergeCell ref="AY70:BA70"/>
    <mergeCell ref="BK67:BN67"/>
    <mergeCell ref="D68:I68"/>
    <mergeCell ref="J68:L68"/>
    <mergeCell ref="M68:O68"/>
    <mergeCell ref="P68:V68"/>
    <mergeCell ref="AY68:BA68"/>
    <mergeCell ref="BB68:BD68"/>
    <mergeCell ref="BK68:BN68"/>
    <mergeCell ref="D67:I67"/>
    <mergeCell ref="J67:L67"/>
    <mergeCell ref="C51:C57"/>
    <mergeCell ref="BK57:BN57"/>
    <mergeCell ref="C58:V58"/>
    <mergeCell ref="AY58:BA58"/>
    <mergeCell ref="BB58:BD58"/>
    <mergeCell ref="J53:L53"/>
    <mergeCell ref="M53:O53"/>
    <mergeCell ref="B65:B73"/>
    <mergeCell ref="C65:C72"/>
    <mergeCell ref="D65:I65"/>
    <mergeCell ref="J65:L65"/>
    <mergeCell ref="M65:O65"/>
    <mergeCell ref="P65:V65"/>
    <mergeCell ref="AY65:BA65"/>
    <mergeCell ref="BB65:BD65"/>
    <mergeCell ref="BE65:BJ72"/>
    <mergeCell ref="AY73:BA73"/>
    <mergeCell ref="BB73:BD73"/>
    <mergeCell ref="BE73:BJ73"/>
    <mergeCell ref="BK65:BN65"/>
    <mergeCell ref="D66:I66"/>
    <mergeCell ref="J66:L66"/>
    <mergeCell ref="M66:O66"/>
    <mergeCell ref="P66:V66"/>
    <mergeCell ref="BE58:BG58"/>
    <mergeCell ref="BH58:BJ58"/>
    <mergeCell ref="BK58:BN58"/>
    <mergeCell ref="M55:O55"/>
    <mergeCell ref="P55:V55"/>
    <mergeCell ref="AY55:BA55"/>
    <mergeCell ref="BB55:BD55"/>
    <mergeCell ref="D55:I55"/>
    <mergeCell ref="J55:L55"/>
    <mergeCell ref="P57:V57"/>
    <mergeCell ref="AY57:BA57"/>
    <mergeCell ref="BB57:BD57"/>
    <mergeCell ref="D57:I57"/>
    <mergeCell ref="J57:L57"/>
    <mergeCell ref="M57:O57"/>
    <mergeCell ref="BK55:BN55"/>
    <mergeCell ref="D56:I56"/>
    <mergeCell ref="J56:L56"/>
    <mergeCell ref="M56:O56"/>
    <mergeCell ref="P56:V56"/>
    <mergeCell ref="AY60:BN60"/>
    <mergeCell ref="B63:B64"/>
    <mergeCell ref="D63:I64"/>
    <mergeCell ref="J63:O64"/>
    <mergeCell ref="P63:V64"/>
    <mergeCell ref="W63:AC63"/>
    <mergeCell ref="BE59:BG59"/>
    <mergeCell ref="BH59:BJ59"/>
    <mergeCell ref="BK59:BN59"/>
    <mergeCell ref="BK63:BN64"/>
    <mergeCell ref="AD63:AJ63"/>
    <mergeCell ref="AK63:AQ63"/>
    <mergeCell ref="AR63:AX63"/>
    <mergeCell ref="AY63:BA64"/>
    <mergeCell ref="BB63:BD64"/>
    <mergeCell ref="BE63:BJ64"/>
    <mergeCell ref="C59:V59"/>
    <mergeCell ref="AY59:BA59"/>
    <mergeCell ref="BB59:BD59"/>
    <mergeCell ref="B37:B59"/>
    <mergeCell ref="D37:I37"/>
    <mergeCell ref="J37:L37"/>
    <mergeCell ref="M37:O37"/>
    <mergeCell ref="P37:V37"/>
    <mergeCell ref="BK53:BN53"/>
    <mergeCell ref="P53:V53"/>
    <mergeCell ref="AY53:BA53"/>
    <mergeCell ref="BB53:BD53"/>
    <mergeCell ref="D54:I54"/>
    <mergeCell ref="J54:L54"/>
    <mergeCell ref="M54:O54"/>
    <mergeCell ref="P54:V54"/>
    <mergeCell ref="AY54:BA54"/>
    <mergeCell ref="BB54:BD54"/>
    <mergeCell ref="BK50:BN50"/>
    <mergeCell ref="D51:I51"/>
    <mergeCell ref="J51:L51"/>
    <mergeCell ref="M51:O51"/>
    <mergeCell ref="P51:V51"/>
    <mergeCell ref="AY51:BA51"/>
    <mergeCell ref="BB51:BD51"/>
    <mergeCell ref="BE51:BG57"/>
    <mergeCell ref="BH51:BJ57"/>
    <mergeCell ref="D50:I50"/>
    <mergeCell ref="BK51:BN51"/>
    <mergeCell ref="D52:I52"/>
    <mergeCell ref="J52:L52"/>
    <mergeCell ref="M52:O52"/>
    <mergeCell ref="P52:V52"/>
    <mergeCell ref="AY52:BA52"/>
    <mergeCell ref="BB52:BD52"/>
    <mergeCell ref="BK52:BN52"/>
    <mergeCell ref="BK54:BN54"/>
    <mergeCell ref="D53:I53"/>
    <mergeCell ref="AY56:BA56"/>
    <mergeCell ref="BB56:BD56"/>
    <mergeCell ref="BK56:BN56"/>
    <mergeCell ref="AY50:BA50"/>
    <mergeCell ref="BK49:BN49"/>
    <mergeCell ref="D48:I48"/>
    <mergeCell ref="J48:L48"/>
    <mergeCell ref="M48:O48"/>
    <mergeCell ref="P48:V48"/>
    <mergeCell ref="AY48:BA48"/>
    <mergeCell ref="BB48:BD48"/>
    <mergeCell ref="M46:O46"/>
    <mergeCell ref="P46:V46"/>
    <mergeCell ref="AY46:BA46"/>
    <mergeCell ref="BB46:BD46"/>
    <mergeCell ref="BK48:BN48"/>
    <mergeCell ref="D49:I49"/>
    <mergeCell ref="J49:L49"/>
    <mergeCell ref="M49:O49"/>
    <mergeCell ref="P49:V49"/>
    <mergeCell ref="AY49:BA49"/>
    <mergeCell ref="BK46:BN46"/>
    <mergeCell ref="D47:I47"/>
    <mergeCell ref="J47:L47"/>
    <mergeCell ref="M47:O47"/>
    <mergeCell ref="P47:V47"/>
    <mergeCell ref="AY47:BA47"/>
    <mergeCell ref="BB49:BD49"/>
    <mergeCell ref="CK44:CO44"/>
    <mergeCell ref="D45:I45"/>
    <mergeCell ref="J45:L45"/>
    <mergeCell ref="M45:O45"/>
    <mergeCell ref="P45:V45"/>
    <mergeCell ref="AY45:BA45"/>
    <mergeCell ref="BB45:BD45"/>
    <mergeCell ref="BK45:BN45"/>
    <mergeCell ref="CK45:CO45"/>
    <mergeCell ref="CE42:CJ45"/>
    <mergeCell ref="CK42:CO42"/>
    <mergeCell ref="CK43:CO43"/>
    <mergeCell ref="D42:I42"/>
    <mergeCell ref="J42:L42"/>
    <mergeCell ref="M42:O42"/>
    <mergeCell ref="P42:V42"/>
    <mergeCell ref="AY42:BA42"/>
    <mergeCell ref="BB42:BD42"/>
    <mergeCell ref="BE42:BG42"/>
    <mergeCell ref="BH42:BJ42"/>
    <mergeCell ref="BK42:BN42"/>
    <mergeCell ref="C43:C50"/>
    <mergeCell ref="D43:I43"/>
    <mergeCell ref="J43:L43"/>
    <mergeCell ref="M43:O43"/>
    <mergeCell ref="P43:V43"/>
    <mergeCell ref="AY43:BA43"/>
    <mergeCell ref="BB43:BD43"/>
    <mergeCell ref="BB47:BD47"/>
    <mergeCell ref="BK47:BN47"/>
    <mergeCell ref="D46:I46"/>
    <mergeCell ref="J46:L46"/>
    <mergeCell ref="BE43:BG50"/>
    <mergeCell ref="BH43:BJ50"/>
    <mergeCell ref="BK43:BN43"/>
    <mergeCell ref="D44:I44"/>
    <mergeCell ref="J44:L44"/>
    <mergeCell ref="M44:O44"/>
    <mergeCell ref="P44:V44"/>
    <mergeCell ref="AY44:BA44"/>
    <mergeCell ref="BB44:BD44"/>
    <mergeCell ref="BK44:BN44"/>
    <mergeCell ref="J50:L50"/>
    <mergeCell ref="M50:O50"/>
    <mergeCell ref="P50:V50"/>
    <mergeCell ref="C38:C42"/>
    <mergeCell ref="D38:I38"/>
    <mergeCell ref="J38:L38"/>
    <mergeCell ref="M38:O38"/>
    <mergeCell ref="P38:V38"/>
    <mergeCell ref="AY38:BA38"/>
    <mergeCell ref="BB38:BD38"/>
    <mergeCell ref="BE38:BG38"/>
    <mergeCell ref="BH38:BJ38"/>
    <mergeCell ref="D39:I39"/>
    <mergeCell ref="J39:L39"/>
    <mergeCell ref="M39:O39"/>
    <mergeCell ref="P39:V39"/>
    <mergeCell ref="AY39:BA39"/>
    <mergeCell ref="BB39:BD39"/>
    <mergeCell ref="BE39:BG39"/>
    <mergeCell ref="BH39:BJ39"/>
    <mergeCell ref="D40:I40"/>
    <mergeCell ref="J40:L40"/>
    <mergeCell ref="M40:O40"/>
    <mergeCell ref="P40:V40"/>
    <mergeCell ref="D41:I41"/>
    <mergeCell ref="J41:L41"/>
    <mergeCell ref="M41:O41"/>
    <mergeCell ref="BE37:BG37"/>
    <mergeCell ref="BH37:BJ37"/>
    <mergeCell ref="BK37:BN37"/>
    <mergeCell ref="BK38:BN38"/>
    <mergeCell ref="BK39:BN39"/>
    <mergeCell ref="BK40:BN40"/>
    <mergeCell ref="P41:V41"/>
    <mergeCell ref="AY41:BA41"/>
    <mergeCell ref="BB41:BD41"/>
    <mergeCell ref="BE41:BG41"/>
    <mergeCell ref="BH41:BJ41"/>
    <mergeCell ref="BK41:BN41"/>
    <mergeCell ref="AY40:BA40"/>
    <mergeCell ref="BB40:BD40"/>
    <mergeCell ref="BE40:BG40"/>
    <mergeCell ref="BH40:BJ40"/>
    <mergeCell ref="BB50:BD50"/>
    <mergeCell ref="BJ31:BL31"/>
    <mergeCell ref="B35:B36"/>
    <mergeCell ref="D35:I36"/>
    <mergeCell ref="J35:O36"/>
    <mergeCell ref="P35:V36"/>
    <mergeCell ref="W35:AC35"/>
    <mergeCell ref="AD35:AJ35"/>
    <mergeCell ref="AK35:AQ35"/>
    <mergeCell ref="AR35:AX35"/>
    <mergeCell ref="AY35:BA36"/>
    <mergeCell ref="BB35:BD36"/>
    <mergeCell ref="BE35:BG36"/>
    <mergeCell ref="BH35:BJ36"/>
    <mergeCell ref="BK35:BN36"/>
    <mergeCell ref="K31:M31"/>
    <mergeCell ref="N31:P31"/>
    <mergeCell ref="AA31:AC31"/>
    <mergeCell ref="AD31:AF31"/>
    <mergeCell ref="AQ31:AS31"/>
    <mergeCell ref="AT31:AV31"/>
    <mergeCell ref="BG31:BI31"/>
    <mergeCell ref="AY37:BA37"/>
    <mergeCell ref="BB37:BD37"/>
    <mergeCell ref="AZ29:BD29"/>
    <mergeCell ref="BE29:BH29"/>
    <mergeCell ref="BI29:BL29"/>
    <mergeCell ref="D28:H28"/>
    <mergeCell ref="I28:L28"/>
    <mergeCell ref="M28:P28"/>
    <mergeCell ref="T28:X28"/>
    <mergeCell ref="Y28:AB28"/>
    <mergeCell ref="AC28:AF28"/>
    <mergeCell ref="AJ28:AN28"/>
    <mergeCell ref="AO28:AR28"/>
    <mergeCell ref="AS28:AV28"/>
    <mergeCell ref="AZ28:BD28"/>
    <mergeCell ref="BE28:BH28"/>
    <mergeCell ref="BI28:BL28"/>
    <mergeCell ref="D29:H29"/>
    <mergeCell ref="I29:L29"/>
    <mergeCell ref="M29:P29"/>
    <mergeCell ref="T29:X29"/>
    <mergeCell ref="Y29:AB29"/>
    <mergeCell ref="AC29:AF29"/>
    <mergeCell ref="AJ29:AN29"/>
    <mergeCell ref="AO29:AR29"/>
    <mergeCell ref="AS29:AV29"/>
    <mergeCell ref="D26:H26"/>
    <mergeCell ref="I26:L26"/>
    <mergeCell ref="M26:P26"/>
    <mergeCell ref="T26:X26"/>
    <mergeCell ref="Y26:AB26"/>
    <mergeCell ref="AC26:AF26"/>
    <mergeCell ref="D27:H27"/>
    <mergeCell ref="I27:L27"/>
    <mergeCell ref="M27:P27"/>
    <mergeCell ref="T27:X27"/>
    <mergeCell ref="Y27:AB27"/>
    <mergeCell ref="AC27:AF27"/>
    <mergeCell ref="AJ26:AN26"/>
    <mergeCell ref="AO26:AR26"/>
    <mergeCell ref="AS26:AV26"/>
    <mergeCell ref="AZ17:BB17"/>
    <mergeCell ref="AZ27:BD27"/>
    <mergeCell ref="BE27:BH27"/>
    <mergeCell ref="BI27:BL27"/>
    <mergeCell ref="AZ26:BD26"/>
    <mergeCell ref="BE26:BH26"/>
    <mergeCell ref="BI26:BL26"/>
    <mergeCell ref="AJ27:AN27"/>
    <mergeCell ref="AO27:AR27"/>
    <mergeCell ref="AS27:AV2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BM15:BP15"/>
    <mergeCell ref="BQ15:BS15"/>
    <mergeCell ref="Z16:AD16"/>
    <mergeCell ref="AE16:AH16"/>
    <mergeCell ref="AI16:AK16"/>
    <mergeCell ref="AL16:AN16"/>
    <mergeCell ref="AQ16:AU16"/>
    <mergeCell ref="AV16:AY16"/>
    <mergeCell ref="AZ16:BB16"/>
    <mergeCell ref="BC16:BE16"/>
    <mergeCell ref="Z15:AD15"/>
    <mergeCell ref="AE15:AH15"/>
    <mergeCell ref="AI15:AK15"/>
    <mergeCell ref="AL15:AN15"/>
    <mergeCell ref="AQ15:AU15"/>
    <mergeCell ref="AV15:AY15"/>
    <mergeCell ref="AZ15:BB15"/>
    <mergeCell ref="BC15:BE15"/>
    <mergeCell ref="BH15:BL15"/>
    <mergeCell ref="BZ13:CC13"/>
    <mergeCell ref="CD13:CF13"/>
    <mergeCell ref="CG13:CI13"/>
    <mergeCell ref="D14:E14"/>
    <mergeCell ref="F14:V14"/>
    <mergeCell ref="Z14:AD14"/>
    <mergeCell ref="AE14:AH14"/>
    <mergeCell ref="AI14:AK14"/>
    <mergeCell ref="AL14:AN14"/>
    <mergeCell ref="AQ14:AU14"/>
    <mergeCell ref="AV14:AY14"/>
    <mergeCell ref="AZ14:BB14"/>
    <mergeCell ref="BC14:BE14"/>
    <mergeCell ref="BH14:BL14"/>
    <mergeCell ref="BM14:BP14"/>
    <mergeCell ref="BQ14:BS14"/>
    <mergeCell ref="BZ14:CC14"/>
    <mergeCell ref="CD14:CF14"/>
    <mergeCell ref="CG14:CI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AZ13:BB13"/>
    <mergeCell ref="BH13:BL13"/>
    <mergeCell ref="BM13:BP13"/>
    <mergeCell ref="BQ13:BS13"/>
    <mergeCell ref="Z9:AF9"/>
    <mergeCell ref="AG9:AJ9"/>
    <mergeCell ref="AK9:AN9"/>
    <mergeCell ref="AO9:AR9"/>
    <mergeCell ref="AS9:AV9"/>
    <mergeCell ref="AW9:AZ9"/>
    <mergeCell ref="BA9:BD9"/>
    <mergeCell ref="BE9:BG9"/>
    <mergeCell ref="BW9:CA9"/>
    <mergeCell ref="BW10:CA10"/>
    <mergeCell ref="CB10:CE10"/>
    <mergeCell ref="CF10:CH10"/>
    <mergeCell ref="CI10:CK10"/>
    <mergeCell ref="AO7:AR7"/>
    <mergeCell ref="AS7:AV7"/>
    <mergeCell ref="AW7:AZ7"/>
    <mergeCell ref="BA7:BD7"/>
    <mergeCell ref="BE7:BG7"/>
    <mergeCell ref="CB7:CH7"/>
    <mergeCell ref="CI7:CK8"/>
    <mergeCell ref="CB8:CE8"/>
    <mergeCell ref="CF8:CH8"/>
    <mergeCell ref="CB9:CE9"/>
    <mergeCell ref="CF9:CH9"/>
    <mergeCell ref="CI9:CK9"/>
    <mergeCell ref="CL7:CO7"/>
    <mergeCell ref="CP7:CS7"/>
    <mergeCell ref="CT7:CW7"/>
    <mergeCell ref="CX7:DA7"/>
    <mergeCell ref="DB7:DE7"/>
    <mergeCell ref="DB8:DE8"/>
    <mergeCell ref="DF7:DH7"/>
    <mergeCell ref="Z8:AF8"/>
    <mergeCell ref="AG8:AJ8"/>
    <mergeCell ref="AK8:AN8"/>
    <mergeCell ref="AO8:AR8"/>
    <mergeCell ref="AS8:AV8"/>
    <mergeCell ref="AW8:AZ8"/>
    <mergeCell ref="BA8:BD8"/>
    <mergeCell ref="BE8:BG8"/>
    <mergeCell ref="BW8:CA8"/>
    <mergeCell ref="CL8:CO8"/>
    <mergeCell ref="CP8:CS8"/>
    <mergeCell ref="CT8:CW8"/>
    <mergeCell ref="CX8:DA8"/>
    <mergeCell ref="DF8:DH8"/>
    <mergeCell ref="D7:F7"/>
    <mergeCell ref="G7:T7"/>
    <mergeCell ref="AA7:AF7"/>
    <mergeCell ref="AG7:AJ7"/>
    <mergeCell ref="AK7:AN7"/>
    <mergeCell ref="AW5:AZ5"/>
    <mergeCell ref="BA5:BD5"/>
    <mergeCell ref="BE5:BG5"/>
    <mergeCell ref="CA5:CG5"/>
    <mergeCell ref="D6:F6"/>
    <mergeCell ref="G6:T6"/>
    <mergeCell ref="Z6:AF6"/>
    <mergeCell ref="AG6:AJ6"/>
    <mergeCell ref="AK6:AN6"/>
    <mergeCell ref="D5:F5"/>
    <mergeCell ref="AO6:AR6"/>
    <mergeCell ref="AS6:AV6"/>
    <mergeCell ref="AW6:AZ6"/>
    <mergeCell ref="BA6:BD6"/>
    <mergeCell ref="BE6:BG6"/>
    <mergeCell ref="G5:T5"/>
    <mergeCell ref="Z5:AF5"/>
    <mergeCell ref="AG5:AJ5"/>
    <mergeCell ref="AK5:AN5"/>
    <mergeCell ref="CA4:CG4"/>
    <mergeCell ref="CH4:CK4"/>
    <mergeCell ref="CL4:CO4"/>
    <mergeCell ref="CP4:CS4"/>
    <mergeCell ref="CT4:CW4"/>
    <mergeCell ref="CX4:DA4"/>
    <mergeCell ref="DB4:DE4"/>
    <mergeCell ref="DF4:DH4"/>
    <mergeCell ref="DB6:DE6"/>
    <mergeCell ref="DF6:DH6"/>
    <mergeCell ref="CH5:CK5"/>
    <mergeCell ref="CL5:CO5"/>
    <mergeCell ref="CP5:CS5"/>
    <mergeCell ref="CT5:CW5"/>
    <mergeCell ref="CX5:DA5"/>
    <mergeCell ref="DB5:DE5"/>
    <mergeCell ref="DF5:DH5"/>
    <mergeCell ref="CL6:CO6"/>
    <mergeCell ref="CP6:CS6"/>
    <mergeCell ref="CT6:CW6"/>
    <mergeCell ref="CX6:DA6"/>
    <mergeCell ref="AO5:AR5"/>
    <mergeCell ref="AS5:AV5"/>
    <mergeCell ref="AO2:AV2"/>
    <mergeCell ref="AW2:BR2"/>
    <mergeCell ref="AO3:AV3"/>
    <mergeCell ref="AW3:BJ3"/>
    <mergeCell ref="BK3:BN3"/>
    <mergeCell ref="BO3:BR3"/>
    <mergeCell ref="D4:J4"/>
  </mergeCells>
  <phoneticPr fontId="2"/>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4" priority="37">
      <formula>IF($E$10:$F$11="〇",TRUE,FALSE)</formula>
    </cfRule>
    <cfRule type="expression" dxfId="33" priority="36">
      <formula>IF($E$9:$F$9="〇",TRUE,FALSE)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containsText" dxfId="18" priority="11" operator="containsText" text="不可">
      <formula>NOT(ISERROR(SEARCH("不可",AT31)))</formula>
    </cfRule>
    <cfRule type="beginsWith" dxfId="17" priority="9" operator="beginsWith" text="可">
      <formula>LEFT(AT31,LEN("可"))="可"</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containsText" dxfId="12" priority="10" operator="containsText" text="不可">
      <formula>NOT(ISERROR(SEARCH("不可",BJ31)))</formula>
    </cfRule>
    <cfRule type="beginsWith" dxfId="11" priority="8" operator="beginsWith" text="可">
      <formula>LEFT(BJ31,LEN("可"))="可"</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2 D5:D7 D12:D14" xr:uid="{69255ACB-A625-4671-96C8-F26866AE95CD}">
      <formula1>$W$1:$W$2</formula1>
    </dataValidation>
    <dataValidation type="list" allowBlank="1" showInputMessage="1" showErrorMessage="1" sqref="E16:E17 D10" xr:uid="{6016B753-DD68-4F41-A2E5-3F29B8C43DD4}">
      <formula1>$X$1:$X$2</formula1>
    </dataValidation>
  </dataValidations>
  <printOptions verticalCentered="1"/>
  <pageMargins left="0.39370078740157483" right="0.19685039370078741" top="0.39370078740157483" bottom="0.39370078740157483" header="0.51181102362204722" footer="0.51181102362204722"/>
  <pageSetup paperSize="9" scale="36"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5C86-465F-4705-AF8F-43680FEE0C32}">
  <dimension ref="A1:AM98"/>
  <sheetViews>
    <sheetView view="pageBreakPreview" zoomScaleNormal="100" zoomScaleSheetLayoutView="100" workbookViewId="0">
      <selection activeCell="J52" sqref="J52"/>
    </sheetView>
  </sheetViews>
  <sheetFormatPr defaultColWidth="9" defaultRowHeight="13.5"/>
  <cols>
    <col min="1" max="1" width="2.75" style="268" customWidth="1"/>
    <col min="2" max="2" width="5.625" style="268" customWidth="1"/>
    <col min="3" max="3" width="10.25" style="268" customWidth="1"/>
    <col min="4" max="4" width="6.875" style="268" customWidth="1"/>
    <col min="5" max="5" width="4.25" style="268" customWidth="1"/>
    <col min="6" max="6" width="3.75" style="268" customWidth="1"/>
    <col min="7" max="7" width="4" style="268" customWidth="1"/>
    <col min="8" max="8" width="4.5" style="268" customWidth="1"/>
    <col min="9" max="12" width="3.625" style="268" customWidth="1"/>
    <col min="13" max="13" width="4.375" style="268" customWidth="1"/>
    <col min="14" max="17" width="3.625" style="268" customWidth="1"/>
    <col min="18" max="18" width="4.125" style="268" customWidth="1"/>
    <col min="19" max="23" width="3.625" style="268" customWidth="1"/>
    <col min="24" max="24" width="4" style="268" customWidth="1"/>
    <col min="25" max="36" width="3.625" style="268" customWidth="1"/>
    <col min="37" max="37" width="4.25" style="268" customWidth="1"/>
    <col min="38" max="38" width="9" style="268"/>
    <col min="39" max="39" width="14" style="268" customWidth="1"/>
    <col min="40" max="16384" width="9" style="268"/>
  </cols>
  <sheetData>
    <row r="1" spans="1:39" ht="15.75" customHeight="1" thickBot="1">
      <c r="A1" s="268" t="s">
        <v>435</v>
      </c>
    </row>
    <row r="2" spans="1:39" ht="33.75" thickBot="1">
      <c r="A2" s="305" t="s">
        <v>394</v>
      </c>
      <c r="B2" s="305"/>
      <c r="C2" s="305"/>
      <c r="D2" s="305"/>
      <c r="E2" s="305"/>
      <c r="F2" s="305"/>
      <c r="G2" s="305"/>
      <c r="H2" s="305"/>
      <c r="I2" s="305"/>
      <c r="J2" s="305"/>
      <c r="K2" s="305"/>
      <c r="L2" s="305"/>
      <c r="M2" s="305"/>
      <c r="N2" s="305"/>
      <c r="O2" s="305"/>
      <c r="P2" s="305"/>
      <c r="Q2" s="305"/>
      <c r="R2" s="305"/>
      <c r="S2" s="305"/>
      <c r="T2" s="305"/>
      <c r="U2" s="305"/>
      <c r="V2" s="306" t="s">
        <v>96</v>
      </c>
      <c r="W2" s="1239"/>
      <c r="X2" s="1240"/>
      <c r="Y2" s="1240"/>
      <c r="Z2" s="1240"/>
      <c r="AA2" s="1240"/>
      <c r="AB2" s="1240"/>
      <c r="AC2" s="1240"/>
      <c r="AD2" s="1240"/>
      <c r="AE2" s="1240"/>
      <c r="AF2" s="1240"/>
      <c r="AG2" s="1240"/>
      <c r="AH2" s="1240"/>
      <c r="AI2" s="1240"/>
      <c r="AJ2" s="1241"/>
      <c r="AK2" s="305"/>
    </row>
    <row r="4" spans="1:39">
      <c r="A4" s="1242"/>
      <c r="B4" s="1245" t="s">
        <v>449</v>
      </c>
      <c r="C4" s="1246"/>
      <c r="D4" s="1246"/>
      <c r="E4" s="304"/>
      <c r="F4" s="296">
        <v>1</v>
      </c>
      <c r="G4" s="296">
        <v>2</v>
      </c>
      <c r="H4" s="296">
        <v>3</v>
      </c>
      <c r="I4" s="296">
        <v>4</v>
      </c>
      <c r="J4" s="296">
        <v>5</v>
      </c>
      <c r="K4" s="296">
        <v>6</v>
      </c>
      <c r="L4" s="296">
        <v>7</v>
      </c>
      <c r="M4" s="296">
        <v>8</v>
      </c>
      <c r="N4" s="296">
        <v>9</v>
      </c>
      <c r="O4" s="296">
        <v>10</v>
      </c>
      <c r="P4" s="296">
        <v>11</v>
      </c>
      <c r="Q4" s="296">
        <v>12</v>
      </c>
      <c r="R4" s="296">
        <v>13</v>
      </c>
      <c r="S4" s="296">
        <v>14</v>
      </c>
      <c r="T4" s="296">
        <v>15</v>
      </c>
      <c r="U4" s="296">
        <v>16</v>
      </c>
      <c r="V4" s="296">
        <v>17</v>
      </c>
      <c r="W4" s="296">
        <v>18</v>
      </c>
      <c r="X4" s="296">
        <v>19</v>
      </c>
      <c r="Y4" s="296">
        <v>20</v>
      </c>
      <c r="Z4" s="296">
        <v>21</v>
      </c>
      <c r="AA4" s="296">
        <v>22</v>
      </c>
      <c r="AB4" s="296">
        <v>23</v>
      </c>
      <c r="AC4" s="296">
        <v>24</v>
      </c>
      <c r="AD4" s="296">
        <v>25</v>
      </c>
      <c r="AE4" s="296">
        <v>26</v>
      </c>
      <c r="AF4" s="296">
        <v>27</v>
      </c>
      <c r="AG4" s="296">
        <v>28</v>
      </c>
      <c r="AH4" s="296">
        <v>29</v>
      </c>
      <c r="AI4" s="296">
        <v>30</v>
      </c>
      <c r="AJ4" s="296">
        <v>31</v>
      </c>
      <c r="AK4" s="303"/>
    </row>
    <row r="5" spans="1:39">
      <c r="A5" s="1243"/>
      <c r="B5" s="1247" t="s">
        <v>391</v>
      </c>
      <c r="C5" s="1248"/>
      <c r="D5" s="1248"/>
      <c r="E5" s="124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303"/>
      <c r="AM5" s="268" t="s">
        <v>367</v>
      </c>
    </row>
    <row r="6" spans="1:39">
      <c r="A6" s="1243"/>
      <c r="B6" s="1250" t="s">
        <v>390</v>
      </c>
      <c r="C6" s="1251"/>
      <c r="D6" s="1247" t="s">
        <v>389</v>
      </c>
      <c r="E6" s="124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1254">
        <f>COUNTIF(F6:AJ7,"〇")</f>
        <v>0</v>
      </c>
      <c r="AM6" s="268" t="s">
        <v>388</v>
      </c>
    </row>
    <row r="7" spans="1:39">
      <c r="A7" s="1243"/>
      <c r="B7" s="1252"/>
      <c r="C7" s="1253"/>
      <c r="D7" s="1247" t="s">
        <v>387</v>
      </c>
      <c r="E7" s="124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1255"/>
      <c r="AM7" s="268" t="s">
        <v>386</v>
      </c>
    </row>
    <row r="8" spans="1:39">
      <c r="A8" s="1244"/>
      <c r="B8" s="296" t="s">
        <v>385</v>
      </c>
      <c r="C8" s="296" t="s">
        <v>384</v>
      </c>
      <c r="D8" s="302" t="s">
        <v>354</v>
      </c>
      <c r="E8" s="296" t="s">
        <v>346</v>
      </c>
      <c r="F8" s="1256" t="s">
        <v>383</v>
      </c>
      <c r="G8" s="1257"/>
      <c r="H8" s="1257"/>
      <c r="I8" s="1257"/>
      <c r="J8" s="1257"/>
      <c r="K8" s="1257"/>
      <c r="L8" s="1257"/>
      <c r="M8" s="1257"/>
      <c r="N8" s="1257"/>
      <c r="O8" s="1257"/>
      <c r="P8" s="1257"/>
      <c r="Q8" s="1257"/>
      <c r="R8" s="1257"/>
      <c r="S8" s="1257"/>
      <c r="T8" s="1257"/>
      <c r="U8" s="1257"/>
      <c r="V8" s="1257"/>
      <c r="W8" s="1257"/>
      <c r="X8" s="1257"/>
      <c r="Y8" s="1257"/>
      <c r="Z8" s="1257"/>
      <c r="AA8" s="1257"/>
      <c r="AB8" s="1257"/>
      <c r="AC8" s="1257"/>
      <c r="AD8" s="1257"/>
      <c r="AE8" s="1257"/>
      <c r="AF8" s="1257"/>
      <c r="AG8" s="1257"/>
      <c r="AH8" s="1257"/>
      <c r="AI8" s="1257"/>
      <c r="AJ8" s="1258"/>
      <c r="AK8" s="301"/>
      <c r="AM8" s="268" t="s">
        <v>378</v>
      </c>
    </row>
    <row r="9" spans="1:39">
      <c r="A9" s="300">
        <v>1</v>
      </c>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8">
        <f t="shared" ref="AK9:AK33" si="0">SUM(F9:AJ9)</f>
        <v>0</v>
      </c>
      <c r="AM9" s="268" t="s">
        <v>381</v>
      </c>
    </row>
    <row r="10" spans="1:39">
      <c r="A10" s="300">
        <v>2</v>
      </c>
      <c r="B10" s="299"/>
      <c r="C10" s="299"/>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8">
        <f t="shared" si="0"/>
        <v>0</v>
      </c>
      <c r="AM10" s="268" t="s">
        <v>363</v>
      </c>
    </row>
    <row r="11" spans="1:39">
      <c r="A11" s="300">
        <v>3</v>
      </c>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8">
        <f t="shared" si="0"/>
        <v>0</v>
      </c>
      <c r="AM11" s="268" t="s">
        <v>378</v>
      </c>
    </row>
    <row r="12" spans="1:39">
      <c r="A12" s="300">
        <v>4</v>
      </c>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8">
        <f t="shared" si="0"/>
        <v>0</v>
      </c>
      <c r="AM12" s="268" t="s">
        <v>376</v>
      </c>
    </row>
    <row r="13" spans="1:39">
      <c r="A13" s="300">
        <v>5</v>
      </c>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299"/>
      <c r="AJ13" s="299"/>
      <c r="AK13" s="298">
        <f t="shared" si="0"/>
        <v>0</v>
      </c>
    </row>
    <row r="14" spans="1:39">
      <c r="A14" s="300">
        <v>6</v>
      </c>
      <c r="B14" s="299"/>
      <c r="C14" s="299"/>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8">
        <f t="shared" si="0"/>
        <v>0</v>
      </c>
      <c r="AM14" s="277" t="s">
        <v>373</v>
      </c>
    </row>
    <row r="15" spans="1:39">
      <c r="A15" s="300">
        <v>7</v>
      </c>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8">
        <f t="shared" si="0"/>
        <v>0</v>
      </c>
    </row>
    <row r="16" spans="1:39">
      <c r="A16" s="300">
        <v>8</v>
      </c>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8">
        <f t="shared" si="0"/>
        <v>0</v>
      </c>
      <c r="AM16" s="277">
        <v>1</v>
      </c>
    </row>
    <row r="17" spans="1:39">
      <c r="A17" s="300">
        <v>9</v>
      </c>
      <c r="B17" s="299"/>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8">
        <f t="shared" si="0"/>
        <v>0</v>
      </c>
      <c r="AM17" s="277">
        <v>2</v>
      </c>
    </row>
    <row r="18" spans="1:39">
      <c r="A18" s="300">
        <v>10</v>
      </c>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8">
        <f t="shared" si="0"/>
        <v>0</v>
      </c>
    </row>
    <row r="19" spans="1:39">
      <c r="A19" s="300">
        <v>11</v>
      </c>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8">
        <f t="shared" si="0"/>
        <v>0</v>
      </c>
      <c r="AM19" s="277">
        <v>6</v>
      </c>
    </row>
    <row r="20" spans="1:39">
      <c r="A20" s="300">
        <v>12</v>
      </c>
      <c r="B20" s="299"/>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299"/>
      <c r="AI20" s="299"/>
      <c r="AJ20" s="299"/>
      <c r="AK20" s="298">
        <f t="shared" si="0"/>
        <v>0</v>
      </c>
      <c r="AM20" s="277">
        <v>5</v>
      </c>
    </row>
    <row r="21" spans="1:39">
      <c r="A21" s="300">
        <v>13</v>
      </c>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8">
        <f t="shared" si="0"/>
        <v>0</v>
      </c>
      <c r="AM21" s="277">
        <v>4</v>
      </c>
    </row>
    <row r="22" spans="1:39">
      <c r="A22" s="300">
        <v>14</v>
      </c>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8">
        <f t="shared" si="0"/>
        <v>0</v>
      </c>
      <c r="AM22" s="277">
        <v>3</v>
      </c>
    </row>
    <row r="23" spans="1:39">
      <c r="A23" s="300">
        <v>15</v>
      </c>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8">
        <f t="shared" si="0"/>
        <v>0</v>
      </c>
      <c r="AM23" s="277">
        <v>2</v>
      </c>
    </row>
    <row r="24" spans="1:39">
      <c r="A24" s="300">
        <v>16</v>
      </c>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8">
        <f t="shared" si="0"/>
        <v>0</v>
      </c>
      <c r="AM24" s="277">
        <v>1</v>
      </c>
    </row>
    <row r="25" spans="1:39">
      <c r="A25" s="300">
        <v>17</v>
      </c>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8">
        <f t="shared" si="0"/>
        <v>0</v>
      </c>
    </row>
    <row r="26" spans="1:39">
      <c r="A26" s="300">
        <v>18</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8">
        <f t="shared" si="0"/>
        <v>0</v>
      </c>
    </row>
    <row r="27" spans="1:39">
      <c r="A27" s="300">
        <v>19</v>
      </c>
      <c r="B27" s="299"/>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8">
        <f t="shared" si="0"/>
        <v>0</v>
      </c>
    </row>
    <row r="28" spans="1:39">
      <c r="A28" s="300">
        <v>20</v>
      </c>
      <c r="B28" s="299"/>
      <c r="C28" s="299"/>
      <c r="D28" s="299"/>
      <c r="E28" s="299"/>
      <c r="F28" s="299"/>
      <c r="G28" s="299"/>
      <c r="H28" s="299"/>
      <c r="I28" s="299"/>
      <c r="J28" s="299"/>
      <c r="K28" s="299"/>
      <c r="L28" s="299"/>
      <c r="M28" s="299"/>
      <c r="N28" s="299"/>
      <c r="O28" s="299"/>
      <c r="P28" s="299"/>
      <c r="Q28" s="299"/>
      <c r="R28" s="299"/>
      <c r="S28" s="299"/>
      <c r="T28" s="299"/>
      <c r="U28" s="299"/>
      <c r="V28" s="299"/>
      <c r="W28" s="299"/>
      <c r="X28" s="299"/>
      <c r="Y28" s="299"/>
      <c r="Z28" s="299"/>
      <c r="AA28" s="299"/>
      <c r="AB28" s="299"/>
      <c r="AC28" s="299"/>
      <c r="AD28" s="299"/>
      <c r="AE28" s="299"/>
      <c r="AF28" s="299"/>
      <c r="AG28" s="299"/>
      <c r="AH28" s="299"/>
      <c r="AI28" s="299"/>
      <c r="AJ28" s="299"/>
      <c r="AK28" s="298">
        <f t="shared" si="0"/>
        <v>0</v>
      </c>
    </row>
    <row r="29" spans="1:39">
      <c r="A29" s="300">
        <v>21</v>
      </c>
      <c r="B29" s="299"/>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8">
        <f t="shared" si="0"/>
        <v>0</v>
      </c>
    </row>
    <row r="30" spans="1:39">
      <c r="A30" s="300">
        <v>22</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8">
        <f t="shared" si="0"/>
        <v>0</v>
      </c>
    </row>
    <row r="31" spans="1:39">
      <c r="A31" s="300">
        <v>23</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8">
        <f t="shared" si="0"/>
        <v>0</v>
      </c>
    </row>
    <row r="32" spans="1:39">
      <c r="A32" s="300">
        <v>24</v>
      </c>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8">
        <f t="shared" si="0"/>
        <v>0</v>
      </c>
    </row>
    <row r="33" spans="1:37">
      <c r="A33" s="300">
        <v>25</v>
      </c>
      <c r="B33" s="299"/>
      <c r="C33" s="299"/>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8">
        <f t="shared" si="0"/>
        <v>0</v>
      </c>
    </row>
    <row r="34" spans="1:37">
      <c r="A34" s="271" t="s">
        <v>359</v>
      </c>
      <c r="B34" s="1259" t="s">
        <v>362</v>
      </c>
      <c r="C34" s="1259"/>
      <c r="D34" s="1259"/>
      <c r="E34" s="297"/>
      <c r="F34" s="296">
        <f t="shared" ref="F34:AK34" si="1">SUM(F9:F33)</f>
        <v>0</v>
      </c>
      <c r="G34" s="296">
        <f t="shared" si="1"/>
        <v>0</v>
      </c>
      <c r="H34" s="296">
        <f t="shared" si="1"/>
        <v>0</v>
      </c>
      <c r="I34" s="296">
        <f t="shared" si="1"/>
        <v>0</v>
      </c>
      <c r="J34" s="296">
        <f t="shared" si="1"/>
        <v>0</v>
      </c>
      <c r="K34" s="296">
        <f t="shared" si="1"/>
        <v>0</v>
      </c>
      <c r="L34" s="296">
        <f t="shared" si="1"/>
        <v>0</v>
      </c>
      <c r="M34" s="296">
        <f t="shared" si="1"/>
        <v>0</v>
      </c>
      <c r="N34" s="296">
        <f t="shared" si="1"/>
        <v>0</v>
      </c>
      <c r="O34" s="296">
        <f t="shared" si="1"/>
        <v>0</v>
      </c>
      <c r="P34" s="296">
        <f t="shared" si="1"/>
        <v>0</v>
      </c>
      <c r="Q34" s="296">
        <f t="shared" si="1"/>
        <v>0</v>
      </c>
      <c r="R34" s="296">
        <f t="shared" si="1"/>
        <v>0</v>
      </c>
      <c r="S34" s="296">
        <f t="shared" si="1"/>
        <v>0</v>
      </c>
      <c r="T34" s="296">
        <f t="shared" si="1"/>
        <v>0</v>
      </c>
      <c r="U34" s="296">
        <f t="shared" si="1"/>
        <v>0</v>
      </c>
      <c r="V34" s="296">
        <f t="shared" si="1"/>
        <v>0</v>
      </c>
      <c r="W34" s="296">
        <f t="shared" si="1"/>
        <v>0</v>
      </c>
      <c r="X34" s="296">
        <f t="shared" si="1"/>
        <v>0</v>
      </c>
      <c r="Y34" s="296">
        <f t="shared" si="1"/>
        <v>0</v>
      </c>
      <c r="Z34" s="296">
        <f t="shared" si="1"/>
        <v>0</v>
      </c>
      <c r="AA34" s="296">
        <f t="shared" si="1"/>
        <v>0</v>
      </c>
      <c r="AB34" s="296">
        <f t="shared" si="1"/>
        <v>0</v>
      </c>
      <c r="AC34" s="296">
        <f t="shared" si="1"/>
        <v>0</v>
      </c>
      <c r="AD34" s="296">
        <f t="shared" si="1"/>
        <v>0</v>
      </c>
      <c r="AE34" s="296">
        <f t="shared" si="1"/>
        <v>0</v>
      </c>
      <c r="AF34" s="296">
        <f t="shared" si="1"/>
        <v>0</v>
      </c>
      <c r="AG34" s="296">
        <f t="shared" si="1"/>
        <v>0</v>
      </c>
      <c r="AH34" s="296">
        <f t="shared" si="1"/>
        <v>0</v>
      </c>
      <c r="AI34" s="296">
        <f t="shared" si="1"/>
        <v>0</v>
      </c>
      <c r="AJ34" s="296">
        <f t="shared" si="1"/>
        <v>0</v>
      </c>
      <c r="AK34" s="296">
        <f t="shared" si="1"/>
        <v>0</v>
      </c>
    </row>
    <row r="35" spans="1:37" ht="18.75">
      <c r="B35" s="1260" t="s">
        <v>361</v>
      </c>
      <c r="C35" s="1260"/>
      <c r="D35" s="1260"/>
      <c r="E35" s="293"/>
      <c r="F35" s="1261" t="s">
        <v>322</v>
      </c>
      <c r="G35" s="1261"/>
      <c r="H35" s="1261"/>
      <c r="I35" s="1261"/>
      <c r="J35" s="1261"/>
      <c r="K35" s="1261"/>
      <c r="L35" s="1261"/>
      <c r="M35" s="1261"/>
      <c r="N35" s="1261"/>
      <c r="O35" s="1261"/>
      <c r="P35" s="1261"/>
      <c r="Q35" s="1261"/>
      <c r="R35" s="1261"/>
      <c r="S35" s="1261"/>
      <c r="T35" s="1261"/>
      <c r="U35" s="1261"/>
      <c r="V35" s="1261"/>
      <c r="W35" s="1261"/>
      <c r="X35" s="1261"/>
      <c r="Y35" s="1261"/>
      <c r="Z35" s="1261"/>
      <c r="AA35" s="1261"/>
      <c r="AB35" s="1261"/>
      <c r="AC35" s="1261"/>
      <c r="AD35" s="1261"/>
      <c r="AE35" s="1261"/>
      <c r="AF35" s="1261"/>
      <c r="AG35" s="1261"/>
      <c r="AH35" s="1261"/>
      <c r="AI35" s="1261"/>
      <c r="AJ35" s="1261"/>
    </row>
    <row r="36" spans="1:37" ht="14.25" thickBot="1">
      <c r="B36" s="1260" t="s">
        <v>360</v>
      </c>
      <c r="C36" s="1260"/>
      <c r="D36" s="1260"/>
    </row>
    <row r="37" spans="1:37" ht="15.95" customHeight="1" thickBot="1">
      <c r="A37" s="268" t="s">
        <v>359</v>
      </c>
      <c r="B37" s="1260" t="s">
        <v>358</v>
      </c>
      <c r="C37" s="1260"/>
      <c r="D37" s="1260"/>
      <c r="E37" s="1262" t="s">
        <v>357</v>
      </c>
      <c r="F37" s="1262"/>
      <c r="G37" s="1262"/>
      <c r="H37" s="1262"/>
      <c r="I37" s="1262"/>
      <c r="K37" s="1263" t="s">
        <v>356</v>
      </c>
      <c r="L37" s="1264"/>
      <c r="M37" s="1264"/>
      <c r="N37" s="1264"/>
      <c r="O37" s="1264"/>
      <c r="P37" s="1264"/>
      <c r="Q37" s="1264"/>
      <c r="R37" s="283"/>
      <c r="S37" s="283"/>
      <c r="T37" s="283"/>
      <c r="U37" s="283"/>
      <c r="V37" s="283"/>
      <c r="W37" s="283"/>
      <c r="X37" s="283"/>
      <c r="Y37" s="283"/>
      <c r="Z37" s="283"/>
      <c r="AA37" s="283"/>
      <c r="AB37" s="283"/>
      <c r="AC37" s="283"/>
      <c r="AD37" s="283"/>
      <c r="AE37" s="283"/>
      <c r="AF37" s="1264"/>
      <c r="AG37" s="1264"/>
      <c r="AH37" s="1264"/>
      <c r="AI37" s="1264"/>
      <c r="AJ37" s="1264"/>
      <c r="AK37" s="1265"/>
    </row>
    <row r="38" spans="1:37" ht="14.25" thickBot="1">
      <c r="B38" s="1260" t="s">
        <v>355</v>
      </c>
      <c r="C38" s="1260"/>
      <c r="D38" s="1260"/>
      <c r="E38" s="293"/>
      <c r="F38" s="295" t="s">
        <v>354</v>
      </c>
      <c r="G38" s="294" t="s">
        <v>189</v>
      </c>
      <c r="K38" s="1276" t="s">
        <v>353</v>
      </c>
      <c r="L38" s="1277"/>
      <c r="M38" s="1277"/>
      <c r="N38" s="1277"/>
      <c r="O38" s="1277"/>
      <c r="P38" s="1277"/>
      <c r="Q38" s="1278"/>
      <c r="R38" s="276">
        <f>AK34</f>
        <v>0</v>
      </c>
      <c r="S38" s="275" t="s">
        <v>29</v>
      </c>
      <c r="T38" s="277" t="s">
        <v>31</v>
      </c>
      <c r="U38" s="1266" t="s">
        <v>352</v>
      </c>
      <c r="V38" s="1266"/>
      <c r="W38" s="1266"/>
      <c r="X38" s="1266"/>
      <c r="Y38" s="1267"/>
      <c r="Z38" s="276">
        <f>AK6</f>
        <v>0</v>
      </c>
      <c r="AA38" s="275" t="s">
        <v>351</v>
      </c>
      <c r="AB38" s="268" t="s">
        <v>28</v>
      </c>
      <c r="AC38" s="1268" t="e">
        <f>ROUNDDOWN(R38/Z38,1)</f>
        <v>#DIV/0!</v>
      </c>
      <c r="AD38" s="1269"/>
      <c r="AE38" s="288" t="s">
        <v>29</v>
      </c>
      <c r="AK38" s="274"/>
    </row>
    <row r="39" spans="1:37" ht="3.4" customHeight="1" thickBot="1">
      <c r="B39" s="1271" t="s">
        <v>350</v>
      </c>
      <c r="C39" s="1271"/>
      <c r="D39" s="1271"/>
      <c r="E39" s="293"/>
      <c r="F39" s="1272">
        <v>6</v>
      </c>
      <c r="G39" s="1274">
        <f>SUMPRODUCT(($C$9:$C$33="生活介護")*($D$9:$D$33=F39)*($AK$9:$AK$33&gt;0))</f>
        <v>0</v>
      </c>
      <c r="K39" s="292"/>
      <c r="R39" s="291"/>
      <c r="S39" s="291"/>
      <c r="Z39" s="291"/>
      <c r="AK39" s="274"/>
    </row>
    <row r="40" spans="1:37" ht="14.25" thickBot="1">
      <c r="B40" s="1271"/>
      <c r="C40" s="1271"/>
      <c r="D40" s="1271"/>
      <c r="F40" s="1273"/>
      <c r="G40" s="1275"/>
      <c r="K40" s="1276" t="s">
        <v>349</v>
      </c>
      <c r="L40" s="1277"/>
      <c r="M40" s="1277"/>
      <c r="N40" s="1277"/>
      <c r="O40" s="1277"/>
      <c r="P40" s="1277"/>
      <c r="Q40" s="1278"/>
      <c r="R40" s="276">
        <f>COUNTA(F34:AJ34)-COUNTIF(F34:AJ34,0)</f>
        <v>0</v>
      </c>
      <c r="S40" s="275" t="s">
        <v>258</v>
      </c>
      <c r="T40" s="277" t="s">
        <v>31</v>
      </c>
      <c r="U40" s="1266" t="s">
        <v>348</v>
      </c>
      <c r="V40" s="1266"/>
      <c r="W40" s="1266"/>
      <c r="X40" s="1266"/>
      <c r="Y40" s="1267"/>
      <c r="Z40" s="276">
        <f>COUNTA(F5:AJ5)</f>
        <v>0</v>
      </c>
      <c r="AA40" s="275" t="s">
        <v>258</v>
      </c>
      <c r="AB40" s="290" t="s">
        <v>347</v>
      </c>
      <c r="AC40" s="268">
        <v>7</v>
      </c>
      <c r="AD40" s="268" t="s">
        <v>258</v>
      </c>
      <c r="AE40" s="268" t="s">
        <v>28</v>
      </c>
      <c r="AF40" s="289" t="e">
        <f>ROUNDDOWN(R40/Z40*AC40,1)</f>
        <v>#DIV/0!</v>
      </c>
      <c r="AG40" s="288" t="s">
        <v>258</v>
      </c>
      <c r="AK40" s="274"/>
    </row>
    <row r="41" spans="1:37" ht="14.25" thickBot="1">
      <c r="B41" s="1262"/>
      <c r="C41" s="1262"/>
      <c r="D41" s="1262"/>
      <c r="F41" s="279">
        <v>5</v>
      </c>
      <c r="G41" s="278">
        <f>SUMPRODUCT(($C$9:$C$33="生活介護")*($D$9:$D$33=F41)*($AK$9:$AK$33&gt;0))</f>
        <v>0</v>
      </c>
      <c r="H41" s="287" t="s">
        <v>346</v>
      </c>
      <c r="K41" s="1280" t="s">
        <v>345</v>
      </c>
      <c r="L41" s="1281"/>
      <c r="M41" s="1281"/>
      <c r="N41" s="1281"/>
      <c r="O41" s="1281"/>
      <c r="P41" s="1281"/>
      <c r="Q41" s="1281"/>
      <c r="R41" s="1281"/>
      <c r="S41" s="1281"/>
      <c r="T41" s="1281"/>
      <c r="U41" s="1281"/>
      <c r="V41" s="1281"/>
      <c r="W41" s="1281"/>
      <c r="X41" s="1281"/>
      <c r="Y41" s="1281"/>
      <c r="Z41" s="1281"/>
      <c r="AA41" s="1281"/>
      <c r="AB41" s="1281"/>
      <c r="AC41" s="1281"/>
      <c r="AD41" s="1281"/>
      <c r="AE41" s="1281"/>
      <c r="AF41" s="1281"/>
      <c r="AG41" s="1281"/>
      <c r="AH41" s="1281"/>
      <c r="AI41" s="1281"/>
      <c r="AJ41" s="1281"/>
      <c r="AK41" s="1282"/>
    </row>
    <row r="42" spans="1:37" ht="14.25" thickBot="1">
      <c r="F42" s="280">
        <v>4</v>
      </c>
      <c r="G42" s="286">
        <f>SUMPRODUCT(($C$9:$C$33="生活介護")*($D$9:$D$33=F42)*($AK$9:$AK$33&gt;0))</f>
        <v>0</v>
      </c>
      <c r="H42" s="285">
        <f>SUMPRODUCT(($C$9:$C$33="生活介護")*($D$9:$D$33=F42)*($E$9:$E$33=$AM$14)*($AK$9:$AK$33&gt;0))</f>
        <v>0</v>
      </c>
      <c r="K42" s="1283"/>
      <c r="L42" s="1284"/>
      <c r="M42" s="1284"/>
      <c r="N42" s="1284"/>
      <c r="O42" s="1284"/>
      <c r="P42" s="1284"/>
      <c r="Q42" s="1284"/>
      <c r="R42" s="1284"/>
      <c r="S42" s="1284"/>
      <c r="T42" s="1284"/>
      <c r="U42" s="1284"/>
      <c r="V42" s="1284"/>
      <c r="W42" s="1284"/>
      <c r="X42" s="1284"/>
      <c r="Y42" s="1284"/>
      <c r="Z42" s="1284"/>
      <c r="AA42" s="1284"/>
      <c r="AB42" s="1284"/>
      <c r="AC42" s="1284"/>
      <c r="AD42" s="1284"/>
      <c r="AE42" s="1284"/>
      <c r="AF42" s="1284"/>
      <c r="AG42" s="1284"/>
      <c r="AH42" s="1284"/>
      <c r="AI42" s="1284"/>
      <c r="AJ42" s="1284"/>
      <c r="AK42" s="1285"/>
    </row>
    <row r="43" spans="1:37" ht="12" customHeight="1" thickBot="1">
      <c r="B43" s="1279" t="s">
        <v>344</v>
      </c>
      <c r="C43" s="1279"/>
      <c r="D43" s="269"/>
      <c r="E43" s="269"/>
      <c r="F43" s="1242">
        <v>3</v>
      </c>
      <c r="G43" s="1272">
        <f>SUMPRODUCT(($C$9:$C$33="生活介護")*($D$9:$D$33=F43)*($AK$9:$AK$33&gt;0))</f>
        <v>0</v>
      </c>
      <c r="H43" s="1286">
        <f>SUMPRODUCT(($C$9:$C$33="生活介護")*($D$9:$D$33=F43)*($E$9:$E$33=$AM$14)*($AK$9:$AK$33&gt;0))</f>
        <v>0</v>
      </c>
    </row>
    <row r="44" spans="1:37" ht="2.25" customHeight="1">
      <c r="B44" s="269"/>
      <c r="C44" s="269"/>
      <c r="D44" s="269"/>
      <c r="E44" s="269"/>
      <c r="F44" s="1244"/>
      <c r="G44" s="1273"/>
      <c r="H44" s="1275"/>
      <c r="K44" s="284"/>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2"/>
    </row>
    <row r="45" spans="1:37" ht="14.25" customHeight="1" thickBot="1">
      <c r="B45" s="1279" t="s">
        <v>343</v>
      </c>
      <c r="C45" s="1279"/>
      <c r="D45" s="1279"/>
      <c r="E45" s="269"/>
      <c r="F45" s="280">
        <v>2</v>
      </c>
      <c r="G45" s="279">
        <f>SUMPRODUCT(($C$9:$C$33="生活介護")*($D$9:$D$33=F45)*($AK$9:$AK$33&gt;0))</f>
        <v>0</v>
      </c>
      <c r="H45" s="281">
        <f>SUMPRODUCT(($C$9:$C$33="生活介護")*($D$9:$D$33=F45)*($E$9:$E$33=$AM$14)*($AK$9:$AK$33&gt;0))</f>
        <v>0</v>
      </c>
      <c r="K45" s="1270" t="s">
        <v>342</v>
      </c>
      <c r="L45" s="1262"/>
      <c r="M45" s="1262"/>
      <c r="N45" s="1262"/>
      <c r="O45" s="1262"/>
      <c r="P45" s="1262"/>
      <c r="Q45" s="1262"/>
      <c r="AK45" s="274"/>
    </row>
    <row r="46" spans="1:37" ht="18.75" thickBot="1">
      <c r="B46" s="1279" t="s">
        <v>341</v>
      </c>
      <c r="C46" s="1279"/>
      <c r="D46" s="1279"/>
      <c r="E46" s="269"/>
      <c r="F46" s="280">
        <v>1</v>
      </c>
      <c r="G46" s="279">
        <f>SUMPRODUCT(($C$9:$C$33="生活介護")*($D$9:$D$33=F46)*($AK$9:$AK$33&gt;0))</f>
        <v>0</v>
      </c>
      <c r="H46" s="278">
        <f>SUMPRODUCT(($C$9:$C$33="生活介護")*($D$9:$D$33=F46)*($E$9:$E$33=$AM$14)*($AK$9:$AK$33&gt;0))</f>
        <v>0</v>
      </c>
      <c r="K46" s="1287" t="s">
        <v>340</v>
      </c>
      <c r="L46" s="1288"/>
      <c r="M46" s="1288"/>
      <c r="N46" s="1288"/>
      <c r="O46" s="1288"/>
      <c r="P46" s="1288"/>
      <c r="Q46" s="1288"/>
      <c r="R46" s="1288"/>
      <c r="S46" s="1289"/>
      <c r="T46" s="276">
        <f>G39+G41+H42+H43+H45+H46</f>
        <v>0</v>
      </c>
      <c r="U46" s="275" t="s">
        <v>29</v>
      </c>
      <c r="V46" s="277" t="s">
        <v>31</v>
      </c>
      <c r="W46" s="1266" t="s">
        <v>339</v>
      </c>
      <c r="X46" s="1266"/>
      <c r="Y46" s="1266"/>
      <c r="Z46" s="1266"/>
      <c r="AA46" s="1266"/>
      <c r="AB46" s="1267"/>
      <c r="AC46" s="276">
        <f>G47</f>
        <v>0</v>
      </c>
      <c r="AD46" s="275" t="s">
        <v>29</v>
      </c>
      <c r="AE46" s="268" t="s">
        <v>28</v>
      </c>
      <c r="AF46" s="1290" t="e">
        <f>ROUNDDOWN(T46/AC46,2)</f>
        <v>#DIV/0!</v>
      </c>
      <c r="AG46" s="1291"/>
      <c r="AK46" s="274"/>
    </row>
    <row r="47" spans="1:37" ht="18.75" thickBot="1">
      <c r="B47" s="269"/>
      <c r="C47" s="273" t="s">
        <v>338</v>
      </c>
      <c r="D47" s="269"/>
      <c r="E47" s="269"/>
      <c r="F47" s="272" t="s">
        <v>30</v>
      </c>
      <c r="G47" s="271">
        <f>SUM(G39:G46)</f>
        <v>0</v>
      </c>
      <c r="K47" s="1280" t="s">
        <v>337</v>
      </c>
      <c r="L47" s="1281"/>
      <c r="M47" s="1281"/>
      <c r="N47" s="1281"/>
      <c r="O47" s="1281"/>
      <c r="P47" s="1281"/>
      <c r="Q47" s="1281"/>
      <c r="R47" s="1281"/>
      <c r="S47" s="1281"/>
      <c r="T47" s="1281"/>
      <c r="U47" s="1281"/>
      <c r="V47" s="1281"/>
      <c r="W47" s="1281"/>
      <c r="X47" s="1281"/>
      <c r="Y47" s="1281"/>
      <c r="Z47" s="1281"/>
      <c r="AA47" s="1281"/>
      <c r="AB47" s="1281"/>
      <c r="AC47" s="1281"/>
      <c r="AD47" s="1281"/>
      <c r="AE47" s="1281"/>
      <c r="AF47" s="1281"/>
      <c r="AG47" s="1281"/>
      <c r="AH47" s="1281"/>
      <c r="AI47" s="1281"/>
      <c r="AJ47" s="1281"/>
      <c r="AK47" s="1282"/>
    </row>
    <row r="48" spans="1:37" ht="18.75" thickBot="1">
      <c r="B48" s="269"/>
      <c r="C48" s="270">
        <v>20</v>
      </c>
      <c r="D48" s="269" t="s">
        <v>29</v>
      </c>
      <c r="E48" s="269"/>
      <c r="K48" s="1283"/>
      <c r="L48" s="1284"/>
      <c r="M48" s="1284"/>
      <c r="N48" s="1284"/>
      <c r="O48" s="1284"/>
      <c r="P48" s="1284"/>
      <c r="Q48" s="1284"/>
      <c r="R48" s="1284"/>
      <c r="S48" s="1284"/>
      <c r="T48" s="1284"/>
      <c r="U48" s="1284"/>
      <c r="V48" s="1284"/>
      <c r="W48" s="1284"/>
      <c r="X48" s="1284"/>
      <c r="Y48" s="1284"/>
      <c r="Z48" s="1284"/>
      <c r="AA48" s="1284"/>
      <c r="AB48" s="1284"/>
      <c r="AC48" s="1284"/>
      <c r="AD48" s="1284"/>
      <c r="AE48" s="1284"/>
      <c r="AF48" s="1284"/>
      <c r="AG48" s="1284"/>
      <c r="AH48" s="1284"/>
      <c r="AI48" s="1284"/>
      <c r="AJ48" s="1284"/>
      <c r="AK48" s="1285"/>
    </row>
    <row r="49" spans="1:39" ht="4.5" customHeight="1"/>
    <row r="50" spans="1:39" ht="12.75" customHeight="1" thickBot="1"/>
    <row r="51" spans="1:39" ht="33.75" thickBot="1">
      <c r="A51" s="305" t="s">
        <v>394</v>
      </c>
      <c r="B51" s="305"/>
      <c r="C51" s="305"/>
      <c r="D51" s="305"/>
      <c r="E51" s="305"/>
      <c r="F51" s="305"/>
      <c r="G51" s="305"/>
      <c r="H51" s="305"/>
      <c r="I51" s="305"/>
      <c r="J51" s="305"/>
      <c r="K51" s="305"/>
      <c r="L51" s="305"/>
      <c r="M51" s="305"/>
      <c r="N51" s="305"/>
      <c r="O51" s="305"/>
      <c r="P51" s="305"/>
      <c r="Q51" s="305"/>
      <c r="R51" s="305"/>
      <c r="S51" s="305"/>
      <c r="T51" s="305"/>
      <c r="U51" s="305"/>
      <c r="V51" s="306" t="s">
        <v>96</v>
      </c>
      <c r="W51" s="1239" t="s">
        <v>393</v>
      </c>
      <c r="X51" s="1240"/>
      <c r="Y51" s="1240"/>
      <c r="Z51" s="1240"/>
      <c r="AA51" s="1240"/>
      <c r="AB51" s="1240"/>
      <c r="AC51" s="1240"/>
      <c r="AD51" s="1240"/>
      <c r="AE51" s="1240"/>
      <c r="AF51" s="1240"/>
      <c r="AG51" s="1240"/>
      <c r="AH51" s="1240"/>
      <c r="AI51" s="1240"/>
      <c r="AJ51" s="1241"/>
      <c r="AK51" s="305"/>
    </row>
    <row r="53" spans="1:39">
      <c r="A53" s="1242"/>
      <c r="B53" s="1245" t="s">
        <v>392</v>
      </c>
      <c r="C53" s="1246"/>
      <c r="D53" s="1246"/>
      <c r="E53" s="304"/>
      <c r="F53" s="296">
        <v>1</v>
      </c>
      <c r="G53" s="296">
        <v>2</v>
      </c>
      <c r="H53" s="296">
        <v>3</v>
      </c>
      <c r="I53" s="296">
        <v>4</v>
      </c>
      <c r="J53" s="296">
        <v>5</v>
      </c>
      <c r="K53" s="296">
        <v>6</v>
      </c>
      <c r="L53" s="296">
        <v>7</v>
      </c>
      <c r="M53" s="296">
        <v>8</v>
      </c>
      <c r="N53" s="296">
        <v>9</v>
      </c>
      <c r="O53" s="296">
        <v>10</v>
      </c>
      <c r="P53" s="296">
        <v>11</v>
      </c>
      <c r="Q53" s="296">
        <v>12</v>
      </c>
      <c r="R53" s="296">
        <v>13</v>
      </c>
      <c r="S53" s="296">
        <v>14</v>
      </c>
      <c r="T53" s="296">
        <v>15</v>
      </c>
      <c r="U53" s="296">
        <v>16</v>
      </c>
      <c r="V53" s="296">
        <v>17</v>
      </c>
      <c r="W53" s="296">
        <v>18</v>
      </c>
      <c r="X53" s="296">
        <v>19</v>
      </c>
      <c r="Y53" s="296">
        <v>20</v>
      </c>
      <c r="Z53" s="296">
        <v>21</v>
      </c>
      <c r="AA53" s="296">
        <v>22</v>
      </c>
      <c r="AB53" s="296">
        <v>23</v>
      </c>
      <c r="AC53" s="296">
        <v>24</v>
      </c>
      <c r="AD53" s="296">
        <v>25</v>
      </c>
      <c r="AE53" s="296">
        <v>26</v>
      </c>
      <c r="AF53" s="296">
        <v>27</v>
      </c>
      <c r="AG53" s="296">
        <v>28</v>
      </c>
      <c r="AH53" s="296">
        <v>29</v>
      </c>
      <c r="AI53" s="296">
        <v>30</v>
      </c>
      <c r="AJ53" s="296">
        <v>31</v>
      </c>
      <c r="AK53" s="303"/>
    </row>
    <row r="54" spans="1:39">
      <c r="A54" s="1243"/>
      <c r="B54" s="1247" t="s">
        <v>391</v>
      </c>
      <c r="C54" s="1248"/>
      <c r="D54" s="1248"/>
      <c r="E54" s="1249"/>
      <c r="F54" s="299" t="s">
        <v>258</v>
      </c>
      <c r="G54" s="299" t="s">
        <v>264</v>
      </c>
      <c r="H54" s="299" t="s">
        <v>263</v>
      </c>
      <c r="I54" s="299" t="s">
        <v>262</v>
      </c>
      <c r="J54" s="299" t="s">
        <v>261</v>
      </c>
      <c r="K54" s="299" t="s">
        <v>260</v>
      </c>
      <c r="L54" s="299" t="s">
        <v>259</v>
      </c>
      <c r="M54" s="299" t="s">
        <v>258</v>
      </c>
      <c r="N54" s="299" t="s">
        <v>264</v>
      </c>
      <c r="O54" s="299" t="s">
        <v>263</v>
      </c>
      <c r="P54" s="299" t="s">
        <v>262</v>
      </c>
      <c r="Q54" s="299" t="s">
        <v>261</v>
      </c>
      <c r="R54" s="299" t="s">
        <v>260</v>
      </c>
      <c r="S54" s="299" t="s">
        <v>259</v>
      </c>
      <c r="T54" s="299" t="s">
        <v>258</v>
      </c>
      <c r="U54" s="299" t="s">
        <v>264</v>
      </c>
      <c r="V54" s="299" t="s">
        <v>263</v>
      </c>
      <c r="W54" s="299" t="s">
        <v>262</v>
      </c>
      <c r="X54" s="299" t="s">
        <v>261</v>
      </c>
      <c r="Y54" s="299" t="s">
        <v>260</v>
      </c>
      <c r="Z54" s="299" t="s">
        <v>259</v>
      </c>
      <c r="AA54" s="299" t="s">
        <v>258</v>
      </c>
      <c r="AB54" s="299" t="s">
        <v>264</v>
      </c>
      <c r="AC54" s="299" t="s">
        <v>263</v>
      </c>
      <c r="AD54" s="299" t="s">
        <v>262</v>
      </c>
      <c r="AE54" s="299" t="s">
        <v>261</v>
      </c>
      <c r="AF54" s="299" t="s">
        <v>260</v>
      </c>
      <c r="AG54" s="299" t="s">
        <v>259</v>
      </c>
      <c r="AH54" s="299" t="s">
        <v>258</v>
      </c>
      <c r="AI54" s="299" t="s">
        <v>264</v>
      </c>
      <c r="AJ54" s="299" t="s">
        <v>263</v>
      </c>
      <c r="AK54" s="303"/>
      <c r="AM54" s="268" t="s">
        <v>367</v>
      </c>
    </row>
    <row r="55" spans="1:39">
      <c r="A55" s="1243"/>
      <c r="B55" s="1250" t="s">
        <v>390</v>
      </c>
      <c r="C55" s="1251"/>
      <c r="D55" s="1247" t="s">
        <v>389</v>
      </c>
      <c r="E55" s="1249"/>
      <c r="F55" s="299" t="s">
        <v>370</v>
      </c>
      <c r="G55" s="299" t="s">
        <v>370</v>
      </c>
      <c r="H55" s="299"/>
      <c r="I55" s="299" t="s">
        <v>370</v>
      </c>
      <c r="J55" s="299" t="s">
        <v>370</v>
      </c>
      <c r="K55" s="299" t="s">
        <v>370</v>
      </c>
      <c r="L55" s="299"/>
      <c r="M55" s="299" t="s">
        <v>370</v>
      </c>
      <c r="N55" s="299" t="s">
        <v>370</v>
      </c>
      <c r="O55" s="299"/>
      <c r="P55" s="299" t="s">
        <v>370</v>
      </c>
      <c r="Q55" s="299" t="s">
        <v>370</v>
      </c>
      <c r="R55" s="299" t="s">
        <v>370</v>
      </c>
      <c r="S55" s="299"/>
      <c r="T55" s="299"/>
      <c r="U55" s="299" t="s">
        <v>370</v>
      </c>
      <c r="V55" s="299" t="s">
        <v>370</v>
      </c>
      <c r="W55" s="299" t="s">
        <v>370</v>
      </c>
      <c r="X55" s="299" t="s">
        <v>370</v>
      </c>
      <c r="Y55" s="299" t="s">
        <v>370</v>
      </c>
      <c r="Z55" s="299"/>
      <c r="AA55" s="299"/>
      <c r="AB55" s="299" t="s">
        <v>370</v>
      </c>
      <c r="AC55" s="299" t="s">
        <v>370</v>
      </c>
      <c r="AD55" s="299"/>
      <c r="AE55" s="299" t="s">
        <v>370</v>
      </c>
      <c r="AF55" s="299" t="s">
        <v>370</v>
      </c>
      <c r="AG55" s="299"/>
      <c r="AH55" s="299"/>
      <c r="AI55" s="299" t="s">
        <v>370</v>
      </c>
      <c r="AJ55" s="299" t="s">
        <v>370</v>
      </c>
      <c r="AK55" s="1254">
        <f>COUNTIF(F55:AJ56,"〇")</f>
        <v>43</v>
      </c>
      <c r="AM55" s="268" t="s">
        <v>388</v>
      </c>
    </row>
    <row r="56" spans="1:39">
      <c r="A56" s="1243"/>
      <c r="B56" s="1252"/>
      <c r="C56" s="1253"/>
      <c r="D56" s="1247" t="s">
        <v>387</v>
      </c>
      <c r="E56" s="1249"/>
      <c r="F56" s="299" t="s">
        <v>370</v>
      </c>
      <c r="G56" s="299" t="s">
        <v>370</v>
      </c>
      <c r="H56" s="299" t="s">
        <v>370</v>
      </c>
      <c r="I56" s="299" t="s">
        <v>370</v>
      </c>
      <c r="J56" s="299" t="s">
        <v>370</v>
      </c>
      <c r="K56" s="299" t="s">
        <v>370</v>
      </c>
      <c r="L56" s="299"/>
      <c r="M56" s="299" t="s">
        <v>370</v>
      </c>
      <c r="N56" s="299" t="s">
        <v>370</v>
      </c>
      <c r="O56" s="299"/>
      <c r="P56" s="299" t="s">
        <v>370</v>
      </c>
      <c r="Q56" s="299" t="s">
        <v>370</v>
      </c>
      <c r="R56" s="299" t="s">
        <v>370</v>
      </c>
      <c r="S56" s="299"/>
      <c r="T56" s="299"/>
      <c r="U56" s="299" t="s">
        <v>370</v>
      </c>
      <c r="V56" s="299" t="s">
        <v>370</v>
      </c>
      <c r="W56" s="299"/>
      <c r="X56" s="299" t="s">
        <v>370</v>
      </c>
      <c r="Y56" s="299" t="s">
        <v>370</v>
      </c>
      <c r="Z56" s="299"/>
      <c r="AA56" s="299"/>
      <c r="AB56" s="299" t="s">
        <v>370</v>
      </c>
      <c r="AC56" s="299" t="s">
        <v>370</v>
      </c>
      <c r="AD56" s="299" t="s">
        <v>370</v>
      </c>
      <c r="AE56" s="299" t="s">
        <v>370</v>
      </c>
      <c r="AF56" s="299" t="s">
        <v>370</v>
      </c>
      <c r="AG56" s="299"/>
      <c r="AH56" s="299"/>
      <c r="AI56" s="299" t="s">
        <v>370</v>
      </c>
      <c r="AJ56" s="299" t="s">
        <v>370</v>
      </c>
      <c r="AK56" s="1255"/>
      <c r="AM56" s="268" t="s">
        <v>386</v>
      </c>
    </row>
    <row r="57" spans="1:39">
      <c r="A57" s="1244"/>
      <c r="B57" s="296" t="s">
        <v>385</v>
      </c>
      <c r="C57" s="296" t="s">
        <v>384</v>
      </c>
      <c r="D57" s="302" t="s">
        <v>354</v>
      </c>
      <c r="E57" s="296" t="s">
        <v>346</v>
      </c>
      <c r="F57" s="1256" t="s">
        <v>383</v>
      </c>
      <c r="G57" s="1257"/>
      <c r="H57" s="1257"/>
      <c r="I57" s="1257"/>
      <c r="J57" s="1257"/>
      <c r="K57" s="1257"/>
      <c r="L57" s="1257"/>
      <c r="M57" s="1257"/>
      <c r="N57" s="1257"/>
      <c r="O57" s="1257"/>
      <c r="P57" s="1257"/>
      <c r="Q57" s="1257"/>
      <c r="R57" s="1257"/>
      <c r="S57" s="1257"/>
      <c r="T57" s="1257"/>
      <c r="U57" s="1257"/>
      <c r="V57" s="1257"/>
      <c r="W57" s="1257"/>
      <c r="X57" s="1257"/>
      <c r="Y57" s="1257"/>
      <c r="Z57" s="1257"/>
      <c r="AA57" s="1257"/>
      <c r="AB57" s="1257"/>
      <c r="AC57" s="1257"/>
      <c r="AD57" s="1257"/>
      <c r="AE57" s="1257"/>
      <c r="AF57" s="1257"/>
      <c r="AG57" s="1257"/>
      <c r="AH57" s="1257"/>
      <c r="AI57" s="1257"/>
      <c r="AJ57" s="1258"/>
      <c r="AK57" s="301"/>
      <c r="AM57" s="268" t="s">
        <v>378</v>
      </c>
    </row>
    <row r="58" spans="1:39">
      <c r="A58" s="300">
        <v>1</v>
      </c>
      <c r="B58" s="299" t="s">
        <v>382</v>
      </c>
      <c r="C58" s="299" t="s">
        <v>367</v>
      </c>
      <c r="D58" s="299">
        <v>6</v>
      </c>
      <c r="E58" s="299"/>
      <c r="F58" s="299">
        <v>2</v>
      </c>
      <c r="G58" s="299">
        <v>2</v>
      </c>
      <c r="H58" s="299">
        <v>1</v>
      </c>
      <c r="I58" s="299">
        <v>2</v>
      </c>
      <c r="J58" s="299">
        <v>2</v>
      </c>
      <c r="K58" s="299">
        <v>2</v>
      </c>
      <c r="L58" s="299"/>
      <c r="M58" s="299">
        <v>2</v>
      </c>
      <c r="N58" s="299">
        <v>2</v>
      </c>
      <c r="O58" s="299"/>
      <c r="P58" s="299">
        <v>2</v>
      </c>
      <c r="Q58" s="299">
        <v>2</v>
      </c>
      <c r="R58" s="299">
        <v>2</v>
      </c>
      <c r="S58" s="299"/>
      <c r="T58" s="299"/>
      <c r="U58" s="299">
        <v>2</v>
      </c>
      <c r="V58" s="299">
        <v>2</v>
      </c>
      <c r="W58" s="299">
        <v>1</v>
      </c>
      <c r="X58" s="299">
        <v>2</v>
      </c>
      <c r="Y58" s="299">
        <v>2</v>
      </c>
      <c r="Z58" s="299"/>
      <c r="AA58" s="299"/>
      <c r="AB58" s="299">
        <v>2</v>
      </c>
      <c r="AC58" s="299">
        <v>2</v>
      </c>
      <c r="AD58" s="299">
        <v>1</v>
      </c>
      <c r="AE58" s="299">
        <v>2</v>
      </c>
      <c r="AF58" s="299">
        <v>2</v>
      </c>
      <c r="AG58" s="299"/>
      <c r="AH58" s="299"/>
      <c r="AI58" s="299">
        <v>2</v>
      </c>
      <c r="AJ58" s="299">
        <v>2</v>
      </c>
      <c r="AK58" s="298">
        <f t="shared" ref="AK58:AK82" si="2">SUM(F58:AJ58)</f>
        <v>43</v>
      </c>
      <c r="AM58" s="268" t="s">
        <v>381</v>
      </c>
    </row>
    <row r="59" spans="1:39">
      <c r="A59" s="300">
        <v>2</v>
      </c>
      <c r="B59" s="299" t="s">
        <v>380</v>
      </c>
      <c r="C59" s="299" t="s">
        <v>367</v>
      </c>
      <c r="D59" s="299">
        <v>6</v>
      </c>
      <c r="E59" s="299"/>
      <c r="F59" s="299">
        <v>2</v>
      </c>
      <c r="G59" s="299">
        <v>2</v>
      </c>
      <c r="H59" s="299">
        <v>1</v>
      </c>
      <c r="I59" s="299">
        <v>2</v>
      </c>
      <c r="J59" s="299">
        <v>2</v>
      </c>
      <c r="K59" s="299">
        <v>2</v>
      </c>
      <c r="L59" s="299"/>
      <c r="M59" s="299">
        <v>2</v>
      </c>
      <c r="N59" s="299">
        <v>2</v>
      </c>
      <c r="O59" s="299"/>
      <c r="P59" s="299">
        <v>2</v>
      </c>
      <c r="Q59" s="299">
        <v>1</v>
      </c>
      <c r="R59" s="299">
        <v>2</v>
      </c>
      <c r="S59" s="299"/>
      <c r="T59" s="299"/>
      <c r="U59" s="299">
        <v>2</v>
      </c>
      <c r="V59" s="299">
        <v>2</v>
      </c>
      <c r="W59" s="299">
        <v>1</v>
      </c>
      <c r="X59" s="299">
        <v>2</v>
      </c>
      <c r="Y59" s="299">
        <v>2</v>
      </c>
      <c r="Z59" s="299"/>
      <c r="AA59" s="299"/>
      <c r="AB59" s="299">
        <v>2</v>
      </c>
      <c r="AC59" s="299">
        <v>2</v>
      </c>
      <c r="AD59" s="299">
        <v>1</v>
      </c>
      <c r="AE59" s="299">
        <v>2</v>
      </c>
      <c r="AF59" s="299">
        <v>2</v>
      </c>
      <c r="AG59" s="299"/>
      <c r="AH59" s="299"/>
      <c r="AI59" s="299">
        <v>2</v>
      </c>
      <c r="AJ59" s="299">
        <v>2</v>
      </c>
      <c r="AK59" s="298">
        <f t="shared" si="2"/>
        <v>42</v>
      </c>
      <c r="AM59" s="268" t="s">
        <v>363</v>
      </c>
    </row>
    <row r="60" spans="1:39">
      <c r="A60" s="300">
        <v>3</v>
      </c>
      <c r="B60" s="299" t="s">
        <v>379</v>
      </c>
      <c r="C60" s="299" t="s">
        <v>367</v>
      </c>
      <c r="D60" s="299">
        <v>6</v>
      </c>
      <c r="E60" s="299"/>
      <c r="F60" s="299">
        <v>2</v>
      </c>
      <c r="G60" s="299">
        <v>2</v>
      </c>
      <c r="H60" s="299">
        <v>1</v>
      </c>
      <c r="I60" s="299">
        <v>2</v>
      </c>
      <c r="J60" s="299">
        <v>2</v>
      </c>
      <c r="K60" s="299">
        <v>2</v>
      </c>
      <c r="L60" s="299"/>
      <c r="M60" s="299">
        <v>2</v>
      </c>
      <c r="N60" s="299">
        <v>2</v>
      </c>
      <c r="O60" s="299"/>
      <c r="P60" s="299"/>
      <c r="Q60" s="299">
        <v>2</v>
      </c>
      <c r="R60" s="299">
        <v>2</v>
      </c>
      <c r="S60" s="299"/>
      <c r="T60" s="299"/>
      <c r="U60" s="299">
        <v>2</v>
      </c>
      <c r="V60" s="299">
        <v>2</v>
      </c>
      <c r="W60" s="299">
        <v>1</v>
      </c>
      <c r="X60" s="299">
        <v>2</v>
      </c>
      <c r="Y60" s="299">
        <v>2</v>
      </c>
      <c r="Z60" s="299"/>
      <c r="AA60" s="299"/>
      <c r="AB60" s="299">
        <v>2</v>
      </c>
      <c r="AC60" s="299">
        <v>2</v>
      </c>
      <c r="AD60" s="299">
        <v>1</v>
      </c>
      <c r="AE60" s="299">
        <v>2</v>
      </c>
      <c r="AF60" s="299">
        <v>2</v>
      </c>
      <c r="AG60" s="299"/>
      <c r="AH60" s="299"/>
      <c r="AI60" s="299">
        <v>2</v>
      </c>
      <c r="AJ60" s="299">
        <v>2</v>
      </c>
      <c r="AK60" s="298">
        <f t="shared" si="2"/>
        <v>41</v>
      </c>
      <c r="AM60" s="268" t="s">
        <v>378</v>
      </c>
    </row>
    <row r="61" spans="1:39">
      <c r="A61" s="300">
        <v>4</v>
      </c>
      <c r="B61" s="299" t="s">
        <v>377</v>
      </c>
      <c r="C61" s="299" t="s">
        <v>367</v>
      </c>
      <c r="D61" s="299">
        <v>6</v>
      </c>
      <c r="E61" s="299"/>
      <c r="F61" s="299">
        <v>2</v>
      </c>
      <c r="G61" s="299">
        <v>2</v>
      </c>
      <c r="H61" s="299">
        <v>1</v>
      </c>
      <c r="I61" s="299">
        <v>2</v>
      </c>
      <c r="J61" s="299">
        <v>2</v>
      </c>
      <c r="K61" s="299">
        <v>2</v>
      </c>
      <c r="L61" s="299"/>
      <c r="M61" s="299">
        <v>2</v>
      </c>
      <c r="N61" s="299"/>
      <c r="O61" s="299"/>
      <c r="P61" s="299">
        <v>2</v>
      </c>
      <c r="Q61" s="299">
        <v>2</v>
      </c>
      <c r="R61" s="299">
        <v>1</v>
      </c>
      <c r="S61" s="299"/>
      <c r="T61" s="299"/>
      <c r="U61" s="299"/>
      <c r="V61" s="299">
        <v>2</v>
      </c>
      <c r="W61" s="299">
        <v>1</v>
      </c>
      <c r="X61" s="299">
        <v>1</v>
      </c>
      <c r="Y61" s="299">
        <v>1</v>
      </c>
      <c r="Z61" s="299"/>
      <c r="AA61" s="299"/>
      <c r="AB61" s="299">
        <v>2</v>
      </c>
      <c r="AC61" s="299">
        <v>1</v>
      </c>
      <c r="AD61" s="299">
        <v>1</v>
      </c>
      <c r="AE61" s="299">
        <v>2</v>
      </c>
      <c r="AF61" s="299">
        <v>1</v>
      </c>
      <c r="AG61" s="299"/>
      <c r="AH61" s="299"/>
      <c r="AI61" s="299">
        <v>2</v>
      </c>
      <c r="AJ61" s="299">
        <v>1</v>
      </c>
      <c r="AK61" s="298">
        <f t="shared" si="2"/>
        <v>33</v>
      </c>
      <c r="AM61" s="268" t="s">
        <v>376</v>
      </c>
    </row>
    <row r="62" spans="1:39">
      <c r="A62" s="300">
        <v>5</v>
      </c>
      <c r="B62" s="299" t="s">
        <v>375</v>
      </c>
      <c r="C62" s="299" t="s">
        <v>367</v>
      </c>
      <c r="D62" s="299">
        <v>5</v>
      </c>
      <c r="E62" s="299"/>
      <c r="F62" s="299">
        <v>2</v>
      </c>
      <c r="G62" s="299">
        <v>2</v>
      </c>
      <c r="H62" s="299">
        <v>1</v>
      </c>
      <c r="I62" s="299">
        <v>2</v>
      </c>
      <c r="J62" s="299">
        <v>2</v>
      </c>
      <c r="K62" s="299">
        <v>2</v>
      </c>
      <c r="L62" s="299"/>
      <c r="M62" s="299">
        <v>2</v>
      </c>
      <c r="N62" s="299">
        <v>2</v>
      </c>
      <c r="O62" s="299"/>
      <c r="P62" s="299">
        <v>2</v>
      </c>
      <c r="Q62" s="299"/>
      <c r="R62" s="299">
        <v>2</v>
      </c>
      <c r="S62" s="299"/>
      <c r="T62" s="299"/>
      <c r="U62" s="299">
        <v>2</v>
      </c>
      <c r="V62" s="299">
        <v>2</v>
      </c>
      <c r="W62" s="299">
        <v>1</v>
      </c>
      <c r="X62" s="299">
        <v>2</v>
      </c>
      <c r="Y62" s="299">
        <v>2</v>
      </c>
      <c r="Z62" s="299"/>
      <c r="AA62" s="299"/>
      <c r="AB62" s="299">
        <v>2</v>
      </c>
      <c r="AC62" s="299">
        <v>2</v>
      </c>
      <c r="AD62" s="299">
        <v>1</v>
      </c>
      <c r="AE62" s="299">
        <v>2</v>
      </c>
      <c r="AF62" s="299">
        <v>2</v>
      </c>
      <c r="AG62" s="299"/>
      <c r="AH62" s="299"/>
      <c r="AI62" s="299">
        <v>2</v>
      </c>
      <c r="AJ62" s="299">
        <v>2</v>
      </c>
      <c r="AK62" s="298">
        <f t="shared" si="2"/>
        <v>41</v>
      </c>
    </row>
    <row r="63" spans="1:39">
      <c r="A63" s="300">
        <v>6</v>
      </c>
      <c r="B63" s="299" t="s">
        <v>374</v>
      </c>
      <c r="C63" s="299" t="s">
        <v>367</v>
      </c>
      <c r="D63" s="299">
        <v>5</v>
      </c>
      <c r="E63" s="299"/>
      <c r="F63" s="299"/>
      <c r="G63" s="299"/>
      <c r="H63" s="299">
        <v>1</v>
      </c>
      <c r="I63" s="299">
        <v>2</v>
      </c>
      <c r="J63" s="299">
        <v>2</v>
      </c>
      <c r="K63" s="299">
        <v>2</v>
      </c>
      <c r="L63" s="299"/>
      <c r="M63" s="299">
        <v>2</v>
      </c>
      <c r="N63" s="299">
        <v>2</v>
      </c>
      <c r="O63" s="299"/>
      <c r="P63" s="299">
        <v>1</v>
      </c>
      <c r="Q63" s="299">
        <v>2</v>
      </c>
      <c r="R63" s="299">
        <v>1</v>
      </c>
      <c r="S63" s="299"/>
      <c r="T63" s="299"/>
      <c r="U63" s="299">
        <v>2</v>
      </c>
      <c r="V63" s="299">
        <v>2</v>
      </c>
      <c r="W63" s="299">
        <v>1</v>
      </c>
      <c r="X63" s="299">
        <v>1</v>
      </c>
      <c r="Y63" s="299">
        <v>1</v>
      </c>
      <c r="Z63" s="299"/>
      <c r="AA63" s="299"/>
      <c r="AB63" s="299"/>
      <c r="AC63" s="299">
        <v>1</v>
      </c>
      <c r="AD63" s="299">
        <v>1</v>
      </c>
      <c r="AE63" s="299"/>
      <c r="AF63" s="299">
        <v>1</v>
      </c>
      <c r="AG63" s="299"/>
      <c r="AH63" s="299"/>
      <c r="AI63" s="299"/>
      <c r="AJ63" s="299">
        <v>1</v>
      </c>
      <c r="AK63" s="298">
        <f t="shared" si="2"/>
        <v>26</v>
      </c>
      <c r="AM63" s="277" t="s">
        <v>373</v>
      </c>
    </row>
    <row r="64" spans="1:39">
      <c r="A64" s="300">
        <v>7</v>
      </c>
      <c r="B64" s="299" t="s">
        <v>372</v>
      </c>
      <c r="C64" s="299" t="s">
        <v>367</v>
      </c>
      <c r="D64" s="299">
        <v>5</v>
      </c>
      <c r="E64" s="299"/>
      <c r="F64" s="299">
        <v>1</v>
      </c>
      <c r="G64" s="299">
        <v>1</v>
      </c>
      <c r="H64" s="299"/>
      <c r="I64" s="299">
        <v>2</v>
      </c>
      <c r="J64" s="299"/>
      <c r="K64" s="299">
        <v>2</v>
      </c>
      <c r="L64" s="299"/>
      <c r="M64" s="299"/>
      <c r="N64" s="299">
        <v>2</v>
      </c>
      <c r="O64" s="299"/>
      <c r="P64" s="299">
        <v>2</v>
      </c>
      <c r="Q64" s="299">
        <v>2</v>
      </c>
      <c r="R64" s="299">
        <v>2</v>
      </c>
      <c r="S64" s="299"/>
      <c r="T64" s="299"/>
      <c r="U64" s="299">
        <v>2</v>
      </c>
      <c r="V64" s="299"/>
      <c r="W64" s="299"/>
      <c r="X64" s="299">
        <v>2</v>
      </c>
      <c r="Y64" s="299">
        <v>2</v>
      </c>
      <c r="Z64" s="299"/>
      <c r="AA64" s="299"/>
      <c r="AB64" s="299">
        <v>1</v>
      </c>
      <c r="AC64" s="299">
        <v>2</v>
      </c>
      <c r="AD64" s="299"/>
      <c r="AE64" s="299">
        <v>1</v>
      </c>
      <c r="AF64" s="299">
        <v>2</v>
      </c>
      <c r="AG64" s="299"/>
      <c r="AH64" s="299"/>
      <c r="AI64" s="299">
        <v>1</v>
      </c>
      <c r="AJ64" s="299">
        <v>2</v>
      </c>
      <c r="AK64" s="298">
        <f t="shared" si="2"/>
        <v>29</v>
      </c>
    </row>
    <row r="65" spans="1:39">
      <c r="A65" s="300">
        <v>8</v>
      </c>
      <c r="B65" s="299" t="s">
        <v>371</v>
      </c>
      <c r="C65" s="299" t="s">
        <v>367</v>
      </c>
      <c r="D65" s="299">
        <v>4</v>
      </c>
      <c r="E65" s="299" t="s">
        <v>370</v>
      </c>
      <c r="F65" s="299">
        <v>2</v>
      </c>
      <c r="G65" s="299">
        <v>2</v>
      </c>
      <c r="H65" s="299">
        <v>1</v>
      </c>
      <c r="I65" s="299">
        <v>2</v>
      </c>
      <c r="J65" s="299">
        <v>2</v>
      </c>
      <c r="K65" s="299">
        <v>2</v>
      </c>
      <c r="L65" s="299"/>
      <c r="M65" s="299">
        <v>2</v>
      </c>
      <c r="N65" s="299">
        <v>2</v>
      </c>
      <c r="O65" s="299"/>
      <c r="P65" s="299">
        <v>2</v>
      </c>
      <c r="Q65" s="299">
        <v>2</v>
      </c>
      <c r="R65" s="299">
        <v>2</v>
      </c>
      <c r="S65" s="299"/>
      <c r="T65" s="299"/>
      <c r="U65" s="299">
        <v>2</v>
      </c>
      <c r="V65" s="299">
        <v>2</v>
      </c>
      <c r="W65" s="299">
        <v>1</v>
      </c>
      <c r="X65" s="299">
        <v>2</v>
      </c>
      <c r="Y65" s="299">
        <v>2</v>
      </c>
      <c r="Z65" s="299"/>
      <c r="AA65" s="299"/>
      <c r="AB65" s="299">
        <v>2</v>
      </c>
      <c r="AC65" s="299">
        <v>2</v>
      </c>
      <c r="AD65" s="299">
        <v>1</v>
      </c>
      <c r="AE65" s="299">
        <v>2</v>
      </c>
      <c r="AF65" s="299">
        <v>2</v>
      </c>
      <c r="AG65" s="299"/>
      <c r="AH65" s="299"/>
      <c r="AI65" s="299">
        <v>2</v>
      </c>
      <c r="AJ65" s="299">
        <v>2</v>
      </c>
      <c r="AK65" s="298">
        <f t="shared" si="2"/>
        <v>43</v>
      </c>
      <c r="AM65" s="277">
        <v>1</v>
      </c>
    </row>
    <row r="66" spans="1:39">
      <c r="A66" s="300">
        <v>9</v>
      </c>
      <c r="B66" s="299" t="s">
        <v>369</v>
      </c>
      <c r="C66" s="299" t="s">
        <v>367</v>
      </c>
      <c r="D66" s="299">
        <v>4</v>
      </c>
      <c r="E66" s="299"/>
      <c r="F66" s="299">
        <v>2</v>
      </c>
      <c r="G66" s="299">
        <v>2</v>
      </c>
      <c r="H66" s="299">
        <v>1</v>
      </c>
      <c r="I66" s="299">
        <v>2</v>
      </c>
      <c r="J66" s="299">
        <v>2</v>
      </c>
      <c r="K66" s="299">
        <v>2</v>
      </c>
      <c r="L66" s="299"/>
      <c r="M66" s="299">
        <v>2</v>
      </c>
      <c r="N66" s="299">
        <v>1</v>
      </c>
      <c r="O66" s="299"/>
      <c r="P66" s="299">
        <v>2</v>
      </c>
      <c r="Q66" s="299">
        <v>2</v>
      </c>
      <c r="R66" s="299"/>
      <c r="S66" s="299"/>
      <c r="T66" s="299"/>
      <c r="U66" s="299">
        <v>1</v>
      </c>
      <c r="V66" s="299">
        <v>2</v>
      </c>
      <c r="W66" s="299">
        <v>1</v>
      </c>
      <c r="X66" s="299"/>
      <c r="Y66" s="299"/>
      <c r="Z66" s="299"/>
      <c r="AA66" s="299"/>
      <c r="AB66" s="299">
        <v>2</v>
      </c>
      <c r="AC66" s="299"/>
      <c r="AD66" s="299">
        <v>1</v>
      </c>
      <c r="AE66" s="299">
        <v>2</v>
      </c>
      <c r="AF66" s="299"/>
      <c r="AG66" s="299"/>
      <c r="AH66" s="299"/>
      <c r="AI66" s="299">
        <v>2</v>
      </c>
      <c r="AJ66" s="299"/>
      <c r="AK66" s="298">
        <f t="shared" si="2"/>
        <v>29</v>
      </c>
      <c r="AM66" s="277">
        <v>2</v>
      </c>
    </row>
    <row r="67" spans="1:39">
      <c r="A67" s="300">
        <v>10</v>
      </c>
      <c r="B67" s="299" t="s">
        <v>368</v>
      </c>
      <c r="C67" s="299" t="s">
        <v>367</v>
      </c>
      <c r="D67" s="299">
        <v>3</v>
      </c>
      <c r="E67" s="299"/>
      <c r="F67" s="299">
        <v>2</v>
      </c>
      <c r="G67" s="299">
        <v>2</v>
      </c>
      <c r="H67" s="299"/>
      <c r="I67" s="299">
        <v>2</v>
      </c>
      <c r="J67" s="299">
        <v>2</v>
      </c>
      <c r="K67" s="299"/>
      <c r="L67" s="299"/>
      <c r="M67" s="299">
        <v>2</v>
      </c>
      <c r="N67" s="299">
        <v>1</v>
      </c>
      <c r="O67" s="299"/>
      <c r="P67" s="299"/>
      <c r="Q67" s="299"/>
      <c r="R67" s="299"/>
      <c r="S67" s="299"/>
      <c r="T67" s="299"/>
      <c r="U67" s="299">
        <v>1</v>
      </c>
      <c r="V67" s="299">
        <v>2</v>
      </c>
      <c r="W67" s="299"/>
      <c r="X67" s="299"/>
      <c r="Y67" s="299"/>
      <c r="Z67" s="299"/>
      <c r="AA67" s="299"/>
      <c r="AB67" s="299">
        <v>2</v>
      </c>
      <c r="AC67" s="299"/>
      <c r="AD67" s="299"/>
      <c r="AE67" s="299">
        <v>2</v>
      </c>
      <c r="AF67" s="299"/>
      <c r="AG67" s="299"/>
      <c r="AH67" s="299"/>
      <c r="AI67" s="299">
        <v>2</v>
      </c>
      <c r="AJ67" s="299"/>
      <c r="AK67" s="298">
        <f t="shared" si="2"/>
        <v>20</v>
      </c>
    </row>
    <row r="68" spans="1:39">
      <c r="A68" s="300">
        <v>11</v>
      </c>
      <c r="B68" s="299" t="s">
        <v>366</v>
      </c>
      <c r="C68" s="299" t="s">
        <v>363</v>
      </c>
      <c r="D68" s="299">
        <v>5</v>
      </c>
      <c r="E68" s="299"/>
      <c r="F68" s="299">
        <v>1</v>
      </c>
      <c r="G68" s="299">
        <v>1</v>
      </c>
      <c r="H68" s="299">
        <v>1</v>
      </c>
      <c r="I68" s="299">
        <v>2</v>
      </c>
      <c r="J68" s="299">
        <v>2</v>
      </c>
      <c r="K68" s="299">
        <v>2</v>
      </c>
      <c r="L68" s="299"/>
      <c r="M68" s="299">
        <v>2</v>
      </c>
      <c r="N68" s="299">
        <v>2</v>
      </c>
      <c r="O68" s="299"/>
      <c r="P68" s="299">
        <v>2</v>
      </c>
      <c r="Q68" s="299">
        <v>1</v>
      </c>
      <c r="R68" s="299">
        <v>2</v>
      </c>
      <c r="S68" s="299"/>
      <c r="T68" s="299"/>
      <c r="U68" s="299">
        <v>2</v>
      </c>
      <c r="V68" s="299">
        <v>2</v>
      </c>
      <c r="W68" s="299">
        <v>1</v>
      </c>
      <c r="X68" s="299">
        <v>2</v>
      </c>
      <c r="Y68" s="299">
        <v>2</v>
      </c>
      <c r="Z68" s="299"/>
      <c r="AA68" s="299"/>
      <c r="AB68" s="299">
        <v>1</v>
      </c>
      <c r="AC68" s="299">
        <v>2</v>
      </c>
      <c r="AD68" s="299">
        <v>1</v>
      </c>
      <c r="AE68" s="299">
        <v>1</v>
      </c>
      <c r="AF68" s="299">
        <v>2</v>
      </c>
      <c r="AG68" s="299"/>
      <c r="AH68" s="299"/>
      <c r="AI68" s="299">
        <v>1</v>
      </c>
      <c r="AJ68" s="299">
        <v>2</v>
      </c>
      <c r="AK68" s="298">
        <f t="shared" si="2"/>
        <v>37</v>
      </c>
      <c r="AM68" s="277">
        <v>6</v>
      </c>
    </row>
    <row r="69" spans="1:39">
      <c r="A69" s="300">
        <v>12</v>
      </c>
      <c r="B69" s="299" t="s">
        <v>365</v>
      </c>
      <c r="C69" s="299" t="s">
        <v>363</v>
      </c>
      <c r="D69" s="299">
        <v>2</v>
      </c>
      <c r="E69" s="299"/>
      <c r="F69" s="299">
        <v>2</v>
      </c>
      <c r="G69" s="299">
        <v>2</v>
      </c>
      <c r="H69" s="299">
        <v>1</v>
      </c>
      <c r="I69" s="299">
        <v>2</v>
      </c>
      <c r="J69" s="299">
        <v>2</v>
      </c>
      <c r="K69" s="299">
        <v>2</v>
      </c>
      <c r="L69" s="299"/>
      <c r="M69" s="299">
        <v>2</v>
      </c>
      <c r="N69" s="299">
        <v>2</v>
      </c>
      <c r="O69" s="299"/>
      <c r="P69" s="299">
        <v>2</v>
      </c>
      <c r="Q69" s="299">
        <v>2</v>
      </c>
      <c r="R69" s="299">
        <v>2</v>
      </c>
      <c r="S69" s="299"/>
      <c r="T69" s="299"/>
      <c r="U69" s="299">
        <v>2</v>
      </c>
      <c r="V69" s="299">
        <v>2</v>
      </c>
      <c r="W69" s="299">
        <v>1</v>
      </c>
      <c r="X69" s="299">
        <v>2</v>
      </c>
      <c r="Y69" s="299">
        <v>2</v>
      </c>
      <c r="Z69" s="299"/>
      <c r="AA69" s="299"/>
      <c r="AB69" s="299">
        <v>2</v>
      </c>
      <c r="AC69" s="299">
        <v>2</v>
      </c>
      <c r="AD69" s="299">
        <v>1</v>
      </c>
      <c r="AE69" s="299">
        <v>2</v>
      </c>
      <c r="AF69" s="299">
        <v>2</v>
      </c>
      <c r="AG69" s="299"/>
      <c r="AH69" s="299"/>
      <c r="AI69" s="299">
        <v>2</v>
      </c>
      <c r="AJ69" s="299">
        <v>2</v>
      </c>
      <c r="AK69" s="298">
        <f t="shared" si="2"/>
        <v>43</v>
      </c>
      <c r="AM69" s="277">
        <v>5</v>
      </c>
    </row>
    <row r="70" spans="1:39">
      <c r="A70" s="300">
        <v>13</v>
      </c>
      <c r="B70" s="299" t="s">
        <v>364</v>
      </c>
      <c r="C70" s="299" t="s">
        <v>363</v>
      </c>
      <c r="D70" s="299"/>
      <c r="E70" s="299"/>
      <c r="F70" s="299">
        <v>2</v>
      </c>
      <c r="G70" s="299">
        <v>2</v>
      </c>
      <c r="H70" s="299">
        <v>1</v>
      </c>
      <c r="I70" s="299">
        <v>2</v>
      </c>
      <c r="J70" s="299">
        <v>2</v>
      </c>
      <c r="K70" s="299">
        <v>2</v>
      </c>
      <c r="L70" s="299"/>
      <c r="M70" s="299">
        <v>2</v>
      </c>
      <c r="N70" s="299">
        <v>2</v>
      </c>
      <c r="O70" s="299"/>
      <c r="P70" s="299">
        <v>2</v>
      </c>
      <c r="Q70" s="299">
        <v>2</v>
      </c>
      <c r="R70" s="299">
        <v>2</v>
      </c>
      <c r="S70" s="299"/>
      <c r="T70" s="299"/>
      <c r="U70" s="299">
        <v>2</v>
      </c>
      <c r="V70" s="299">
        <v>2</v>
      </c>
      <c r="W70" s="299">
        <v>1</v>
      </c>
      <c r="X70" s="299">
        <v>2</v>
      </c>
      <c r="Y70" s="299">
        <v>2</v>
      </c>
      <c r="Z70" s="299"/>
      <c r="AA70" s="299"/>
      <c r="AB70" s="299">
        <v>2</v>
      </c>
      <c r="AC70" s="299">
        <v>2</v>
      </c>
      <c r="AD70" s="299">
        <v>1</v>
      </c>
      <c r="AE70" s="299">
        <v>2</v>
      </c>
      <c r="AF70" s="299">
        <v>2</v>
      </c>
      <c r="AG70" s="299"/>
      <c r="AH70" s="299"/>
      <c r="AI70" s="299">
        <v>2</v>
      </c>
      <c r="AJ70" s="299">
        <v>2</v>
      </c>
      <c r="AK70" s="298">
        <f t="shared" si="2"/>
        <v>43</v>
      </c>
      <c r="AM70" s="277">
        <v>4</v>
      </c>
    </row>
    <row r="71" spans="1:39">
      <c r="A71" s="300">
        <v>14</v>
      </c>
      <c r="B71" s="299"/>
      <c r="C71" s="299"/>
      <c r="D71" s="299"/>
      <c r="E71" s="299"/>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8">
        <f t="shared" si="2"/>
        <v>0</v>
      </c>
      <c r="AM71" s="277">
        <v>3</v>
      </c>
    </row>
    <row r="72" spans="1:39">
      <c r="A72" s="300">
        <v>15</v>
      </c>
      <c r="B72" s="299"/>
      <c r="C72" s="299"/>
      <c r="D72" s="299"/>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8">
        <f t="shared" si="2"/>
        <v>0</v>
      </c>
      <c r="AM72" s="277">
        <v>2</v>
      </c>
    </row>
    <row r="73" spans="1:39">
      <c r="A73" s="300">
        <v>16</v>
      </c>
      <c r="B73" s="299"/>
      <c r="C73" s="299"/>
      <c r="D73" s="299"/>
      <c r="E73" s="299"/>
      <c r="F73" s="299"/>
      <c r="G73" s="299"/>
      <c r="H73" s="299"/>
      <c r="I73" s="299"/>
      <c r="J73" s="299"/>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299"/>
      <c r="AI73" s="299"/>
      <c r="AJ73" s="299"/>
      <c r="AK73" s="298">
        <f t="shared" si="2"/>
        <v>0</v>
      </c>
      <c r="AM73" s="277">
        <v>1</v>
      </c>
    </row>
    <row r="74" spans="1:39">
      <c r="A74" s="300">
        <v>17</v>
      </c>
      <c r="B74" s="299"/>
      <c r="C74" s="299"/>
      <c r="D74" s="299"/>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8">
        <f t="shared" si="2"/>
        <v>0</v>
      </c>
    </row>
    <row r="75" spans="1:39">
      <c r="A75" s="300">
        <v>18</v>
      </c>
      <c r="B75" s="299"/>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8">
        <f t="shared" si="2"/>
        <v>0</v>
      </c>
    </row>
    <row r="76" spans="1:39">
      <c r="A76" s="300">
        <v>19</v>
      </c>
      <c r="B76" s="299"/>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8">
        <f t="shared" si="2"/>
        <v>0</v>
      </c>
    </row>
    <row r="77" spans="1:39">
      <c r="A77" s="300">
        <v>20</v>
      </c>
      <c r="B77" s="299"/>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8">
        <f t="shared" si="2"/>
        <v>0</v>
      </c>
    </row>
    <row r="78" spans="1:39">
      <c r="A78" s="300">
        <v>21</v>
      </c>
      <c r="B78" s="299"/>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8">
        <f t="shared" si="2"/>
        <v>0</v>
      </c>
    </row>
    <row r="79" spans="1:39">
      <c r="A79" s="300">
        <v>22</v>
      </c>
      <c r="B79" s="299"/>
      <c r="C79" s="299"/>
      <c r="D79" s="299"/>
      <c r="E79" s="299"/>
      <c r="F79" s="299"/>
      <c r="G79" s="299"/>
      <c r="H79" s="299"/>
      <c r="I79" s="299"/>
      <c r="J79" s="299"/>
      <c r="K79" s="299"/>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8">
        <f t="shared" si="2"/>
        <v>0</v>
      </c>
    </row>
    <row r="80" spans="1:39">
      <c r="A80" s="300">
        <v>23</v>
      </c>
      <c r="B80" s="299"/>
      <c r="C80" s="299"/>
      <c r="D80" s="299"/>
      <c r="E80" s="299"/>
      <c r="F80" s="299"/>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8">
        <f t="shared" si="2"/>
        <v>0</v>
      </c>
    </row>
    <row r="81" spans="1:37">
      <c r="A81" s="300">
        <v>24</v>
      </c>
      <c r="B81" s="299"/>
      <c r="C81" s="299"/>
      <c r="D81" s="299"/>
      <c r="E81" s="299"/>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8">
        <f t="shared" si="2"/>
        <v>0</v>
      </c>
    </row>
    <row r="82" spans="1:37">
      <c r="A82" s="300">
        <v>25</v>
      </c>
      <c r="B82" s="299"/>
      <c r="C82" s="299"/>
      <c r="D82" s="299"/>
      <c r="E82" s="299"/>
      <c r="F82" s="299"/>
      <c r="G82" s="299"/>
      <c r="H82" s="299"/>
      <c r="I82" s="299"/>
      <c r="J82" s="299"/>
      <c r="K82" s="299"/>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298">
        <f t="shared" si="2"/>
        <v>0</v>
      </c>
    </row>
    <row r="83" spans="1:37">
      <c r="A83" s="271" t="s">
        <v>359</v>
      </c>
      <c r="B83" s="1259" t="s">
        <v>362</v>
      </c>
      <c r="C83" s="1259"/>
      <c r="D83" s="1259"/>
      <c r="E83" s="297"/>
      <c r="F83" s="296">
        <f t="shared" ref="F83:AK83" si="3">SUM(F58:F82)</f>
        <v>22</v>
      </c>
      <c r="G83" s="296">
        <f t="shared" si="3"/>
        <v>22</v>
      </c>
      <c r="H83" s="296">
        <f t="shared" si="3"/>
        <v>11</v>
      </c>
      <c r="I83" s="296">
        <f t="shared" si="3"/>
        <v>26</v>
      </c>
      <c r="J83" s="296">
        <f t="shared" si="3"/>
        <v>24</v>
      </c>
      <c r="K83" s="296">
        <f t="shared" si="3"/>
        <v>24</v>
      </c>
      <c r="L83" s="296">
        <f t="shared" si="3"/>
        <v>0</v>
      </c>
      <c r="M83" s="296">
        <f t="shared" si="3"/>
        <v>24</v>
      </c>
      <c r="N83" s="296">
        <f t="shared" si="3"/>
        <v>22</v>
      </c>
      <c r="O83" s="296">
        <f t="shared" si="3"/>
        <v>0</v>
      </c>
      <c r="P83" s="296">
        <f t="shared" si="3"/>
        <v>21</v>
      </c>
      <c r="Q83" s="296">
        <f t="shared" si="3"/>
        <v>20</v>
      </c>
      <c r="R83" s="296">
        <f t="shared" si="3"/>
        <v>20</v>
      </c>
      <c r="S83" s="296">
        <f t="shared" si="3"/>
        <v>0</v>
      </c>
      <c r="T83" s="296">
        <f t="shared" si="3"/>
        <v>0</v>
      </c>
      <c r="U83" s="296">
        <f t="shared" si="3"/>
        <v>22</v>
      </c>
      <c r="V83" s="296">
        <f t="shared" si="3"/>
        <v>24</v>
      </c>
      <c r="W83" s="296">
        <f t="shared" si="3"/>
        <v>11</v>
      </c>
      <c r="X83" s="296">
        <f t="shared" si="3"/>
        <v>20</v>
      </c>
      <c r="Y83" s="296">
        <f t="shared" si="3"/>
        <v>20</v>
      </c>
      <c r="Z83" s="296">
        <f t="shared" si="3"/>
        <v>0</v>
      </c>
      <c r="AA83" s="296">
        <f t="shared" si="3"/>
        <v>0</v>
      </c>
      <c r="AB83" s="296">
        <f t="shared" si="3"/>
        <v>22</v>
      </c>
      <c r="AC83" s="296">
        <f t="shared" si="3"/>
        <v>20</v>
      </c>
      <c r="AD83" s="296">
        <f t="shared" si="3"/>
        <v>11</v>
      </c>
      <c r="AE83" s="296">
        <f t="shared" si="3"/>
        <v>22</v>
      </c>
      <c r="AF83" s="296">
        <f t="shared" si="3"/>
        <v>20</v>
      </c>
      <c r="AG83" s="296">
        <f t="shared" si="3"/>
        <v>0</v>
      </c>
      <c r="AH83" s="296">
        <f t="shared" si="3"/>
        <v>0</v>
      </c>
      <c r="AI83" s="296">
        <f t="shared" si="3"/>
        <v>22</v>
      </c>
      <c r="AJ83" s="296">
        <f t="shared" si="3"/>
        <v>20</v>
      </c>
      <c r="AK83" s="296">
        <f t="shared" si="3"/>
        <v>470</v>
      </c>
    </row>
    <row r="84" spans="1:37" ht="18.75">
      <c r="B84" s="1260" t="s">
        <v>361</v>
      </c>
      <c r="C84" s="1260"/>
      <c r="D84" s="1260"/>
      <c r="E84" s="293"/>
      <c r="F84" s="1261" t="s">
        <v>322</v>
      </c>
      <c r="G84" s="1261"/>
      <c r="H84" s="1261"/>
      <c r="I84" s="1261"/>
      <c r="J84" s="1261"/>
      <c r="K84" s="1261"/>
      <c r="L84" s="1261"/>
      <c r="M84" s="1261"/>
      <c r="N84" s="1261"/>
      <c r="O84" s="1261"/>
      <c r="P84" s="1261"/>
      <c r="Q84" s="1261"/>
      <c r="R84" s="1261"/>
      <c r="S84" s="1261"/>
      <c r="T84" s="1261"/>
      <c r="U84" s="1261"/>
      <c r="V84" s="1261"/>
      <c r="W84" s="1261"/>
      <c r="X84" s="1261"/>
      <c r="Y84" s="1261"/>
      <c r="Z84" s="1261"/>
      <c r="AA84" s="1261"/>
      <c r="AB84" s="1261"/>
      <c r="AC84" s="1261"/>
      <c r="AD84" s="1261"/>
      <c r="AE84" s="1261"/>
      <c r="AF84" s="1261"/>
      <c r="AG84" s="1261"/>
      <c r="AH84" s="1261"/>
      <c r="AI84" s="1261"/>
      <c r="AJ84" s="1261"/>
    </row>
    <row r="85" spans="1:37" ht="14.25" thickBot="1">
      <c r="B85" s="1260" t="s">
        <v>360</v>
      </c>
      <c r="C85" s="1260"/>
      <c r="D85" s="1260"/>
    </row>
    <row r="86" spans="1:37" ht="15.95" customHeight="1" thickBot="1">
      <c r="A86" s="268" t="s">
        <v>359</v>
      </c>
      <c r="B86" s="1260" t="s">
        <v>358</v>
      </c>
      <c r="C86" s="1260"/>
      <c r="D86" s="1260"/>
      <c r="E86" s="1262" t="s">
        <v>357</v>
      </c>
      <c r="F86" s="1262"/>
      <c r="G86" s="1262"/>
      <c r="H86" s="1262"/>
      <c r="I86" s="1262"/>
      <c r="K86" s="1263" t="s">
        <v>356</v>
      </c>
      <c r="L86" s="1264"/>
      <c r="M86" s="1264"/>
      <c r="N86" s="1264"/>
      <c r="O86" s="1264"/>
      <c r="P86" s="1264"/>
      <c r="Q86" s="1264"/>
      <c r="R86" s="283"/>
      <c r="S86" s="283"/>
      <c r="T86" s="283"/>
      <c r="U86" s="283"/>
      <c r="V86" s="283"/>
      <c r="W86" s="283"/>
      <c r="X86" s="283"/>
      <c r="Y86" s="283"/>
      <c r="Z86" s="283"/>
      <c r="AA86" s="283"/>
      <c r="AB86" s="283"/>
      <c r="AC86" s="283"/>
      <c r="AD86" s="283"/>
      <c r="AE86" s="283"/>
      <c r="AF86" s="1264"/>
      <c r="AG86" s="1264"/>
      <c r="AH86" s="1264"/>
      <c r="AI86" s="1264"/>
      <c r="AJ86" s="1264"/>
      <c r="AK86" s="1265"/>
    </row>
    <row r="87" spans="1:37" ht="14.25" thickBot="1">
      <c r="B87" s="1260" t="s">
        <v>355</v>
      </c>
      <c r="C87" s="1260"/>
      <c r="D87" s="1260"/>
      <c r="E87" s="293"/>
      <c r="F87" s="295" t="s">
        <v>354</v>
      </c>
      <c r="G87" s="294" t="s">
        <v>189</v>
      </c>
      <c r="K87" s="1276" t="s">
        <v>353</v>
      </c>
      <c r="L87" s="1277"/>
      <c r="M87" s="1277"/>
      <c r="N87" s="1277"/>
      <c r="O87" s="1277"/>
      <c r="P87" s="1277"/>
      <c r="Q87" s="1278"/>
      <c r="R87" s="276">
        <f>AK83</f>
        <v>470</v>
      </c>
      <c r="S87" s="275" t="s">
        <v>29</v>
      </c>
      <c r="T87" s="277" t="s">
        <v>31</v>
      </c>
      <c r="U87" s="1266" t="s">
        <v>352</v>
      </c>
      <c r="V87" s="1266"/>
      <c r="W87" s="1266"/>
      <c r="X87" s="1266"/>
      <c r="Y87" s="1267"/>
      <c r="Z87" s="276">
        <f>AK55</f>
        <v>43</v>
      </c>
      <c r="AA87" s="275" t="s">
        <v>351</v>
      </c>
      <c r="AB87" s="268" t="s">
        <v>28</v>
      </c>
      <c r="AC87" s="1292">
        <f>ROUNDDOWN(R87/Z87,1)</f>
        <v>10.9</v>
      </c>
      <c r="AD87" s="1293"/>
      <c r="AE87" s="288" t="s">
        <v>29</v>
      </c>
      <c r="AK87" s="274"/>
    </row>
    <row r="88" spans="1:37" ht="3.4" customHeight="1" thickBot="1">
      <c r="B88" s="1271" t="s">
        <v>350</v>
      </c>
      <c r="C88" s="1271"/>
      <c r="D88" s="1271"/>
      <c r="E88" s="293"/>
      <c r="F88" s="1272">
        <v>6</v>
      </c>
      <c r="G88" s="1274">
        <f>SUMPRODUCT(($C$58:$C$82="生活介護")*($D$58:$D$82=F88)*($AK$58:$AK$82&gt;0))</f>
        <v>4</v>
      </c>
      <c r="K88" s="292"/>
      <c r="R88" s="291"/>
      <c r="S88" s="291"/>
      <c r="Z88" s="291"/>
      <c r="AK88" s="274"/>
    </row>
    <row r="89" spans="1:37" ht="14.25" thickBot="1">
      <c r="B89" s="1271"/>
      <c r="C89" s="1271"/>
      <c r="D89" s="1271"/>
      <c r="F89" s="1273"/>
      <c r="G89" s="1275"/>
      <c r="K89" s="1276" t="s">
        <v>349</v>
      </c>
      <c r="L89" s="1277"/>
      <c r="M89" s="1277"/>
      <c r="N89" s="1277"/>
      <c r="O89" s="1277"/>
      <c r="P89" s="1277"/>
      <c r="Q89" s="1278"/>
      <c r="R89" s="276">
        <f>COUNTA(F83:AJ83)-COUNTIF(F83:AJ83,0)</f>
        <v>23</v>
      </c>
      <c r="S89" s="275" t="s">
        <v>258</v>
      </c>
      <c r="T89" s="277" t="s">
        <v>31</v>
      </c>
      <c r="U89" s="1266" t="s">
        <v>348</v>
      </c>
      <c r="V89" s="1266"/>
      <c r="W89" s="1266"/>
      <c r="X89" s="1266"/>
      <c r="Y89" s="1267"/>
      <c r="Z89" s="276">
        <f>COUNTA(F54:AJ54)</f>
        <v>31</v>
      </c>
      <c r="AA89" s="275" t="s">
        <v>258</v>
      </c>
      <c r="AB89" s="290" t="s">
        <v>347</v>
      </c>
      <c r="AC89" s="268">
        <v>7</v>
      </c>
      <c r="AD89" s="268" t="s">
        <v>258</v>
      </c>
      <c r="AE89" s="268" t="s">
        <v>28</v>
      </c>
      <c r="AF89" s="289">
        <f>ROUNDDOWN(R89/Z89*AC89,1)</f>
        <v>5.0999999999999996</v>
      </c>
      <c r="AG89" s="288" t="s">
        <v>258</v>
      </c>
      <c r="AK89" s="274"/>
    </row>
    <row r="90" spans="1:37" ht="14.25" thickBot="1">
      <c r="B90" s="1262"/>
      <c r="C90" s="1262"/>
      <c r="D90" s="1262"/>
      <c r="F90" s="279">
        <v>5</v>
      </c>
      <c r="G90" s="278">
        <f>SUMPRODUCT(($C$58:$C$82="生活介護")*($D$58:$D$82=F90)*($AK$58:$AK$82&gt;0))</f>
        <v>3</v>
      </c>
      <c r="H90" s="287" t="s">
        <v>346</v>
      </c>
      <c r="K90" s="1280" t="s">
        <v>345</v>
      </c>
      <c r="L90" s="1281"/>
      <c r="M90" s="1281"/>
      <c r="N90" s="1281"/>
      <c r="O90" s="1281"/>
      <c r="P90" s="1281"/>
      <c r="Q90" s="1281"/>
      <c r="R90" s="1281"/>
      <c r="S90" s="1281"/>
      <c r="T90" s="1281"/>
      <c r="U90" s="1281"/>
      <c r="V90" s="1281"/>
      <c r="W90" s="1281"/>
      <c r="X90" s="1281"/>
      <c r="Y90" s="1281"/>
      <c r="Z90" s="1281"/>
      <c r="AA90" s="1281"/>
      <c r="AB90" s="1281"/>
      <c r="AC90" s="1281"/>
      <c r="AD90" s="1281"/>
      <c r="AE90" s="1281"/>
      <c r="AF90" s="1281"/>
      <c r="AG90" s="1281"/>
      <c r="AH90" s="1281"/>
      <c r="AI90" s="1281"/>
      <c r="AJ90" s="1281"/>
      <c r="AK90" s="1282"/>
    </row>
    <row r="91" spans="1:37" ht="14.25" thickBot="1">
      <c r="F91" s="280">
        <v>4</v>
      </c>
      <c r="G91" s="286">
        <f>SUMPRODUCT(($C$58:$C$82="生活介護")*($D$58:$D$82=F91)*($AK$58:$AK$82&gt;0))</f>
        <v>2</v>
      </c>
      <c r="H91" s="285">
        <f>SUMPRODUCT(($C$58:$C$82="生活介護")*($D$58:$D$82=F91)*($E$58:$E$82=$AM$14)*($AK$58:$AK$82&gt;0))</f>
        <v>1</v>
      </c>
      <c r="K91" s="1283"/>
      <c r="L91" s="1284"/>
      <c r="M91" s="1284"/>
      <c r="N91" s="1284"/>
      <c r="O91" s="1284"/>
      <c r="P91" s="1284"/>
      <c r="Q91" s="1284"/>
      <c r="R91" s="1284"/>
      <c r="S91" s="1284"/>
      <c r="T91" s="1284"/>
      <c r="U91" s="1284"/>
      <c r="V91" s="1284"/>
      <c r="W91" s="1284"/>
      <c r="X91" s="1284"/>
      <c r="Y91" s="1284"/>
      <c r="Z91" s="1284"/>
      <c r="AA91" s="1284"/>
      <c r="AB91" s="1284"/>
      <c r="AC91" s="1284"/>
      <c r="AD91" s="1284"/>
      <c r="AE91" s="1284"/>
      <c r="AF91" s="1284"/>
      <c r="AG91" s="1284"/>
      <c r="AH91" s="1284"/>
      <c r="AI91" s="1284"/>
      <c r="AJ91" s="1284"/>
      <c r="AK91" s="1285"/>
    </row>
    <row r="92" spans="1:37" ht="12" customHeight="1" thickBot="1">
      <c r="B92" s="1279" t="s">
        <v>344</v>
      </c>
      <c r="C92" s="1279"/>
      <c r="D92" s="269"/>
      <c r="E92" s="269"/>
      <c r="F92" s="1242">
        <v>3</v>
      </c>
      <c r="G92" s="1272">
        <f>SUMPRODUCT(($C$58:$C$82="生活介護")*($D$58:$D$82=F92)*($AK$58:$AK$82&gt;0))</f>
        <v>1</v>
      </c>
      <c r="H92" s="1286">
        <f>SUMPRODUCT(($C$58:$C$82="生活介護")*($D$58:$D$82=F92)*($E$58:$E$82=$AM$14)*($AK$58:$AK$82&gt;0))</f>
        <v>0</v>
      </c>
    </row>
    <row r="93" spans="1:37" ht="2.25" customHeight="1">
      <c r="B93" s="269"/>
      <c r="C93" s="269"/>
      <c r="D93" s="269"/>
      <c r="E93" s="269"/>
      <c r="F93" s="1244"/>
      <c r="G93" s="1273"/>
      <c r="H93" s="1275"/>
      <c r="K93" s="284"/>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2"/>
    </row>
    <row r="94" spans="1:37" ht="14.25" customHeight="1" thickBot="1">
      <c r="B94" s="1279" t="s">
        <v>343</v>
      </c>
      <c r="C94" s="1279"/>
      <c r="D94" s="1279"/>
      <c r="E94" s="269"/>
      <c r="F94" s="280">
        <v>2</v>
      </c>
      <c r="G94" s="279">
        <f>SUMPRODUCT(($C$58:$C$82="生活介護")*($D$58:$D$82=F94)*($AK$58:$AK$82&gt;0))</f>
        <v>0</v>
      </c>
      <c r="H94" s="281">
        <f>SUMPRODUCT(($C$58:$C$82="生活介護")*($D$58:$D$82=F94)*($E$58:$E$82=$AM$14)*($AK$58:$AK$82&gt;0))</f>
        <v>0</v>
      </c>
      <c r="K94" s="1270" t="s">
        <v>342</v>
      </c>
      <c r="L94" s="1262"/>
      <c r="M94" s="1262"/>
      <c r="N94" s="1262"/>
      <c r="O94" s="1262"/>
      <c r="P94" s="1262"/>
      <c r="Q94" s="1262"/>
      <c r="AK94" s="274"/>
    </row>
    <row r="95" spans="1:37" ht="18.75" thickBot="1">
      <c r="B95" s="1279" t="s">
        <v>341</v>
      </c>
      <c r="C95" s="1279"/>
      <c r="D95" s="1279"/>
      <c r="E95" s="269"/>
      <c r="F95" s="280">
        <v>1</v>
      </c>
      <c r="G95" s="279">
        <f>SUMPRODUCT(($C$58:$C$82="生活介護")*($D$58:$D$82=F95)*($AK$58:$AK$82&gt;0))</f>
        <v>0</v>
      </c>
      <c r="H95" s="278">
        <f>SUMPRODUCT(($C$58:$C$82="生活介護")*($D$58:$D$82=F95)*($E$58:$E$82=$AM$14)*($AK$58:$AK$82&gt;0))</f>
        <v>0</v>
      </c>
      <c r="K95" s="1287" t="s">
        <v>340</v>
      </c>
      <c r="L95" s="1288"/>
      <c r="M95" s="1288"/>
      <c r="N95" s="1288"/>
      <c r="O95" s="1288"/>
      <c r="P95" s="1288"/>
      <c r="Q95" s="1288"/>
      <c r="R95" s="1288"/>
      <c r="S95" s="1289"/>
      <c r="T95" s="276">
        <f>G88+G90+H91+H92+H94+H95</f>
        <v>8</v>
      </c>
      <c r="U95" s="275" t="s">
        <v>29</v>
      </c>
      <c r="V95" s="277" t="s">
        <v>31</v>
      </c>
      <c r="W95" s="1266" t="s">
        <v>339</v>
      </c>
      <c r="X95" s="1266"/>
      <c r="Y95" s="1266"/>
      <c r="Z95" s="1266"/>
      <c r="AA95" s="1266"/>
      <c r="AB95" s="1267"/>
      <c r="AC95" s="276">
        <f>G96</f>
        <v>10</v>
      </c>
      <c r="AD95" s="275" t="s">
        <v>29</v>
      </c>
      <c r="AE95" s="268" t="s">
        <v>28</v>
      </c>
      <c r="AF95" s="1290">
        <f>ROUNDDOWN(T95/AC95,2)</f>
        <v>0.8</v>
      </c>
      <c r="AG95" s="1291"/>
      <c r="AK95" s="274"/>
    </row>
    <row r="96" spans="1:37" ht="18.75" thickBot="1">
      <c r="B96" s="269"/>
      <c r="C96" s="273" t="s">
        <v>338</v>
      </c>
      <c r="D96" s="269"/>
      <c r="E96" s="269"/>
      <c r="F96" s="272" t="s">
        <v>30</v>
      </c>
      <c r="G96" s="271">
        <f>SUM(G88:G95)</f>
        <v>10</v>
      </c>
      <c r="K96" s="1280" t="s">
        <v>337</v>
      </c>
      <c r="L96" s="1281"/>
      <c r="M96" s="1281"/>
      <c r="N96" s="1281"/>
      <c r="O96" s="1281"/>
      <c r="P96" s="1281"/>
      <c r="Q96" s="1281"/>
      <c r="R96" s="1281"/>
      <c r="S96" s="1281"/>
      <c r="T96" s="1281"/>
      <c r="U96" s="1281"/>
      <c r="V96" s="1281"/>
      <c r="W96" s="1281"/>
      <c r="X96" s="1281"/>
      <c r="Y96" s="1281"/>
      <c r="Z96" s="1281"/>
      <c r="AA96" s="1281"/>
      <c r="AB96" s="1281"/>
      <c r="AC96" s="1281"/>
      <c r="AD96" s="1281"/>
      <c r="AE96" s="1281"/>
      <c r="AF96" s="1281"/>
      <c r="AG96" s="1281"/>
      <c r="AH96" s="1281"/>
      <c r="AI96" s="1281"/>
      <c r="AJ96" s="1281"/>
      <c r="AK96" s="1282"/>
    </row>
    <row r="97" spans="2:37" ht="18.75" thickBot="1">
      <c r="B97" s="269"/>
      <c r="C97" s="270">
        <v>20</v>
      </c>
      <c r="D97" s="269" t="s">
        <v>29</v>
      </c>
      <c r="E97" s="269"/>
      <c r="K97" s="1283"/>
      <c r="L97" s="1284"/>
      <c r="M97" s="1284"/>
      <c r="N97" s="1284"/>
      <c r="O97" s="1284"/>
      <c r="P97" s="1284"/>
      <c r="Q97" s="1284"/>
      <c r="R97" s="1284"/>
      <c r="S97" s="1284"/>
      <c r="T97" s="1284"/>
      <c r="U97" s="1284"/>
      <c r="V97" s="1284"/>
      <c r="W97" s="1284"/>
      <c r="X97" s="1284"/>
      <c r="Y97" s="1284"/>
      <c r="Z97" s="1284"/>
      <c r="AA97" s="1284"/>
      <c r="AB97" s="1284"/>
      <c r="AC97" s="1284"/>
      <c r="AD97" s="1284"/>
      <c r="AE97" s="1284"/>
      <c r="AF97" s="1284"/>
      <c r="AG97" s="1284"/>
      <c r="AH97" s="1284"/>
      <c r="AI97" s="1284"/>
      <c r="AJ97" s="1284"/>
      <c r="AK97" s="1285"/>
    </row>
    <row r="98" spans="2:37" ht="4.5" customHeight="1"/>
  </sheetData>
  <mergeCells count="78">
    <mergeCell ref="K96:AK97"/>
    <mergeCell ref="B94:D94"/>
    <mergeCell ref="K94:Q94"/>
    <mergeCell ref="B95:D95"/>
    <mergeCell ref="K95:S95"/>
    <mergeCell ref="W95:AB95"/>
    <mergeCell ref="AF95:AG95"/>
    <mergeCell ref="B90:D90"/>
    <mergeCell ref="K90:AK91"/>
    <mergeCell ref="B92:C92"/>
    <mergeCell ref="F92:F93"/>
    <mergeCell ref="G92:G93"/>
    <mergeCell ref="H92:H93"/>
    <mergeCell ref="B87:D87"/>
    <mergeCell ref="K87:Q87"/>
    <mergeCell ref="U87:Y87"/>
    <mergeCell ref="AC87:AD87"/>
    <mergeCell ref="B88:D89"/>
    <mergeCell ref="F88:F89"/>
    <mergeCell ref="G88:G89"/>
    <mergeCell ref="K89:Q89"/>
    <mergeCell ref="U89:Y89"/>
    <mergeCell ref="B83:D83"/>
    <mergeCell ref="B84:D84"/>
    <mergeCell ref="F84:AJ84"/>
    <mergeCell ref="B85:D85"/>
    <mergeCell ref="B86:D86"/>
    <mergeCell ref="E86:I86"/>
    <mergeCell ref="K86:Q86"/>
    <mergeCell ref="AF86:AK86"/>
    <mergeCell ref="A53:A57"/>
    <mergeCell ref="B53:D53"/>
    <mergeCell ref="B54:E54"/>
    <mergeCell ref="B55:C56"/>
    <mergeCell ref="D55:E55"/>
    <mergeCell ref="B45:D45"/>
    <mergeCell ref="AK55:AK56"/>
    <mergeCell ref="D56:E56"/>
    <mergeCell ref="F57:AJ57"/>
    <mergeCell ref="B46:D46"/>
    <mergeCell ref="K46:S46"/>
    <mergeCell ref="W46:AB46"/>
    <mergeCell ref="AF46:AG46"/>
    <mergeCell ref="K47:AK48"/>
    <mergeCell ref="W51:AJ51"/>
    <mergeCell ref="U38:Y38"/>
    <mergeCell ref="AC38:AD38"/>
    <mergeCell ref="K45:Q45"/>
    <mergeCell ref="B39:D40"/>
    <mergeCell ref="F39:F40"/>
    <mergeCell ref="G39:G40"/>
    <mergeCell ref="K40:Q40"/>
    <mergeCell ref="B43:C43"/>
    <mergeCell ref="F43:F44"/>
    <mergeCell ref="G43:G44"/>
    <mergeCell ref="U40:Y40"/>
    <mergeCell ref="B41:D41"/>
    <mergeCell ref="K41:AK42"/>
    <mergeCell ref="B38:D38"/>
    <mergeCell ref="K38:Q38"/>
    <mergeCell ref="H43:H44"/>
    <mergeCell ref="B36:D36"/>
    <mergeCell ref="B37:D37"/>
    <mergeCell ref="E37:I37"/>
    <mergeCell ref="K37:Q37"/>
    <mergeCell ref="AF37:AK37"/>
    <mergeCell ref="AK6:AK7"/>
    <mergeCell ref="D7:E7"/>
    <mergeCell ref="F8:AJ8"/>
    <mergeCell ref="B34:D34"/>
    <mergeCell ref="B35:D35"/>
    <mergeCell ref="F35:AJ35"/>
    <mergeCell ref="W2:AJ2"/>
    <mergeCell ref="A4:A8"/>
    <mergeCell ref="B4:D4"/>
    <mergeCell ref="B5:E5"/>
    <mergeCell ref="B6:C7"/>
    <mergeCell ref="D6:E6"/>
  </mergeCells>
  <phoneticPr fontId="2"/>
  <dataValidations count="5">
    <dataValidation type="list" allowBlank="1" showInputMessage="1" showErrorMessage="1" sqref="D58:D82 D9:D33" xr:uid="{E3214E3B-4880-43F5-9EEA-DA5F0F0D9163}">
      <formula1>$AM$18:$AM$24</formula1>
    </dataValidation>
    <dataValidation type="list" allowBlank="1" showInputMessage="1" showErrorMessage="1" sqref="F58:AJ82 F9:AJ33" xr:uid="{4129F17C-FD09-4015-BD64-149EEB81512D}">
      <formula1>$AM$15:$AM$17</formula1>
    </dataValidation>
    <dataValidation type="list" showInputMessage="1" showErrorMessage="1" sqref="E58:E82 E9:E33" xr:uid="{33941FC9-A912-42A9-89DC-52BBF922157A}">
      <formula1>$AM$13:$AM$14</formula1>
    </dataValidation>
    <dataValidation type="list" allowBlank="1" showInputMessage="1" showErrorMessage="1" sqref="F55:AJ56 F6:AJ7" xr:uid="{691F13DC-1D6B-4E98-BEEC-51EA1E6F695D}">
      <formula1>$AM$13:$AM$14</formula1>
    </dataValidation>
    <dataValidation type="list" allowBlank="1" showInputMessage="1" showErrorMessage="1" sqref="C58:C82 C9:C33" xr:uid="{675953CD-84AE-4437-8372-D7DFE8A5BA33}">
      <formula1>$AM$4:$AM$12</formula1>
    </dataValidation>
  </dataValidations>
  <printOptions horizontalCentered="1"/>
  <pageMargins left="0.39370078740157483" right="0.39370078740157483" top="0.78740157480314965" bottom="0.39370078740157483" header="0.31496062992125984" footer="0.31496062992125984"/>
  <pageSetup paperSize="9" scale="56" orientation="portrait" r:id="rId1"/>
  <rowBreaks count="1" manualBreakCount="1">
    <brk id="49"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4C2E-1D6A-485C-9810-0E047ADDBC30}">
  <sheetPr>
    <pageSetUpPr fitToPage="1"/>
  </sheetPr>
  <dimension ref="A1:S90"/>
  <sheetViews>
    <sheetView view="pageBreakPreview" zoomScaleNormal="100" zoomScaleSheetLayoutView="100" workbookViewId="0">
      <selection activeCell="Q88" sqref="Q88"/>
    </sheetView>
  </sheetViews>
  <sheetFormatPr defaultColWidth="9" defaultRowHeight="13.5"/>
  <cols>
    <col min="1" max="1" width="13.375" style="308" customWidth="1"/>
    <col min="2" max="10" width="8.625" style="308" customWidth="1"/>
    <col min="11" max="11" width="0.75" style="308" customWidth="1"/>
    <col min="12" max="13" width="4.25" style="308" customWidth="1"/>
    <col min="14" max="17" width="9" style="308" customWidth="1"/>
    <col min="18" max="16384" width="9" style="308"/>
  </cols>
  <sheetData>
    <row r="1" spans="1:18" ht="12" customHeight="1">
      <c r="A1" s="307" t="s">
        <v>553</v>
      </c>
    </row>
    <row r="2" spans="1:18" ht="19.5" customHeight="1">
      <c r="A2" s="490" t="s">
        <v>554</v>
      </c>
      <c r="B2" s="490"/>
      <c r="C2" s="490"/>
      <c r="D2" s="490"/>
      <c r="E2" s="490"/>
      <c r="F2" s="490"/>
      <c r="G2" s="490"/>
      <c r="H2" s="490"/>
      <c r="I2" s="490"/>
      <c r="J2" s="490"/>
      <c r="K2" s="490"/>
      <c r="L2" s="490"/>
      <c r="M2" s="490"/>
      <c r="N2" s="490"/>
      <c r="O2" s="490"/>
      <c r="P2" s="490"/>
      <c r="Q2" s="490"/>
    </row>
    <row r="3" spans="1:18" ht="2.25" customHeight="1">
      <c r="A3" s="309"/>
      <c r="B3" s="309"/>
      <c r="C3" s="309"/>
      <c r="D3" s="309"/>
      <c r="E3" s="309"/>
      <c r="F3" s="309"/>
      <c r="G3" s="309"/>
      <c r="H3" s="309"/>
      <c r="I3" s="309"/>
      <c r="J3" s="309"/>
      <c r="K3" s="309"/>
      <c r="L3" s="309"/>
      <c r="M3" s="309"/>
      <c r="N3" s="309"/>
      <c r="O3" s="309"/>
      <c r="P3" s="309"/>
      <c r="Q3" s="309"/>
    </row>
    <row r="4" spans="1:18" ht="19.5" customHeight="1">
      <c r="A4" s="310"/>
      <c r="B4" s="311"/>
      <c r="C4" s="311"/>
      <c r="D4" s="311"/>
      <c r="E4" s="311"/>
      <c r="F4" s="311"/>
      <c r="G4" s="311"/>
      <c r="H4" s="309"/>
      <c r="L4" s="501" t="s">
        <v>452</v>
      </c>
      <c r="M4" s="502"/>
      <c r="N4" s="503"/>
      <c r="O4" s="503"/>
      <c r="P4" s="503"/>
      <c r="Q4" s="503"/>
    </row>
    <row r="5" spans="1:18" ht="19.5" customHeight="1">
      <c r="A5" s="312"/>
      <c r="B5" s="311"/>
      <c r="C5" s="311"/>
      <c r="D5" s="311"/>
      <c r="E5" s="311"/>
      <c r="F5" s="311"/>
      <c r="G5" s="311"/>
      <c r="H5" s="313"/>
      <c r="J5" s="313"/>
      <c r="L5" s="501" t="s">
        <v>453</v>
      </c>
      <c r="M5" s="502"/>
      <c r="N5" s="504"/>
      <c r="O5" s="504"/>
      <c r="P5" s="504"/>
      <c r="Q5" s="504"/>
    </row>
    <row r="6" spans="1:18" ht="2.25" customHeight="1">
      <c r="A6" s="312"/>
      <c r="B6" s="313"/>
      <c r="C6" s="313"/>
      <c r="D6" s="313"/>
      <c r="E6" s="313"/>
      <c r="F6" s="313"/>
      <c r="G6" s="313"/>
      <c r="H6" s="313"/>
      <c r="I6" s="313"/>
      <c r="J6" s="313"/>
      <c r="K6" s="313"/>
      <c r="L6" s="313"/>
      <c r="M6" s="313"/>
      <c r="N6" s="313"/>
      <c r="O6" s="313"/>
      <c r="P6" s="313"/>
      <c r="Q6" s="313"/>
    </row>
    <row r="7" spans="1:18" ht="33.75" customHeight="1">
      <c r="A7" s="505" t="s">
        <v>454</v>
      </c>
      <c r="B7" s="505"/>
      <c r="C7" s="505"/>
      <c r="D7" s="505"/>
      <c r="E7" s="505"/>
      <c r="F7" s="505"/>
      <c r="G7" s="505"/>
      <c r="H7" s="505"/>
      <c r="I7" s="505"/>
      <c r="J7" s="505"/>
      <c r="K7" s="505"/>
      <c r="L7" s="505"/>
      <c r="M7" s="505"/>
      <c r="N7" s="505"/>
      <c r="O7" s="505"/>
      <c r="P7" s="505"/>
      <c r="Q7" s="505"/>
      <c r="R7" s="314"/>
    </row>
    <row r="8" spans="1:18" ht="2.25" customHeight="1">
      <c r="A8" s="315"/>
      <c r="B8" s="313"/>
      <c r="C8" s="313"/>
      <c r="D8" s="313"/>
      <c r="E8" s="313"/>
      <c r="F8" s="313"/>
      <c r="G8" s="313"/>
      <c r="H8" s="313"/>
      <c r="I8" s="313"/>
      <c r="J8" s="313"/>
      <c r="K8" s="313"/>
      <c r="L8" s="313"/>
      <c r="M8" s="313"/>
      <c r="N8" s="313"/>
      <c r="O8" s="313"/>
      <c r="P8" s="313"/>
      <c r="Q8" s="313"/>
    </row>
    <row r="9" spans="1:18" ht="19.5" customHeight="1">
      <c r="A9" s="316" t="s">
        <v>455</v>
      </c>
      <c r="B9" s="313"/>
      <c r="C9" s="313"/>
      <c r="D9" s="313"/>
      <c r="E9" s="313"/>
      <c r="F9" s="313"/>
      <c r="G9" s="313"/>
      <c r="H9" s="313"/>
      <c r="I9" s="313"/>
      <c r="J9" s="313"/>
      <c r="K9" s="313"/>
      <c r="L9" s="313"/>
      <c r="M9" s="313"/>
      <c r="N9" s="313"/>
      <c r="O9" s="313"/>
      <c r="P9" s="313"/>
      <c r="Q9" s="313"/>
    </row>
    <row r="10" spans="1:18" ht="19.5" customHeight="1">
      <c r="A10" s="317" t="s">
        <v>456</v>
      </c>
      <c r="B10" s="495" t="s">
        <v>457</v>
      </c>
      <c r="C10" s="495"/>
      <c r="D10" s="495"/>
      <c r="E10" s="495"/>
      <c r="F10" s="495"/>
      <c r="G10" s="495"/>
      <c r="H10" s="495"/>
      <c r="I10" s="495"/>
      <c r="J10" s="495"/>
      <c r="K10" s="495"/>
      <c r="L10" s="495"/>
      <c r="M10" s="495"/>
      <c r="N10" s="495"/>
      <c r="O10" s="495"/>
      <c r="P10" s="495"/>
      <c r="Q10" s="495"/>
    </row>
    <row r="11" spans="1:18" ht="33.75" customHeight="1">
      <c r="A11" s="318" t="s">
        <v>458</v>
      </c>
      <c r="B11" s="497" t="s">
        <v>459</v>
      </c>
      <c r="C11" s="497"/>
      <c r="D11" s="497"/>
      <c r="E11" s="497"/>
      <c r="F11" s="497"/>
      <c r="G11" s="497"/>
      <c r="H11" s="497"/>
      <c r="I11" s="497"/>
      <c r="J11" s="497"/>
      <c r="K11" s="497"/>
      <c r="L11" s="497"/>
      <c r="M11" s="497"/>
      <c r="N11" s="497"/>
      <c r="O11" s="497"/>
      <c r="P11" s="497"/>
      <c r="Q11" s="497"/>
    </row>
    <row r="12" spans="1:18" ht="33.75" customHeight="1">
      <c r="A12" s="318" t="s">
        <v>460</v>
      </c>
      <c r="B12" s="497" t="s">
        <v>461</v>
      </c>
      <c r="C12" s="497"/>
      <c r="D12" s="497"/>
      <c r="E12" s="497"/>
      <c r="F12" s="497"/>
      <c r="G12" s="497"/>
      <c r="H12" s="497"/>
      <c r="I12" s="497"/>
      <c r="J12" s="497"/>
      <c r="K12" s="497"/>
      <c r="L12" s="497"/>
      <c r="M12" s="497"/>
      <c r="N12" s="497"/>
      <c r="O12" s="497"/>
      <c r="P12" s="497"/>
      <c r="Q12" s="497"/>
    </row>
    <row r="13" spans="1:18" ht="49.5" customHeight="1">
      <c r="A13" s="318" t="s">
        <v>462</v>
      </c>
      <c r="B13" s="497" t="s">
        <v>463</v>
      </c>
      <c r="C13" s="497"/>
      <c r="D13" s="497"/>
      <c r="E13" s="497"/>
      <c r="F13" s="497"/>
      <c r="G13" s="497"/>
      <c r="H13" s="497"/>
      <c r="I13" s="497"/>
      <c r="J13" s="497"/>
      <c r="K13" s="497"/>
      <c r="L13" s="497"/>
      <c r="M13" s="497"/>
      <c r="N13" s="497"/>
      <c r="O13" s="497"/>
      <c r="P13" s="497"/>
      <c r="Q13" s="497"/>
    </row>
    <row r="14" spans="1:18" ht="49.5" customHeight="1">
      <c r="A14" s="318" t="s">
        <v>464</v>
      </c>
      <c r="B14" s="497" t="s">
        <v>465</v>
      </c>
      <c r="C14" s="497"/>
      <c r="D14" s="497"/>
      <c r="E14" s="497"/>
      <c r="F14" s="497"/>
      <c r="G14" s="497"/>
      <c r="H14" s="497"/>
      <c r="I14" s="497"/>
      <c r="J14" s="497"/>
      <c r="K14" s="497"/>
      <c r="L14" s="497"/>
      <c r="M14" s="497"/>
      <c r="N14" s="497"/>
      <c r="O14" s="497"/>
      <c r="P14" s="497"/>
      <c r="Q14" s="497"/>
    </row>
    <row r="15" spans="1:18" ht="2.25" customHeight="1">
      <c r="A15" s="319"/>
      <c r="B15" s="319"/>
      <c r="C15" s="319"/>
      <c r="D15" s="319"/>
      <c r="E15" s="319"/>
      <c r="F15" s="319"/>
      <c r="G15" s="319"/>
      <c r="H15" s="319"/>
      <c r="I15" s="319"/>
      <c r="J15" s="319"/>
      <c r="K15" s="319"/>
      <c r="L15" s="319"/>
      <c r="M15" s="319"/>
      <c r="N15" s="319"/>
      <c r="O15" s="319"/>
      <c r="P15" s="319"/>
      <c r="Q15" s="319"/>
    </row>
    <row r="16" spans="1:18" ht="19.5" customHeight="1">
      <c r="A16" s="320" t="s">
        <v>466</v>
      </c>
      <c r="B16" s="319"/>
      <c r="C16" s="319"/>
      <c r="D16" s="319"/>
      <c r="E16" s="319"/>
      <c r="F16" s="319"/>
      <c r="G16" s="319"/>
      <c r="H16" s="319"/>
      <c r="I16" s="319"/>
      <c r="J16" s="319"/>
      <c r="K16" s="319"/>
      <c r="L16" s="319"/>
      <c r="M16" s="319"/>
      <c r="N16" s="319"/>
      <c r="O16" s="319"/>
      <c r="P16" s="319"/>
      <c r="Q16" s="319"/>
    </row>
    <row r="17" spans="1:19" ht="19.5" customHeight="1">
      <c r="A17" s="498" t="s">
        <v>467</v>
      </c>
      <c r="B17" s="495" t="s">
        <v>468</v>
      </c>
      <c r="C17" s="495"/>
      <c r="D17" s="495"/>
      <c r="E17" s="495" t="s">
        <v>469</v>
      </c>
      <c r="F17" s="495"/>
      <c r="G17" s="495"/>
      <c r="H17" s="495"/>
      <c r="I17" s="500" t="s">
        <v>470</v>
      </c>
      <c r="J17" s="500"/>
      <c r="K17" s="321"/>
      <c r="L17" s="321"/>
      <c r="M17" s="319"/>
      <c r="N17" s="319"/>
      <c r="O17" s="319"/>
      <c r="P17" s="319"/>
      <c r="Q17" s="319"/>
    </row>
    <row r="18" spans="1:19" ht="19.5" customHeight="1">
      <c r="A18" s="499"/>
      <c r="B18" s="317" t="s">
        <v>471</v>
      </c>
      <c r="C18" s="317" t="s">
        <v>472</v>
      </c>
      <c r="D18" s="317" t="s">
        <v>473</v>
      </c>
      <c r="E18" s="317" t="s">
        <v>474</v>
      </c>
      <c r="F18" s="317" t="s">
        <v>475</v>
      </c>
      <c r="G18" s="317" t="s">
        <v>476</v>
      </c>
      <c r="H18" s="317" t="s">
        <v>477</v>
      </c>
      <c r="I18" s="317" t="s">
        <v>474</v>
      </c>
      <c r="J18" s="317" t="s">
        <v>478</v>
      </c>
      <c r="K18" s="321"/>
      <c r="L18" s="321"/>
      <c r="M18" s="319"/>
      <c r="N18" s="319"/>
      <c r="O18" s="319"/>
      <c r="P18" s="319"/>
      <c r="Q18" s="319"/>
    </row>
    <row r="19" spans="1:19" ht="19.5" customHeight="1">
      <c r="A19" s="317" t="s">
        <v>414</v>
      </c>
      <c r="B19" s="323" t="s">
        <v>336</v>
      </c>
      <c r="C19" s="324"/>
      <c r="D19" s="323" t="s">
        <v>336</v>
      </c>
      <c r="E19" s="323" t="s">
        <v>336</v>
      </c>
      <c r="F19" s="323" t="s">
        <v>336</v>
      </c>
      <c r="G19" s="323" t="s">
        <v>336</v>
      </c>
      <c r="H19" s="324"/>
      <c r="I19" s="323" t="s">
        <v>336</v>
      </c>
      <c r="J19" s="324"/>
      <c r="K19" s="321"/>
      <c r="L19" s="321"/>
      <c r="M19" s="319"/>
      <c r="N19" s="319"/>
      <c r="O19" s="319"/>
      <c r="P19" s="319"/>
      <c r="Q19" s="319"/>
    </row>
    <row r="20" spans="1:19" ht="19.5" customHeight="1">
      <c r="A20" s="495" t="s">
        <v>415</v>
      </c>
      <c r="B20" s="323" t="s">
        <v>336</v>
      </c>
      <c r="C20" s="324"/>
      <c r="D20" s="323" t="s">
        <v>336</v>
      </c>
      <c r="E20" s="323" t="s">
        <v>336</v>
      </c>
      <c r="F20" s="324"/>
      <c r="G20" s="324"/>
      <c r="H20" s="324"/>
      <c r="I20" s="324"/>
      <c r="J20" s="324"/>
      <c r="K20" s="321"/>
      <c r="L20" s="321"/>
      <c r="M20" s="319"/>
      <c r="N20" s="319"/>
      <c r="O20" s="319"/>
      <c r="P20" s="319"/>
      <c r="Q20" s="319"/>
    </row>
    <row r="21" spans="1:19" ht="19.5" customHeight="1">
      <c r="A21" s="495"/>
      <c r="B21" s="323" t="s">
        <v>336</v>
      </c>
      <c r="C21" s="324"/>
      <c r="D21" s="323" t="s">
        <v>336</v>
      </c>
      <c r="E21" s="324"/>
      <c r="F21" s="323" t="s">
        <v>336</v>
      </c>
      <c r="G21" s="323" t="s">
        <v>336</v>
      </c>
      <c r="H21" s="324"/>
      <c r="I21" s="324"/>
      <c r="J21" s="324"/>
      <c r="K21" s="321"/>
      <c r="L21" s="321"/>
      <c r="M21" s="319"/>
      <c r="N21" s="319"/>
      <c r="O21" s="319"/>
      <c r="P21" s="319"/>
      <c r="Q21" s="319"/>
    </row>
    <row r="22" spans="1:19" ht="19.5" customHeight="1">
      <c r="A22" s="317" t="s">
        <v>479</v>
      </c>
      <c r="B22" s="323" t="s">
        <v>336</v>
      </c>
      <c r="C22" s="324"/>
      <c r="D22" s="323" t="s">
        <v>336</v>
      </c>
      <c r="E22" s="324"/>
      <c r="F22" s="324"/>
      <c r="G22" s="324"/>
      <c r="H22" s="324"/>
      <c r="I22" s="323" t="s">
        <v>336</v>
      </c>
      <c r="J22" s="324"/>
      <c r="K22" s="321"/>
      <c r="L22" s="321"/>
      <c r="M22" s="319"/>
      <c r="N22" s="319"/>
      <c r="O22" s="319"/>
      <c r="P22" s="319"/>
      <c r="Q22" s="319"/>
    </row>
    <row r="23" spans="1:19" ht="19.5" customHeight="1">
      <c r="A23" s="317" t="s">
        <v>480</v>
      </c>
      <c r="B23" s="324"/>
      <c r="C23" s="323" t="s">
        <v>336</v>
      </c>
      <c r="D23" s="323" t="s">
        <v>336</v>
      </c>
      <c r="E23" s="324"/>
      <c r="F23" s="324"/>
      <c r="G23" s="324"/>
      <c r="H23" s="323" t="s">
        <v>336</v>
      </c>
      <c r="I23" s="324"/>
      <c r="J23" s="323" t="s">
        <v>336</v>
      </c>
      <c r="K23" s="321"/>
      <c r="L23" s="321"/>
      <c r="M23" s="325"/>
      <c r="N23" s="325"/>
      <c r="O23" s="325"/>
      <c r="P23" s="325"/>
      <c r="Q23" s="325"/>
    </row>
    <row r="24" spans="1:19" ht="2.25" customHeight="1">
      <c r="A24" s="325"/>
      <c r="B24" s="325"/>
      <c r="C24" s="325"/>
      <c r="D24" s="325"/>
      <c r="E24" s="325"/>
      <c r="F24" s="325"/>
      <c r="G24" s="325"/>
      <c r="H24" s="325"/>
      <c r="I24" s="325"/>
      <c r="J24" s="325"/>
      <c r="K24" s="325"/>
      <c r="L24" s="325"/>
      <c r="M24" s="325"/>
      <c r="N24" s="325"/>
      <c r="O24" s="325"/>
      <c r="P24" s="325"/>
      <c r="Q24" s="325"/>
    </row>
    <row r="25" spans="1:19" ht="19.5" customHeight="1" thickBot="1">
      <c r="A25" s="316" t="s">
        <v>481</v>
      </c>
      <c r="B25" s="319"/>
      <c r="C25" s="319"/>
      <c r="D25" s="319"/>
      <c r="E25" s="319"/>
      <c r="F25" s="319"/>
      <c r="G25" s="319"/>
      <c r="H25" s="319"/>
      <c r="I25" s="319"/>
      <c r="J25" s="319"/>
      <c r="K25" s="319"/>
      <c r="L25" s="319"/>
      <c r="M25" s="319"/>
      <c r="N25" s="319"/>
      <c r="O25" s="319"/>
      <c r="P25" s="319"/>
      <c r="Q25" s="326" t="s">
        <v>482</v>
      </c>
    </row>
    <row r="26" spans="1:19" ht="66" customHeight="1" thickTop="1" thickBot="1">
      <c r="A26" s="327" t="s">
        <v>483</v>
      </c>
      <c r="B26" s="493" t="s">
        <v>484</v>
      </c>
      <c r="C26" s="493"/>
      <c r="D26" s="493"/>
      <c r="E26" s="493"/>
      <c r="F26" s="493"/>
      <c r="G26" s="493"/>
      <c r="H26" s="493"/>
      <c r="I26" s="493"/>
      <c r="J26" s="493"/>
      <c r="K26" s="493"/>
      <c r="L26" s="493"/>
      <c r="M26" s="493"/>
      <c r="N26" s="493"/>
      <c r="O26" s="493"/>
      <c r="P26" s="496"/>
      <c r="Q26" s="328"/>
    </row>
    <row r="27" spans="1:19" ht="66" customHeight="1" thickTop="1">
      <c r="A27" s="329" t="s">
        <v>485</v>
      </c>
      <c r="B27" s="494" t="s">
        <v>555</v>
      </c>
      <c r="C27" s="494"/>
      <c r="D27" s="494"/>
      <c r="E27" s="494"/>
      <c r="F27" s="494"/>
      <c r="G27" s="494"/>
      <c r="H27" s="494"/>
      <c r="I27" s="494"/>
      <c r="J27" s="494"/>
      <c r="K27" s="494"/>
      <c r="L27" s="494"/>
      <c r="M27" s="494"/>
      <c r="N27" s="494"/>
      <c r="O27" s="494"/>
      <c r="P27" s="494"/>
      <c r="Q27" s="494"/>
      <c r="S27" s="330"/>
    </row>
    <row r="28" spans="1:19" ht="195" customHeight="1">
      <c r="A28" s="492" t="s">
        <v>487</v>
      </c>
      <c r="B28" s="492"/>
      <c r="C28" s="492"/>
      <c r="D28" s="492"/>
      <c r="E28" s="492"/>
      <c r="F28" s="492"/>
      <c r="G28" s="492"/>
      <c r="H28" s="492"/>
      <c r="I28" s="492"/>
      <c r="J28" s="492"/>
      <c r="K28" s="492"/>
      <c r="L28" s="492"/>
      <c r="M28" s="492"/>
      <c r="N28" s="492"/>
      <c r="O28" s="492"/>
      <c r="P28" s="492"/>
      <c r="Q28" s="492"/>
    </row>
    <row r="29" spans="1:19" ht="2.25" customHeight="1">
      <c r="A29" s="319"/>
      <c r="B29" s="319"/>
      <c r="C29" s="319"/>
      <c r="D29" s="319"/>
      <c r="E29" s="319"/>
      <c r="F29" s="319"/>
      <c r="G29" s="319"/>
      <c r="H29" s="319"/>
      <c r="I29" s="319"/>
      <c r="J29" s="319"/>
      <c r="K29" s="319"/>
      <c r="L29" s="319"/>
      <c r="M29" s="319"/>
      <c r="N29" s="319"/>
      <c r="O29" s="319"/>
      <c r="P29" s="319"/>
      <c r="Q29" s="319"/>
    </row>
    <row r="30" spans="1:19" ht="19.5" customHeight="1" thickBot="1">
      <c r="A30" s="316" t="s">
        <v>488</v>
      </c>
      <c r="B30" s="331"/>
      <c r="C30" s="331"/>
      <c r="D30" s="331"/>
      <c r="E30" s="331"/>
      <c r="F30" s="331"/>
      <c r="G30" s="331"/>
      <c r="H30" s="331"/>
      <c r="I30" s="331"/>
      <c r="J30" s="331"/>
      <c r="K30" s="331"/>
      <c r="L30" s="331"/>
      <c r="M30" s="331"/>
      <c r="N30" s="331"/>
      <c r="O30" s="331"/>
      <c r="P30" s="331"/>
      <c r="Q30" s="331"/>
    </row>
    <row r="31" spans="1:19" ht="33.75" customHeight="1" thickTop="1" thickBot="1">
      <c r="A31" s="327" t="s">
        <v>471</v>
      </c>
      <c r="B31" s="493" t="s">
        <v>489</v>
      </c>
      <c r="C31" s="493"/>
      <c r="D31" s="493"/>
      <c r="E31" s="493"/>
      <c r="F31" s="493"/>
      <c r="G31" s="493"/>
      <c r="H31" s="493"/>
      <c r="I31" s="493"/>
      <c r="J31" s="493"/>
      <c r="K31" s="493"/>
      <c r="L31" s="493"/>
      <c r="M31" s="493"/>
      <c r="N31" s="493"/>
      <c r="O31" s="493"/>
      <c r="P31" s="496"/>
      <c r="Q31" s="328"/>
    </row>
    <row r="32" spans="1:19" ht="19.5" customHeight="1" thickTop="1">
      <c r="A32" s="329" t="s">
        <v>485</v>
      </c>
      <c r="B32" s="494" t="s">
        <v>490</v>
      </c>
      <c r="C32" s="494"/>
      <c r="D32" s="494"/>
      <c r="E32" s="494"/>
      <c r="F32" s="494"/>
      <c r="G32" s="494"/>
      <c r="H32" s="494"/>
      <c r="I32" s="494"/>
      <c r="J32" s="494"/>
      <c r="K32" s="494"/>
      <c r="L32" s="494"/>
      <c r="M32" s="494"/>
      <c r="N32" s="494"/>
      <c r="O32" s="494"/>
      <c r="P32" s="494"/>
      <c r="Q32" s="494"/>
      <c r="S32" s="330"/>
    </row>
    <row r="33" spans="1:19" ht="19.5" customHeight="1">
      <c r="A33" s="332" t="s">
        <v>491</v>
      </c>
      <c r="B33" s="491" t="s">
        <v>492</v>
      </c>
      <c r="C33" s="491"/>
      <c r="D33" s="491"/>
      <c r="E33" s="491"/>
      <c r="F33" s="491"/>
      <c r="G33" s="491"/>
      <c r="H33" s="491"/>
      <c r="I33" s="491"/>
      <c r="J33" s="491"/>
      <c r="K33" s="491"/>
      <c r="L33" s="491"/>
      <c r="M33" s="491"/>
      <c r="N33" s="491"/>
      <c r="O33" s="491"/>
      <c r="P33" s="491"/>
      <c r="Q33" s="491"/>
      <c r="S33" s="330"/>
    </row>
    <row r="34" spans="1:19" ht="123.75" customHeight="1">
      <c r="A34" s="492" t="s">
        <v>493</v>
      </c>
      <c r="B34" s="492"/>
      <c r="C34" s="492"/>
      <c r="D34" s="492"/>
      <c r="E34" s="492"/>
      <c r="F34" s="492"/>
      <c r="G34" s="492"/>
      <c r="H34" s="492"/>
      <c r="I34" s="492"/>
      <c r="J34" s="492"/>
      <c r="K34" s="492"/>
      <c r="L34" s="492"/>
      <c r="M34" s="492"/>
      <c r="N34" s="492"/>
      <c r="O34" s="492"/>
      <c r="P34" s="492"/>
      <c r="Q34" s="492"/>
    </row>
    <row r="35" spans="1:19" ht="2.25" customHeight="1" thickBot="1">
      <c r="A35" s="333"/>
      <c r="B35" s="333"/>
      <c r="C35" s="333"/>
      <c r="D35" s="333"/>
      <c r="E35" s="333"/>
      <c r="F35" s="333"/>
      <c r="G35" s="333"/>
      <c r="H35" s="333"/>
      <c r="I35" s="333"/>
      <c r="J35" s="333"/>
      <c r="K35" s="333"/>
      <c r="L35" s="333"/>
      <c r="M35" s="333"/>
      <c r="N35" s="333"/>
      <c r="O35" s="333"/>
      <c r="P35" s="333"/>
      <c r="Q35" s="333"/>
      <c r="S35" s="330"/>
    </row>
    <row r="36" spans="1:19" ht="33.75" customHeight="1" thickTop="1" thickBot="1">
      <c r="A36" s="327" t="s">
        <v>472</v>
      </c>
      <c r="B36" s="493" t="s">
        <v>494</v>
      </c>
      <c r="C36" s="493"/>
      <c r="D36" s="493"/>
      <c r="E36" s="493"/>
      <c r="F36" s="493"/>
      <c r="G36" s="493"/>
      <c r="H36" s="493"/>
      <c r="I36" s="493"/>
      <c r="J36" s="493"/>
      <c r="K36" s="493"/>
      <c r="L36" s="493"/>
      <c r="M36" s="493"/>
      <c r="N36" s="493"/>
      <c r="O36" s="493"/>
      <c r="P36" s="493"/>
      <c r="Q36" s="334"/>
    </row>
    <row r="37" spans="1:19" ht="19.5" customHeight="1" thickTop="1">
      <c r="A37" s="329" t="s">
        <v>495</v>
      </c>
      <c r="B37" s="494" t="s">
        <v>490</v>
      </c>
      <c r="C37" s="494"/>
      <c r="D37" s="494"/>
      <c r="E37" s="494"/>
      <c r="F37" s="494"/>
      <c r="G37" s="494"/>
      <c r="H37" s="494"/>
      <c r="I37" s="494"/>
      <c r="J37" s="494"/>
      <c r="K37" s="494"/>
      <c r="L37" s="494"/>
      <c r="M37" s="494"/>
      <c r="N37" s="494"/>
      <c r="O37" s="494"/>
      <c r="P37" s="494"/>
      <c r="Q37" s="494"/>
      <c r="S37" s="330"/>
    </row>
    <row r="38" spans="1:19" ht="19.5" customHeight="1">
      <c r="A38" s="332" t="s">
        <v>491</v>
      </c>
      <c r="B38" s="491" t="s">
        <v>496</v>
      </c>
      <c r="C38" s="491"/>
      <c r="D38" s="491"/>
      <c r="E38" s="491"/>
      <c r="F38" s="491"/>
      <c r="G38" s="491"/>
      <c r="H38" s="491"/>
      <c r="I38" s="491"/>
      <c r="J38" s="491"/>
      <c r="K38" s="491"/>
      <c r="L38" s="491"/>
      <c r="M38" s="491"/>
      <c r="N38" s="491"/>
      <c r="O38" s="491"/>
      <c r="P38" s="491"/>
      <c r="Q38" s="491"/>
      <c r="S38" s="330"/>
    </row>
    <row r="39" spans="1:19" ht="138.75" customHeight="1">
      <c r="A39" s="492" t="s">
        <v>497</v>
      </c>
      <c r="B39" s="492"/>
      <c r="C39" s="492"/>
      <c r="D39" s="492"/>
      <c r="E39" s="492"/>
      <c r="F39" s="492"/>
      <c r="G39" s="492"/>
      <c r="H39" s="492"/>
      <c r="I39" s="492"/>
      <c r="J39" s="492"/>
      <c r="K39" s="492"/>
      <c r="L39" s="492"/>
      <c r="M39" s="492"/>
      <c r="N39" s="492"/>
      <c r="O39" s="492"/>
      <c r="P39" s="492"/>
      <c r="Q39" s="492"/>
    </row>
    <row r="40" spans="1:19" ht="2.25" customHeight="1">
      <c r="A40" s="333"/>
      <c r="B40" s="335"/>
      <c r="C40" s="335"/>
      <c r="D40" s="335"/>
      <c r="E40" s="335"/>
      <c r="F40" s="335"/>
      <c r="G40" s="335"/>
      <c r="H40" s="335"/>
      <c r="I40" s="335"/>
      <c r="J40" s="335"/>
      <c r="K40" s="335"/>
      <c r="L40" s="335"/>
      <c r="M40" s="335"/>
      <c r="N40" s="335"/>
      <c r="O40" s="335"/>
      <c r="P40" s="335"/>
      <c r="Q40" s="335"/>
      <c r="S40" s="330"/>
    </row>
    <row r="41" spans="1:19" ht="30" customHeight="1" thickBot="1">
      <c r="A41" s="333"/>
      <c r="B41" s="333"/>
      <c r="C41" s="333"/>
      <c r="D41" s="333"/>
      <c r="E41" s="333"/>
      <c r="F41" s="333"/>
      <c r="G41" s="333"/>
      <c r="H41" s="333"/>
      <c r="I41" s="333"/>
      <c r="J41" s="333"/>
      <c r="K41" s="333"/>
      <c r="L41" s="333"/>
      <c r="M41" s="333"/>
      <c r="N41" s="333"/>
      <c r="O41" s="333"/>
      <c r="P41" s="333"/>
      <c r="Q41" s="333"/>
      <c r="S41" s="330"/>
    </row>
    <row r="42" spans="1:19" ht="33.75" customHeight="1" thickTop="1" thickBot="1">
      <c r="A42" s="336" t="s">
        <v>478</v>
      </c>
      <c r="B42" s="488" t="s">
        <v>498</v>
      </c>
      <c r="C42" s="488"/>
      <c r="D42" s="488"/>
      <c r="E42" s="488"/>
      <c r="F42" s="488"/>
      <c r="G42" s="488"/>
      <c r="H42" s="488"/>
      <c r="I42" s="488"/>
      <c r="J42" s="488"/>
      <c r="K42" s="488"/>
      <c r="L42" s="488"/>
      <c r="M42" s="488"/>
      <c r="N42" s="488"/>
      <c r="O42" s="488"/>
      <c r="P42" s="488"/>
      <c r="Q42" s="337"/>
    </row>
    <row r="43" spans="1:19" ht="49.5" customHeight="1" thickTop="1">
      <c r="A43" s="338" t="s">
        <v>495</v>
      </c>
      <c r="B43" s="479" t="s">
        <v>499</v>
      </c>
      <c r="C43" s="479"/>
      <c r="D43" s="479"/>
      <c r="E43" s="479"/>
      <c r="F43" s="479"/>
      <c r="G43" s="479"/>
      <c r="H43" s="479"/>
      <c r="I43" s="479"/>
      <c r="J43" s="479"/>
      <c r="K43" s="479"/>
      <c r="L43" s="479"/>
      <c r="M43" s="479"/>
      <c r="N43" s="479"/>
      <c r="O43" s="479"/>
      <c r="P43" s="479"/>
      <c r="Q43" s="479"/>
      <c r="S43" s="330"/>
    </row>
    <row r="44" spans="1:19" ht="146.25" customHeight="1">
      <c r="A44" s="480" t="s">
        <v>500</v>
      </c>
      <c r="B44" s="480"/>
      <c r="C44" s="480"/>
      <c r="D44" s="480"/>
      <c r="E44" s="480"/>
      <c r="F44" s="480"/>
      <c r="G44" s="480"/>
      <c r="H44" s="480"/>
      <c r="I44" s="480"/>
      <c r="J44" s="480"/>
      <c r="K44" s="480"/>
      <c r="L44" s="480"/>
      <c r="M44" s="480"/>
      <c r="N44" s="480"/>
      <c r="O44" s="480"/>
      <c r="P44" s="480"/>
      <c r="Q44" s="480"/>
    </row>
    <row r="45" spans="1:19" ht="3.75" customHeight="1" thickBot="1">
      <c r="A45" s="490"/>
      <c r="B45" s="490"/>
      <c r="C45" s="490"/>
      <c r="D45" s="490"/>
      <c r="E45" s="490"/>
      <c r="F45" s="490"/>
      <c r="G45" s="490"/>
      <c r="H45" s="490"/>
      <c r="I45" s="490"/>
      <c r="J45" s="490"/>
      <c r="K45" s="490"/>
      <c r="L45" s="490"/>
      <c r="M45" s="490"/>
      <c r="N45" s="490"/>
      <c r="O45" s="490"/>
      <c r="P45" s="490"/>
      <c r="Q45" s="490"/>
    </row>
    <row r="46" spans="1:19" ht="48.75" customHeight="1" thickTop="1" thickBot="1">
      <c r="A46" s="339" t="s">
        <v>501</v>
      </c>
      <c r="B46" s="481" t="s">
        <v>502</v>
      </c>
      <c r="C46" s="481"/>
      <c r="D46" s="481"/>
      <c r="E46" s="481"/>
      <c r="F46" s="481"/>
      <c r="G46" s="481"/>
      <c r="H46" s="481"/>
      <c r="I46" s="481"/>
      <c r="J46" s="481"/>
      <c r="K46" s="481"/>
      <c r="L46" s="481"/>
      <c r="M46" s="481"/>
      <c r="N46" s="481"/>
      <c r="O46" s="481"/>
      <c r="P46" s="481"/>
      <c r="Q46" s="337"/>
    </row>
    <row r="47" spans="1:19" ht="33.75" customHeight="1" thickTop="1">
      <c r="A47" s="338" t="s">
        <v>495</v>
      </c>
      <c r="B47" s="479" t="s">
        <v>503</v>
      </c>
      <c r="C47" s="479"/>
      <c r="D47" s="479"/>
      <c r="E47" s="479"/>
      <c r="F47" s="479"/>
      <c r="G47" s="479"/>
      <c r="H47" s="479"/>
      <c r="I47" s="479"/>
      <c r="J47" s="479"/>
      <c r="K47" s="479"/>
      <c r="L47" s="479"/>
      <c r="M47" s="479"/>
      <c r="N47" s="479"/>
      <c r="O47" s="479"/>
      <c r="P47" s="479"/>
      <c r="Q47" s="479"/>
      <c r="S47" s="330"/>
    </row>
    <row r="48" spans="1:19" ht="266.25" customHeight="1">
      <c r="A48" s="480" t="s">
        <v>504</v>
      </c>
      <c r="B48" s="480"/>
      <c r="C48" s="480"/>
      <c r="D48" s="480"/>
      <c r="E48" s="480"/>
      <c r="F48" s="480"/>
      <c r="G48" s="480"/>
      <c r="H48" s="480"/>
      <c r="I48" s="480"/>
      <c r="J48" s="480"/>
      <c r="K48" s="480"/>
      <c r="L48" s="480"/>
      <c r="M48" s="480"/>
      <c r="N48" s="480"/>
      <c r="O48" s="480"/>
      <c r="P48" s="480"/>
      <c r="Q48" s="480"/>
    </row>
    <row r="49" spans="1:19" ht="3.75" customHeight="1" thickBot="1">
      <c r="A49" s="333"/>
    </row>
    <row r="50" spans="1:19" ht="33.75" customHeight="1" thickTop="1" thickBot="1">
      <c r="A50" s="340" t="s">
        <v>505</v>
      </c>
      <c r="B50" s="488" t="s">
        <v>506</v>
      </c>
      <c r="C50" s="488"/>
      <c r="D50" s="488"/>
      <c r="E50" s="488"/>
      <c r="F50" s="488"/>
      <c r="G50" s="488"/>
      <c r="H50" s="488"/>
      <c r="I50" s="488"/>
      <c r="J50" s="488"/>
      <c r="K50" s="488"/>
      <c r="L50" s="488"/>
      <c r="M50" s="488"/>
      <c r="N50" s="488"/>
      <c r="O50" s="488"/>
      <c r="P50" s="488"/>
      <c r="Q50" s="337"/>
      <c r="R50" s="341"/>
    </row>
    <row r="51" spans="1:19" ht="19.5" customHeight="1" thickTop="1">
      <c r="A51" s="338" t="s">
        <v>495</v>
      </c>
      <c r="B51" s="479" t="s">
        <v>507</v>
      </c>
      <c r="C51" s="479"/>
      <c r="D51" s="479"/>
      <c r="E51" s="479"/>
      <c r="F51" s="479"/>
      <c r="G51" s="479"/>
      <c r="H51" s="479"/>
      <c r="I51" s="479"/>
      <c r="J51" s="479"/>
      <c r="K51" s="479"/>
      <c r="L51" s="479"/>
      <c r="M51" s="479"/>
      <c r="N51" s="479"/>
      <c r="O51" s="479"/>
      <c r="P51" s="479"/>
      <c r="Q51" s="479"/>
      <c r="S51" s="330"/>
    </row>
    <row r="52" spans="1:19" ht="135" customHeight="1">
      <c r="A52" s="480" t="s">
        <v>508</v>
      </c>
      <c r="B52" s="480"/>
      <c r="C52" s="480"/>
      <c r="D52" s="480"/>
      <c r="E52" s="480"/>
      <c r="F52" s="480"/>
      <c r="G52" s="480"/>
      <c r="H52" s="480"/>
      <c r="I52" s="480"/>
      <c r="J52" s="480"/>
      <c r="K52" s="480"/>
      <c r="L52" s="480"/>
      <c r="M52" s="480"/>
      <c r="N52" s="480"/>
      <c r="O52" s="480"/>
      <c r="P52" s="480"/>
      <c r="Q52" s="480"/>
    </row>
    <row r="53" spans="1:19" ht="3.75" customHeight="1" thickBot="1"/>
    <row r="54" spans="1:19" ht="33.75" customHeight="1" thickTop="1" thickBot="1">
      <c r="A54" s="336" t="s">
        <v>509</v>
      </c>
      <c r="B54" s="481" t="s">
        <v>510</v>
      </c>
      <c r="C54" s="481"/>
      <c r="D54" s="481"/>
      <c r="E54" s="481"/>
      <c r="F54" s="481"/>
      <c r="G54" s="481"/>
      <c r="H54" s="481"/>
      <c r="I54" s="481"/>
      <c r="J54" s="481"/>
      <c r="K54" s="481"/>
      <c r="L54" s="481"/>
      <c r="M54" s="481"/>
      <c r="N54" s="481"/>
      <c r="O54" s="481"/>
      <c r="P54" s="481"/>
      <c r="Q54" s="337"/>
    </row>
    <row r="55" spans="1:19" ht="19.5" customHeight="1" thickTop="1">
      <c r="A55" s="338" t="s">
        <v>495</v>
      </c>
      <c r="B55" s="479" t="s">
        <v>511</v>
      </c>
      <c r="C55" s="479"/>
      <c r="D55" s="479"/>
      <c r="E55" s="479"/>
      <c r="F55" s="479"/>
      <c r="G55" s="479"/>
      <c r="H55" s="479"/>
      <c r="I55" s="479"/>
      <c r="J55" s="479"/>
      <c r="K55" s="479"/>
      <c r="L55" s="479"/>
      <c r="M55" s="479"/>
      <c r="N55" s="479"/>
      <c r="O55" s="479"/>
      <c r="P55" s="479"/>
      <c r="Q55" s="479"/>
      <c r="S55" s="330"/>
    </row>
    <row r="56" spans="1:19" ht="52.5" customHeight="1">
      <c r="A56" s="480" t="s">
        <v>512</v>
      </c>
      <c r="B56" s="480"/>
      <c r="C56" s="480"/>
      <c r="D56" s="480"/>
      <c r="E56" s="480"/>
      <c r="F56" s="480"/>
      <c r="G56" s="480"/>
      <c r="H56" s="480"/>
      <c r="I56" s="480"/>
      <c r="J56" s="480"/>
      <c r="K56" s="480"/>
      <c r="L56" s="480"/>
      <c r="M56" s="480"/>
      <c r="N56" s="480"/>
      <c r="O56" s="480"/>
      <c r="P56" s="480"/>
      <c r="Q56" s="480"/>
    </row>
    <row r="57" spans="1:19" ht="3.75" customHeight="1" thickBot="1"/>
    <row r="58" spans="1:19" ht="33.75" customHeight="1" thickTop="1" thickBot="1">
      <c r="A58" s="342" t="s">
        <v>513</v>
      </c>
      <c r="B58" s="487" t="s">
        <v>514</v>
      </c>
      <c r="C58" s="487"/>
      <c r="D58" s="487"/>
      <c r="E58" s="487"/>
      <c r="F58" s="487"/>
      <c r="G58" s="487"/>
      <c r="H58" s="487"/>
      <c r="I58" s="487"/>
      <c r="J58" s="487"/>
      <c r="K58" s="487"/>
      <c r="L58" s="487"/>
      <c r="M58" s="487"/>
      <c r="N58" s="487"/>
      <c r="O58" s="487"/>
      <c r="P58" s="482"/>
      <c r="Q58" s="337"/>
    </row>
    <row r="59" spans="1:19" ht="33.75" customHeight="1" thickTop="1">
      <c r="A59" s="338" t="s">
        <v>495</v>
      </c>
      <c r="B59" s="479" t="s">
        <v>515</v>
      </c>
      <c r="C59" s="479"/>
      <c r="D59" s="479"/>
      <c r="E59" s="479"/>
      <c r="F59" s="479"/>
      <c r="G59" s="479"/>
      <c r="H59" s="479"/>
      <c r="I59" s="479"/>
      <c r="J59" s="479"/>
      <c r="K59" s="479"/>
      <c r="L59" s="479"/>
      <c r="M59" s="479"/>
      <c r="N59" s="479"/>
      <c r="O59" s="479"/>
      <c r="P59" s="479"/>
      <c r="Q59" s="479"/>
      <c r="S59" s="330"/>
    </row>
    <row r="60" spans="1:19" ht="157.5" customHeight="1">
      <c r="A60" s="480" t="s">
        <v>516</v>
      </c>
      <c r="B60" s="480"/>
      <c r="C60" s="480"/>
      <c r="D60" s="480"/>
      <c r="E60" s="480"/>
      <c r="F60" s="480"/>
      <c r="G60" s="480"/>
      <c r="H60" s="480"/>
      <c r="I60" s="480"/>
      <c r="J60" s="480"/>
      <c r="K60" s="480"/>
      <c r="L60" s="480"/>
      <c r="M60" s="480"/>
      <c r="N60" s="480"/>
      <c r="O60" s="480"/>
      <c r="P60" s="480"/>
      <c r="Q60" s="480"/>
    </row>
    <row r="61" spans="1:19" ht="3.75" customHeight="1"/>
    <row r="62" spans="1:19" ht="30" customHeight="1"/>
    <row r="63" spans="1:19" ht="19.5" customHeight="1" thickBot="1">
      <c r="A63" s="320" t="s">
        <v>517</v>
      </c>
    </row>
    <row r="64" spans="1:19" ht="159" customHeight="1" thickTop="1" thickBot="1">
      <c r="A64" s="340" t="s">
        <v>474</v>
      </c>
      <c r="B64" s="488" t="s">
        <v>556</v>
      </c>
      <c r="C64" s="488"/>
      <c r="D64" s="488"/>
      <c r="E64" s="488"/>
      <c r="F64" s="488"/>
      <c r="G64" s="488"/>
      <c r="H64" s="488"/>
      <c r="I64" s="488"/>
      <c r="J64" s="488"/>
      <c r="K64" s="488"/>
      <c r="L64" s="488"/>
      <c r="M64" s="488"/>
      <c r="N64" s="488"/>
      <c r="O64" s="488"/>
      <c r="P64" s="488"/>
      <c r="Q64" s="337"/>
      <c r="R64" s="341"/>
    </row>
    <row r="65" spans="1:19" ht="75" customHeight="1" thickTop="1">
      <c r="A65" s="343" t="s">
        <v>495</v>
      </c>
      <c r="B65" s="489" t="s">
        <v>557</v>
      </c>
      <c r="C65" s="489"/>
      <c r="D65" s="489"/>
      <c r="E65" s="489"/>
      <c r="F65" s="489"/>
      <c r="G65" s="489"/>
      <c r="H65" s="489"/>
      <c r="I65" s="489"/>
      <c r="J65" s="489"/>
      <c r="K65" s="489"/>
      <c r="L65" s="489"/>
      <c r="M65" s="489"/>
      <c r="N65" s="489"/>
      <c r="O65" s="489"/>
      <c r="P65" s="489"/>
      <c r="Q65" s="489"/>
      <c r="S65" s="330"/>
    </row>
    <row r="66" spans="1:19" ht="144.75" customHeight="1">
      <c r="A66" s="344" t="s">
        <v>491</v>
      </c>
      <c r="B66" s="483" t="s">
        <v>558</v>
      </c>
      <c r="C66" s="484"/>
      <c r="D66" s="484"/>
      <c r="E66" s="484"/>
      <c r="F66" s="484"/>
      <c r="G66" s="484"/>
      <c r="H66" s="484"/>
      <c r="I66" s="484"/>
      <c r="J66" s="484"/>
      <c r="K66" s="484"/>
      <c r="L66" s="484"/>
      <c r="M66" s="484"/>
      <c r="N66" s="484"/>
      <c r="O66" s="484"/>
      <c r="P66" s="484"/>
      <c r="Q66" s="485"/>
      <c r="S66" s="330"/>
    </row>
    <row r="67" spans="1:19" ht="401.25" customHeight="1">
      <c r="A67" s="480" t="s">
        <v>521</v>
      </c>
      <c r="B67" s="480"/>
      <c r="C67" s="480"/>
      <c r="D67" s="480"/>
      <c r="E67" s="480"/>
      <c r="F67" s="480"/>
      <c r="G67" s="480"/>
      <c r="H67" s="480"/>
      <c r="I67" s="480"/>
      <c r="J67" s="480"/>
      <c r="K67" s="480"/>
      <c r="L67" s="480"/>
      <c r="M67" s="480"/>
      <c r="N67" s="480"/>
      <c r="O67" s="480"/>
      <c r="P67" s="480"/>
      <c r="Q67" s="480"/>
    </row>
    <row r="68" spans="1:19" ht="3.75" customHeight="1" thickBot="1">
      <c r="A68" s="333"/>
    </row>
    <row r="69" spans="1:19" ht="49.5" customHeight="1" thickTop="1" thickBot="1">
      <c r="A69" s="345" t="s">
        <v>475</v>
      </c>
      <c r="B69" s="481" t="s">
        <v>559</v>
      </c>
      <c r="C69" s="481"/>
      <c r="D69" s="481"/>
      <c r="E69" s="481"/>
      <c r="F69" s="481"/>
      <c r="G69" s="481"/>
      <c r="H69" s="481"/>
      <c r="I69" s="481"/>
      <c r="J69" s="481"/>
      <c r="K69" s="481"/>
      <c r="L69" s="481"/>
      <c r="M69" s="481"/>
      <c r="N69" s="481"/>
      <c r="O69" s="481"/>
      <c r="P69" s="481"/>
      <c r="Q69" s="337"/>
    </row>
    <row r="70" spans="1:19" ht="100.5" customHeight="1" thickTop="1">
      <c r="A70" s="338" t="s">
        <v>495</v>
      </c>
      <c r="B70" s="479" t="s">
        <v>523</v>
      </c>
      <c r="C70" s="479"/>
      <c r="D70" s="479"/>
      <c r="E70" s="479"/>
      <c r="F70" s="479"/>
      <c r="G70" s="479"/>
      <c r="H70" s="479"/>
      <c r="I70" s="479"/>
      <c r="J70" s="479"/>
      <c r="K70" s="479"/>
      <c r="L70" s="479"/>
      <c r="M70" s="479"/>
      <c r="N70" s="479"/>
      <c r="O70" s="479"/>
      <c r="P70" s="479"/>
      <c r="Q70" s="479"/>
      <c r="S70" s="330"/>
    </row>
    <row r="71" spans="1:19" ht="82.5" customHeight="1">
      <c r="A71" s="346" t="s">
        <v>491</v>
      </c>
      <c r="B71" s="486" t="s">
        <v>524</v>
      </c>
      <c r="C71" s="486"/>
      <c r="D71" s="486"/>
      <c r="E71" s="486"/>
      <c r="F71" s="486"/>
      <c r="G71" s="486"/>
      <c r="H71" s="486"/>
      <c r="I71" s="486"/>
      <c r="J71" s="486"/>
      <c r="K71" s="486"/>
      <c r="L71" s="486"/>
      <c r="M71" s="486"/>
      <c r="N71" s="486"/>
      <c r="O71" s="486"/>
      <c r="P71" s="486"/>
      <c r="Q71" s="486"/>
      <c r="S71" s="330"/>
    </row>
    <row r="72" spans="1:19" ht="93.75" customHeight="1">
      <c r="A72" s="480" t="s">
        <v>525</v>
      </c>
      <c r="B72" s="480"/>
      <c r="C72" s="480"/>
      <c r="D72" s="480"/>
      <c r="E72" s="480"/>
      <c r="F72" s="480"/>
      <c r="G72" s="480"/>
      <c r="H72" s="480"/>
      <c r="I72" s="480"/>
      <c r="J72" s="480"/>
      <c r="K72" s="480"/>
      <c r="L72" s="480"/>
      <c r="M72" s="480"/>
      <c r="N72" s="480"/>
      <c r="O72" s="480"/>
      <c r="P72" s="480"/>
      <c r="Q72" s="480"/>
    </row>
    <row r="73" spans="1:19" ht="3.75" customHeight="1"/>
    <row r="74" spans="1:19" ht="30" customHeight="1" thickBot="1"/>
    <row r="75" spans="1:19" ht="33.75" customHeight="1" thickTop="1" thickBot="1">
      <c r="A75" s="340" t="s">
        <v>476</v>
      </c>
      <c r="B75" s="481" t="s">
        <v>526</v>
      </c>
      <c r="C75" s="481"/>
      <c r="D75" s="481"/>
      <c r="E75" s="481"/>
      <c r="F75" s="481"/>
      <c r="G75" s="481"/>
      <c r="H75" s="481"/>
      <c r="I75" s="481"/>
      <c r="J75" s="481"/>
      <c r="K75" s="481"/>
      <c r="L75" s="481"/>
      <c r="M75" s="481"/>
      <c r="N75" s="481"/>
      <c r="O75" s="481"/>
      <c r="P75" s="481"/>
      <c r="Q75" s="337"/>
      <c r="R75" s="341"/>
    </row>
    <row r="76" spans="1:19" ht="49.5" customHeight="1" thickTop="1" thickBot="1">
      <c r="A76" s="338" t="s">
        <v>527</v>
      </c>
      <c r="B76" s="479" t="s">
        <v>528</v>
      </c>
      <c r="C76" s="479"/>
      <c r="D76" s="479"/>
      <c r="E76" s="479"/>
      <c r="F76" s="479"/>
      <c r="G76" s="479"/>
      <c r="H76" s="479"/>
      <c r="I76" s="479"/>
      <c r="J76" s="479"/>
      <c r="K76" s="479"/>
      <c r="L76" s="479"/>
      <c r="M76" s="479"/>
      <c r="N76" s="479"/>
      <c r="O76" s="479"/>
      <c r="P76" s="479"/>
      <c r="Q76" s="479"/>
      <c r="S76" s="330"/>
    </row>
    <row r="77" spans="1:19" ht="67.5" customHeight="1" thickTop="1">
      <c r="A77" s="517" t="s">
        <v>529</v>
      </c>
      <c r="B77" s="517"/>
      <c r="C77" s="517"/>
      <c r="D77" s="517"/>
      <c r="E77" s="517"/>
      <c r="F77" s="517"/>
      <c r="G77" s="517"/>
      <c r="H77" s="517"/>
      <c r="I77" s="517"/>
      <c r="J77" s="517"/>
      <c r="K77" s="517"/>
      <c r="L77" s="517"/>
      <c r="M77" s="517"/>
      <c r="N77" s="517"/>
      <c r="O77" s="517"/>
      <c r="P77" s="517"/>
      <c r="Q77" s="517"/>
    </row>
    <row r="78" spans="1:19" ht="3.75" customHeight="1" thickBot="1"/>
    <row r="79" spans="1:19" ht="49.5" customHeight="1" thickTop="1" thickBot="1">
      <c r="A79" s="342" t="s">
        <v>477</v>
      </c>
      <c r="B79" s="482" t="s">
        <v>530</v>
      </c>
      <c r="C79" s="482"/>
      <c r="D79" s="482"/>
      <c r="E79" s="482"/>
      <c r="F79" s="482"/>
      <c r="G79" s="482"/>
      <c r="H79" s="482"/>
      <c r="I79" s="482"/>
      <c r="J79" s="482"/>
      <c r="K79" s="482"/>
      <c r="L79" s="482"/>
      <c r="M79" s="482"/>
      <c r="N79" s="482"/>
      <c r="O79" s="482"/>
      <c r="P79" s="482"/>
      <c r="Q79" s="337"/>
    </row>
    <row r="80" spans="1:19" ht="49.5" customHeight="1" thickTop="1">
      <c r="A80" s="338" t="s">
        <v>495</v>
      </c>
      <c r="B80" s="479" t="s">
        <v>531</v>
      </c>
      <c r="C80" s="479"/>
      <c r="D80" s="479"/>
      <c r="E80" s="479"/>
      <c r="F80" s="479"/>
      <c r="G80" s="479"/>
      <c r="H80" s="479"/>
      <c r="I80" s="479"/>
      <c r="J80" s="479"/>
      <c r="K80" s="479"/>
      <c r="L80" s="479"/>
      <c r="M80" s="479"/>
      <c r="N80" s="479"/>
      <c r="O80" s="479"/>
      <c r="P80" s="479"/>
      <c r="Q80" s="479"/>
      <c r="S80" s="330"/>
    </row>
    <row r="81" spans="1:19" ht="67.5" customHeight="1">
      <c r="A81" s="480" t="s">
        <v>532</v>
      </c>
      <c r="B81" s="480"/>
      <c r="C81" s="480"/>
      <c r="D81" s="480"/>
      <c r="E81" s="480"/>
      <c r="F81" s="480"/>
      <c r="G81" s="480"/>
      <c r="H81" s="480"/>
      <c r="I81" s="480"/>
      <c r="J81" s="480"/>
      <c r="K81" s="480"/>
      <c r="L81" s="480"/>
      <c r="M81" s="480"/>
      <c r="N81" s="480"/>
      <c r="O81" s="480"/>
      <c r="P81" s="480"/>
      <c r="Q81" s="480"/>
      <c r="R81" s="347"/>
    </row>
    <row r="82" spans="1:19" ht="3.75" customHeight="1"/>
    <row r="83" spans="1:19" ht="19.5" customHeight="1" thickBot="1">
      <c r="A83" s="348" t="s">
        <v>533</v>
      </c>
      <c r="B83" s="349"/>
      <c r="C83" s="349"/>
      <c r="D83" s="349"/>
      <c r="E83" s="349"/>
      <c r="F83" s="349"/>
      <c r="G83" s="349"/>
      <c r="H83" s="349"/>
      <c r="I83" s="349"/>
      <c r="J83" s="349"/>
      <c r="K83" s="349"/>
      <c r="L83" s="349"/>
      <c r="M83" s="349"/>
      <c r="N83" s="349"/>
      <c r="O83" s="349"/>
      <c r="P83" s="349"/>
      <c r="Q83" s="349"/>
    </row>
    <row r="84" spans="1:19" ht="33" customHeight="1" thickTop="1" thickBot="1">
      <c r="A84" s="340" t="s">
        <v>474</v>
      </c>
      <c r="B84" s="478" t="s">
        <v>560</v>
      </c>
      <c r="C84" s="478"/>
      <c r="D84" s="478"/>
      <c r="E84" s="478"/>
      <c r="F84" s="478"/>
      <c r="G84" s="478"/>
      <c r="H84" s="478"/>
      <c r="I84" s="478"/>
      <c r="J84" s="478"/>
      <c r="K84" s="478"/>
      <c r="L84" s="478"/>
      <c r="M84" s="478"/>
      <c r="N84" s="478"/>
      <c r="O84" s="478"/>
      <c r="P84" s="478"/>
      <c r="Q84" s="337"/>
      <c r="R84" s="341"/>
    </row>
    <row r="85" spans="1:19" ht="19.5" customHeight="1" thickTop="1">
      <c r="A85" s="338" t="s">
        <v>495</v>
      </c>
      <c r="B85" s="479" t="s">
        <v>561</v>
      </c>
      <c r="C85" s="479"/>
      <c r="D85" s="479"/>
      <c r="E85" s="479"/>
      <c r="F85" s="479"/>
      <c r="G85" s="479"/>
      <c r="H85" s="479"/>
      <c r="I85" s="479"/>
      <c r="J85" s="479"/>
      <c r="K85" s="479"/>
      <c r="L85" s="479"/>
      <c r="M85" s="479"/>
      <c r="N85" s="479"/>
      <c r="O85" s="479"/>
      <c r="P85" s="479"/>
      <c r="Q85" s="479"/>
      <c r="S85" s="330"/>
    </row>
    <row r="86" spans="1:19" ht="247.5" customHeight="1">
      <c r="A86" s="480" t="s">
        <v>536</v>
      </c>
      <c r="B86" s="480"/>
      <c r="C86" s="480"/>
      <c r="D86" s="480"/>
      <c r="E86" s="480"/>
      <c r="F86" s="480"/>
      <c r="G86" s="480"/>
      <c r="H86" s="480"/>
      <c r="I86" s="480"/>
      <c r="J86" s="480"/>
      <c r="K86" s="480"/>
      <c r="L86" s="480"/>
      <c r="M86" s="480"/>
      <c r="N86" s="480"/>
      <c r="O86" s="480"/>
      <c r="P86" s="480"/>
      <c r="Q86" s="480"/>
      <c r="R86" s="347"/>
    </row>
    <row r="87" spans="1:19" ht="3.75" customHeight="1" thickBot="1"/>
    <row r="88" spans="1:19" ht="33.75" customHeight="1" thickTop="1" thickBot="1">
      <c r="A88" s="336" t="s">
        <v>478</v>
      </c>
      <c r="B88" s="481" t="s">
        <v>562</v>
      </c>
      <c r="C88" s="481"/>
      <c r="D88" s="481"/>
      <c r="E88" s="481"/>
      <c r="F88" s="481"/>
      <c r="G88" s="481"/>
      <c r="H88" s="481"/>
      <c r="I88" s="481"/>
      <c r="J88" s="481"/>
      <c r="K88" s="481"/>
      <c r="L88" s="481"/>
      <c r="M88" s="481"/>
      <c r="N88" s="481"/>
      <c r="O88" s="481"/>
      <c r="P88" s="481"/>
      <c r="Q88" s="337"/>
      <c r="R88" s="341"/>
    </row>
    <row r="89" spans="1:19" ht="19.5" customHeight="1" thickTop="1">
      <c r="A89" s="338" t="s">
        <v>495</v>
      </c>
      <c r="B89" s="479" t="s">
        <v>563</v>
      </c>
      <c r="C89" s="479"/>
      <c r="D89" s="479"/>
      <c r="E89" s="479"/>
      <c r="F89" s="479"/>
      <c r="G89" s="479"/>
      <c r="H89" s="479"/>
      <c r="I89" s="479"/>
      <c r="J89" s="479"/>
      <c r="K89" s="479"/>
      <c r="L89" s="479"/>
      <c r="M89" s="479"/>
      <c r="N89" s="479"/>
      <c r="O89" s="479"/>
      <c r="P89" s="479"/>
      <c r="Q89" s="479"/>
      <c r="S89" s="330"/>
    </row>
    <row r="90" spans="1:19" ht="247.5" customHeight="1">
      <c r="A90" s="480" t="s">
        <v>539</v>
      </c>
      <c r="B90" s="480"/>
      <c r="C90" s="480"/>
      <c r="D90" s="480"/>
      <c r="E90" s="480"/>
      <c r="F90" s="480"/>
      <c r="G90" s="480"/>
      <c r="H90" s="480"/>
      <c r="I90" s="480"/>
      <c r="J90" s="480"/>
      <c r="K90" s="480"/>
      <c r="L90" s="480"/>
      <c r="M90" s="480"/>
      <c r="N90" s="480"/>
      <c r="O90" s="480"/>
      <c r="P90" s="480"/>
      <c r="Q90" s="480"/>
      <c r="R90" s="347"/>
    </row>
  </sheetData>
  <sheetProtection algorithmName="SHA-512" hashValue="qXcH3L6mGGIrDKliOdbcbWieISg6le6Qjonylip2Ljfhd6k26l0ZJx/ztP/hMu5uYxc1FyfLDKzNmwEhMlL36Q==" saltValue="KDludIzZzbMuwluCBtSjsQ==" spinCount="100000" sheet="1" selectLockedCells="1"/>
  <mergeCells count="63">
    <mergeCell ref="A17:A18"/>
    <mergeCell ref="B17:D17"/>
    <mergeCell ref="E17:H17"/>
    <mergeCell ref="I17:J17"/>
    <mergeCell ref="A2:Q2"/>
    <mergeCell ref="L4:M4"/>
    <mergeCell ref="N4:Q4"/>
    <mergeCell ref="L5:M5"/>
    <mergeCell ref="N5:Q5"/>
    <mergeCell ref="A7:Q7"/>
    <mergeCell ref="B10:Q10"/>
    <mergeCell ref="B11:Q11"/>
    <mergeCell ref="B12:Q12"/>
    <mergeCell ref="B13:Q13"/>
    <mergeCell ref="B14:Q14"/>
    <mergeCell ref="A39:Q39"/>
    <mergeCell ref="A20:A21"/>
    <mergeCell ref="B26:P26"/>
    <mergeCell ref="B27:Q27"/>
    <mergeCell ref="A28:Q28"/>
    <mergeCell ref="B31:P31"/>
    <mergeCell ref="B32:Q32"/>
    <mergeCell ref="B33:Q33"/>
    <mergeCell ref="A34:Q34"/>
    <mergeCell ref="B36:P36"/>
    <mergeCell ref="B37:Q37"/>
    <mergeCell ref="B38:Q38"/>
    <mergeCell ref="B55:Q55"/>
    <mergeCell ref="B42:P42"/>
    <mergeCell ref="B43:Q43"/>
    <mergeCell ref="A44:Q44"/>
    <mergeCell ref="A45:Q45"/>
    <mergeCell ref="B46:P46"/>
    <mergeCell ref="B47:Q47"/>
    <mergeCell ref="A48:Q48"/>
    <mergeCell ref="B50:P50"/>
    <mergeCell ref="B51:Q51"/>
    <mergeCell ref="A52:Q52"/>
    <mergeCell ref="B54:P54"/>
    <mergeCell ref="A72:Q72"/>
    <mergeCell ref="A56:Q56"/>
    <mergeCell ref="B58:P58"/>
    <mergeCell ref="B59:Q59"/>
    <mergeCell ref="A60:Q60"/>
    <mergeCell ref="B64:P64"/>
    <mergeCell ref="B65:Q65"/>
    <mergeCell ref="B66:Q66"/>
    <mergeCell ref="A67:Q67"/>
    <mergeCell ref="B69:P69"/>
    <mergeCell ref="B70:Q70"/>
    <mergeCell ref="B71:Q71"/>
    <mergeCell ref="A90:Q90"/>
    <mergeCell ref="B75:P75"/>
    <mergeCell ref="B76:Q76"/>
    <mergeCell ref="A77:Q77"/>
    <mergeCell ref="B79:P79"/>
    <mergeCell ref="B80:Q80"/>
    <mergeCell ref="A81:Q81"/>
    <mergeCell ref="B84:P84"/>
    <mergeCell ref="B85:Q85"/>
    <mergeCell ref="A86:Q86"/>
    <mergeCell ref="B88:P88"/>
    <mergeCell ref="B89:Q89"/>
  </mergeCells>
  <phoneticPr fontId="2"/>
  <conditionalFormatting sqref="Q26">
    <cfRule type="containsBlanks" dxfId="82" priority="1">
      <formula>LEN(TRIM(Q26))=0</formula>
    </cfRule>
  </conditionalFormatting>
  <conditionalFormatting sqref="Q31">
    <cfRule type="containsBlanks" dxfId="81" priority="14">
      <formula>LEN(TRIM(Q31))=0</formula>
    </cfRule>
  </conditionalFormatting>
  <conditionalFormatting sqref="Q36">
    <cfRule type="containsBlanks" dxfId="80" priority="4">
      <formula>LEN(TRIM(Q36))=0</formula>
    </cfRule>
  </conditionalFormatting>
  <conditionalFormatting sqref="Q42">
    <cfRule type="containsBlanks" dxfId="79" priority="13">
      <formula>LEN(TRIM(Q42))=0</formula>
    </cfRule>
  </conditionalFormatting>
  <conditionalFormatting sqref="Q46">
    <cfRule type="containsBlanks" dxfId="78" priority="12">
      <formula>LEN(TRIM(Q46))=0</formula>
    </cfRule>
  </conditionalFormatting>
  <conditionalFormatting sqref="Q50">
    <cfRule type="containsBlanks" dxfId="77" priority="11">
      <formula>LEN(TRIM(Q50))=0</formula>
    </cfRule>
  </conditionalFormatting>
  <conditionalFormatting sqref="Q54">
    <cfRule type="containsBlanks" dxfId="76" priority="10">
      <formula>LEN(TRIM(Q54))=0</formula>
    </cfRule>
  </conditionalFormatting>
  <conditionalFormatting sqref="Q58">
    <cfRule type="containsBlanks" dxfId="75" priority="9">
      <formula>LEN(TRIM(Q58))=0</formula>
    </cfRule>
  </conditionalFormatting>
  <conditionalFormatting sqref="Q64">
    <cfRule type="containsBlanks" dxfId="74" priority="8">
      <formula>LEN(TRIM(Q64))=0</formula>
    </cfRule>
  </conditionalFormatting>
  <conditionalFormatting sqref="Q69">
    <cfRule type="containsBlanks" dxfId="73" priority="7">
      <formula>LEN(TRIM(Q69))=0</formula>
    </cfRule>
  </conditionalFormatting>
  <conditionalFormatting sqref="Q75">
    <cfRule type="containsBlanks" dxfId="72" priority="6">
      <formula>LEN(TRIM(Q75))=0</formula>
    </cfRule>
  </conditionalFormatting>
  <conditionalFormatting sqref="Q79">
    <cfRule type="containsBlanks" dxfId="71" priority="3">
      <formula>LEN(TRIM(Q79))=0</formula>
    </cfRule>
  </conditionalFormatting>
  <conditionalFormatting sqref="Q84">
    <cfRule type="containsBlanks" dxfId="70" priority="5">
      <formula>LEN(TRIM(Q84))=0</formula>
    </cfRule>
  </conditionalFormatting>
  <conditionalFormatting sqref="Q88">
    <cfRule type="containsBlanks" dxfId="69" priority="2">
      <formula>LEN(TRIM(Q88))=0</formula>
    </cfRule>
  </conditionalFormatting>
  <dataValidations count="2">
    <dataValidation type="list" allowBlank="1" showInputMessage="1" showErrorMessage="1" sqref="N5" xr:uid="{AA39D311-18CF-4355-8EF8-75E793E854D4}">
      <formula1>"特定事業所加算（Ⅰ）,特定事業所加算（Ⅱ）,特定事業所加算（Ⅲ）,特定事業所加算（Ⅳ）"</formula1>
    </dataValidation>
    <dataValidation type="list" allowBlank="1" showInputMessage="1" showErrorMessage="1" sqref="Q42 Q36 Q31 Q46 Q50 Q54 Q58 Q64 Q75 Q26 Q69 Q79 Q84 Q88" xr:uid="{251A6663-C1B5-4FD9-85F6-EBA48BA3A408}">
      <formula1>"✔"</formula1>
    </dataValidation>
  </dataValidations>
  <printOptions horizontalCentered="1"/>
  <pageMargins left="0.39370078740157483" right="0.39370078740157483" top="0.19685039370078741" bottom="0.19685039370078741" header="0.51181102362204722" footer="0.11811023622047245"/>
  <pageSetup paperSize="9" scale="63" firstPageNumber="0" fitToHeight="0" orientation="portrait" horizontalDpi="300" verticalDpi="300" r:id="rId1"/>
  <headerFooter alignWithMargins="0">
    <oddFooter>&amp;C&amp;"HG丸ｺﾞｼｯｸM-PRO,標準"&amp;P</oddFooter>
  </headerFooter>
  <rowBreaks count="3" manualBreakCount="3">
    <brk id="40" max="16" man="1"/>
    <brk id="61" max="16" man="1"/>
    <brk id="73"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21234-30C6-4E55-B7DF-693C47143E38}">
  <sheetPr>
    <pageSetUpPr fitToPage="1"/>
  </sheetPr>
  <dimension ref="A1:S95"/>
  <sheetViews>
    <sheetView view="pageBreakPreview" zoomScaleNormal="115" zoomScaleSheetLayoutView="100" workbookViewId="0">
      <selection activeCell="Q88" sqref="Q88"/>
    </sheetView>
  </sheetViews>
  <sheetFormatPr defaultColWidth="9" defaultRowHeight="13.5"/>
  <cols>
    <col min="1" max="1" width="13.375" style="308" customWidth="1"/>
    <col min="2" max="10" width="8.625" style="308" customWidth="1"/>
    <col min="11" max="11" width="0.75" style="308" customWidth="1"/>
    <col min="12" max="13" width="4.25" style="308" customWidth="1"/>
    <col min="14" max="17" width="9" style="308" customWidth="1"/>
    <col min="18" max="16384" width="9" style="308"/>
  </cols>
  <sheetData>
    <row r="1" spans="1:18" ht="12" customHeight="1">
      <c r="A1" s="307" t="s">
        <v>564</v>
      </c>
    </row>
    <row r="2" spans="1:18" ht="19.5" customHeight="1">
      <c r="A2" s="490" t="s">
        <v>565</v>
      </c>
      <c r="B2" s="490"/>
      <c r="C2" s="490"/>
      <c r="D2" s="490"/>
      <c r="E2" s="490"/>
      <c r="F2" s="490"/>
      <c r="G2" s="490"/>
      <c r="H2" s="490"/>
      <c r="I2" s="490"/>
      <c r="J2" s="490"/>
      <c r="K2" s="490"/>
      <c r="L2" s="490"/>
      <c r="M2" s="490"/>
      <c r="N2" s="490"/>
      <c r="O2" s="490"/>
      <c r="P2" s="490"/>
      <c r="Q2" s="490"/>
    </row>
    <row r="3" spans="1:18" ht="2.25" customHeight="1">
      <c r="A3" s="309"/>
      <c r="B3" s="309"/>
      <c r="C3" s="309"/>
      <c r="D3" s="309"/>
      <c r="E3" s="309"/>
      <c r="F3" s="309"/>
      <c r="G3" s="309"/>
      <c r="H3" s="309"/>
      <c r="I3" s="309"/>
      <c r="J3" s="309"/>
      <c r="K3" s="309"/>
      <c r="L3" s="309"/>
      <c r="M3" s="309"/>
      <c r="N3" s="309"/>
      <c r="O3" s="309"/>
      <c r="P3" s="309"/>
      <c r="Q3" s="309"/>
    </row>
    <row r="4" spans="1:18" ht="19.5" customHeight="1">
      <c r="A4" s="310"/>
      <c r="B4" s="311"/>
      <c r="C4" s="311"/>
      <c r="D4" s="311"/>
      <c r="E4" s="311"/>
      <c r="F4" s="311"/>
      <c r="G4" s="311"/>
      <c r="H4" s="309"/>
      <c r="L4" s="501" t="s">
        <v>452</v>
      </c>
      <c r="M4" s="502"/>
      <c r="N4" s="503"/>
      <c r="O4" s="503"/>
      <c r="P4" s="503"/>
      <c r="Q4" s="503"/>
    </row>
    <row r="5" spans="1:18" ht="19.5" customHeight="1">
      <c r="A5" s="312"/>
      <c r="B5" s="311"/>
      <c r="C5" s="311"/>
      <c r="D5" s="311"/>
      <c r="E5" s="311"/>
      <c r="F5" s="311"/>
      <c r="G5" s="311"/>
      <c r="H5" s="313"/>
      <c r="J5" s="313"/>
      <c r="L5" s="501" t="s">
        <v>453</v>
      </c>
      <c r="M5" s="502"/>
      <c r="N5" s="504"/>
      <c r="O5" s="504"/>
      <c r="P5" s="504"/>
      <c r="Q5" s="504"/>
    </row>
    <row r="6" spans="1:18" ht="2.25" customHeight="1">
      <c r="A6" s="312"/>
      <c r="B6" s="313"/>
      <c r="C6" s="313"/>
      <c r="D6" s="313"/>
      <c r="E6" s="313"/>
      <c r="F6" s="313"/>
      <c r="G6" s="313"/>
      <c r="H6" s="313"/>
      <c r="I6" s="313"/>
      <c r="J6" s="313"/>
      <c r="K6" s="313"/>
      <c r="L6" s="313"/>
      <c r="M6" s="313"/>
      <c r="N6" s="313"/>
      <c r="O6" s="313"/>
      <c r="P6" s="313"/>
      <c r="Q6" s="313"/>
    </row>
    <row r="7" spans="1:18" ht="33.75" customHeight="1">
      <c r="A7" s="505" t="s">
        <v>454</v>
      </c>
      <c r="B7" s="505"/>
      <c r="C7" s="505"/>
      <c r="D7" s="505"/>
      <c r="E7" s="505"/>
      <c r="F7" s="505"/>
      <c r="G7" s="505"/>
      <c r="H7" s="505"/>
      <c r="I7" s="505"/>
      <c r="J7" s="505"/>
      <c r="K7" s="505"/>
      <c r="L7" s="505"/>
      <c r="M7" s="505"/>
      <c r="N7" s="505"/>
      <c r="O7" s="505"/>
      <c r="P7" s="505"/>
      <c r="Q7" s="505"/>
      <c r="R7" s="314"/>
    </row>
    <row r="8" spans="1:18" ht="2.25" customHeight="1">
      <c r="A8" s="315"/>
      <c r="B8" s="313"/>
      <c r="C8" s="313"/>
      <c r="D8" s="313"/>
      <c r="E8" s="313"/>
      <c r="F8" s="313"/>
      <c r="G8" s="313"/>
      <c r="H8" s="313"/>
      <c r="I8" s="313"/>
      <c r="J8" s="313"/>
      <c r="K8" s="313"/>
      <c r="L8" s="313"/>
      <c r="M8" s="313"/>
      <c r="N8" s="313"/>
      <c r="O8" s="313"/>
      <c r="P8" s="313"/>
      <c r="Q8" s="313"/>
    </row>
    <row r="9" spans="1:18" ht="19.5" customHeight="1">
      <c r="A9" s="316" t="s">
        <v>455</v>
      </c>
      <c r="B9" s="313"/>
      <c r="C9" s="313"/>
      <c r="D9" s="313"/>
      <c r="E9" s="313"/>
      <c r="F9" s="313"/>
      <c r="G9" s="313"/>
      <c r="H9" s="313"/>
      <c r="I9" s="313"/>
      <c r="J9" s="313"/>
      <c r="K9" s="313"/>
      <c r="L9" s="313"/>
      <c r="M9" s="313"/>
      <c r="N9" s="313"/>
      <c r="O9" s="313"/>
      <c r="P9" s="313"/>
      <c r="Q9" s="313"/>
    </row>
    <row r="10" spans="1:18" ht="19.5" customHeight="1">
      <c r="A10" s="317" t="s">
        <v>456</v>
      </c>
      <c r="B10" s="495" t="s">
        <v>457</v>
      </c>
      <c r="C10" s="495"/>
      <c r="D10" s="495"/>
      <c r="E10" s="495"/>
      <c r="F10" s="495"/>
      <c r="G10" s="495"/>
      <c r="H10" s="495"/>
      <c r="I10" s="495"/>
      <c r="J10" s="495"/>
      <c r="K10" s="495"/>
      <c r="L10" s="495"/>
      <c r="M10" s="495"/>
      <c r="N10" s="495"/>
      <c r="O10" s="495"/>
      <c r="P10" s="495"/>
      <c r="Q10" s="495"/>
    </row>
    <row r="11" spans="1:18" ht="33.75" customHeight="1">
      <c r="A11" s="318" t="s">
        <v>458</v>
      </c>
      <c r="B11" s="497" t="s">
        <v>459</v>
      </c>
      <c r="C11" s="497"/>
      <c r="D11" s="497"/>
      <c r="E11" s="497"/>
      <c r="F11" s="497"/>
      <c r="G11" s="497"/>
      <c r="H11" s="497"/>
      <c r="I11" s="497"/>
      <c r="J11" s="497"/>
      <c r="K11" s="497"/>
      <c r="L11" s="497"/>
      <c r="M11" s="497"/>
      <c r="N11" s="497"/>
      <c r="O11" s="497"/>
      <c r="P11" s="497"/>
      <c r="Q11" s="497"/>
    </row>
    <row r="12" spans="1:18" ht="33.75" customHeight="1">
      <c r="A12" s="318" t="s">
        <v>460</v>
      </c>
      <c r="B12" s="497" t="s">
        <v>461</v>
      </c>
      <c r="C12" s="497"/>
      <c r="D12" s="497"/>
      <c r="E12" s="497"/>
      <c r="F12" s="497"/>
      <c r="G12" s="497"/>
      <c r="H12" s="497"/>
      <c r="I12" s="497"/>
      <c r="J12" s="497"/>
      <c r="K12" s="497"/>
      <c r="L12" s="497"/>
      <c r="M12" s="497"/>
      <c r="N12" s="497"/>
      <c r="O12" s="497"/>
      <c r="P12" s="497"/>
      <c r="Q12" s="497"/>
    </row>
    <row r="13" spans="1:18" ht="49.5" customHeight="1">
      <c r="A13" s="318" t="s">
        <v>462</v>
      </c>
      <c r="B13" s="497" t="s">
        <v>463</v>
      </c>
      <c r="C13" s="497"/>
      <c r="D13" s="497"/>
      <c r="E13" s="497"/>
      <c r="F13" s="497"/>
      <c r="G13" s="497"/>
      <c r="H13" s="497"/>
      <c r="I13" s="497"/>
      <c r="J13" s="497"/>
      <c r="K13" s="497"/>
      <c r="L13" s="497"/>
      <c r="M13" s="497"/>
      <c r="N13" s="497"/>
      <c r="O13" s="497"/>
      <c r="P13" s="497"/>
      <c r="Q13" s="497"/>
    </row>
    <row r="14" spans="1:18" ht="49.5" customHeight="1">
      <c r="A14" s="318" t="s">
        <v>464</v>
      </c>
      <c r="B14" s="497" t="s">
        <v>465</v>
      </c>
      <c r="C14" s="497"/>
      <c r="D14" s="497"/>
      <c r="E14" s="497"/>
      <c r="F14" s="497"/>
      <c r="G14" s="497"/>
      <c r="H14" s="497"/>
      <c r="I14" s="497"/>
      <c r="J14" s="497"/>
      <c r="K14" s="497"/>
      <c r="L14" s="497"/>
      <c r="M14" s="497"/>
      <c r="N14" s="497"/>
      <c r="O14" s="497"/>
      <c r="P14" s="497"/>
      <c r="Q14" s="497"/>
    </row>
    <row r="15" spans="1:18" ht="2.25" customHeight="1">
      <c r="A15" s="319"/>
      <c r="B15" s="319"/>
      <c r="C15" s="319"/>
      <c r="D15" s="319"/>
      <c r="E15" s="319"/>
      <c r="F15" s="319"/>
      <c r="G15" s="319"/>
      <c r="H15" s="319"/>
      <c r="I15" s="319"/>
      <c r="J15" s="319"/>
      <c r="K15" s="319"/>
      <c r="L15" s="319"/>
      <c r="M15" s="319"/>
      <c r="N15" s="319"/>
      <c r="O15" s="319"/>
      <c r="P15" s="319"/>
      <c r="Q15" s="319"/>
    </row>
    <row r="16" spans="1:18" ht="19.5" customHeight="1">
      <c r="A16" s="320" t="s">
        <v>466</v>
      </c>
      <c r="B16" s="319"/>
      <c r="C16" s="319"/>
      <c r="D16" s="319"/>
      <c r="E16" s="319"/>
      <c r="F16" s="319"/>
      <c r="G16" s="319"/>
      <c r="H16" s="319"/>
      <c r="I16" s="319"/>
      <c r="J16" s="319"/>
      <c r="K16" s="319"/>
      <c r="L16" s="319"/>
      <c r="M16" s="319"/>
      <c r="N16" s="319"/>
      <c r="O16" s="319"/>
      <c r="P16" s="319"/>
      <c r="Q16" s="319"/>
    </row>
    <row r="17" spans="1:19" ht="19.5" customHeight="1">
      <c r="A17" s="498" t="s">
        <v>467</v>
      </c>
      <c r="B17" s="495" t="s">
        <v>468</v>
      </c>
      <c r="C17" s="495"/>
      <c r="D17" s="495"/>
      <c r="E17" s="495" t="s">
        <v>469</v>
      </c>
      <c r="F17" s="495"/>
      <c r="G17" s="495"/>
      <c r="H17" s="495"/>
      <c r="I17" s="500" t="s">
        <v>470</v>
      </c>
      <c r="J17" s="500"/>
      <c r="K17" s="321"/>
      <c r="L17" s="321"/>
      <c r="M17" s="319"/>
      <c r="N17" s="319"/>
      <c r="O17" s="319"/>
      <c r="P17" s="319"/>
      <c r="Q17" s="319"/>
    </row>
    <row r="18" spans="1:19" ht="19.5" customHeight="1">
      <c r="A18" s="499"/>
      <c r="B18" s="317" t="s">
        <v>471</v>
      </c>
      <c r="C18" s="317" t="s">
        <v>472</v>
      </c>
      <c r="D18" s="317" t="s">
        <v>566</v>
      </c>
      <c r="E18" s="317" t="s">
        <v>474</v>
      </c>
      <c r="F18" s="317" t="s">
        <v>475</v>
      </c>
      <c r="G18" s="317" t="s">
        <v>476</v>
      </c>
      <c r="H18" s="317" t="s">
        <v>477</v>
      </c>
      <c r="I18" s="317" t="s">
        <v>474</v>
      </c>
      <c r="J18" s="317" t="s">
        <v>478</v>
      </c>
      <c r="K18" s="321"/>
      <c r="L18" s="321"/>
      <c r="M18" s="319"/>
      <c r="N18" s="319"/>
      <c r="O18" s="319"/>
      <c r="P18" s="319"/>
      <c r="Q18" s="319"/>
    </row>
    <row r="19" spans="1:19" ht="19.5" customHeight="1">
      <c r="A19" s="317" t="s">
        <v>414</v>
      </c>
      <c r="B19" s="323" t="s">
        <v>336</v>
      </c>
      <c r="C19" s="324"/>
      <c r="D19" s="323" t="s">
        <v>336</v>
      </c>
      <c r="E19" s="323" t="s">
        <v>336</v>
      </c>
      <c r="F19" s="323" t="s">
        <v>336</v>
      </c>
      <c r="G19" s="323" t="s">
        <v>336</v>
      </c>
      <c r="H19" s="324"/>
      <c r="I19" s="323" t="s">
        <v>336</v>
      </c>
      <c r="J19" s="324"/>
      <c r="K19" s="321"/>
      <c r="L19" s="321"/>
      <c r="M19" s="319"/>
      <c r="N19" s="319"/>
      <c r="O19" s="319"/>
      <c r="P19" s="319"/>
      <c r="Q19" s="319"/>
    </row>
    <row r="20" spans="1:19" ht="19.5" customHeight="1">
      <c r="A20" s="495" t="s">
        <v>415</v>
      </c>
      <c r="B20" s="323" t="s">
        <v>336</v>
      </c>
      <c r="C20" s="324"/>
      <c r="D20" s="323" t="s">
        <v>336</v>
      </c>
      <c r="E20" s="323" t="s">
        <v>336</v>
      </c>
      <c r="F20" s="324"/>
      <c r="G20" s="324"/>
      <c r="H20" s="324"/>
      <c r="I20" s="324"/>
      <c r="J20" s="324"/>
      <c r="K20" s="321"/>
      <c r="L20" s="321"/>
      <c r="M20" s="319"/>
      <c r="N20" s="319"/>
      <c r="O20" s="319"/>
      <c r="P20" s="319"/>
      <c r="Q20" s="319"/>
    </row>
    <row r="21" spans="1:19" ht="19.5" customHeight="1">
      <c r="A21" s="495"/>
      <c r="B21" s="323" t="s">
        <v>336</v>
      </c>
      <c r="C21" s="324"/>
      <c r="D21" s="323" t="s">
        <v>336</v>
      </c>
      <c r="E21" s="324"/>
      <c r="F21" s="323" t="s">
        <v>336</v>
      </c>
      <c r="G21" s="323" t="s">
        <v>336</v>
      </c>
      <c r="H21" s="324"/>
      <c r="I21" s="324"/>
      <c r="J21" s="324"/>
      <c r="K21" s="321"/>
      <c r="L21" s="321"/>
      <c r="M21" s="319"/>
      <c r="N21" s="319"/>
      <c r="O21" s="319"/>
      <c r="P21" s="319"/>
      <c r="Q21" s="319"/>
    </row>
    <row r="22" spans="1:19" ht="19.5" customHeight="1">
      <c r="A22" s="317" t="s">
        <v>479</v>
      </c>
      <c r="B22" s="323" t="s">
        <v>336</v>
      </c>
      <c r="C22" s="324"/>
      <c r="D22" s="323" t="s">
        <v>336</v>
      </c>
      <c r="E22" s="324"/>
      <c r="F22" s="324"/>
      <c r="G22" s="324"/>
      <c r="H22" s="324"/>
      <c r="I22" s="323" t="s">
        <v>336</v>
      </c>
      <c r="J22" s="324"/>
      <c r="K22" s="321"/>
      <c r="L22" s="321"/>
      <c r="M22" s="319"/>
      <c r="N22" s="319"/>
      <c r="O22" s="319"/>
      <c r="P22" s="319"/>
      <c r="Q22" s="319"/>
    </row>
    <row r="23" spans="1:19" ht="19.5" customHeight="1">
      <c r="A23" s="317" t="s">
        <v>480</v>
      </c>
      <c r="B23" s="324"/>
      <c r="C23" s="323" t="s">
        <v>336</v>
      </c>
      <c r="D23" s="323" t="s">
        <v>336</v>
      </c>
      <c r="E23" s="324"/>
      <c r="F23" s="324"/>
      <c r="G23" s="324"/>
      <c r="H23" s="323" t="s">
        <v>336</v>
      </c>
      <c r="I23" s="324"/>
      <c r="J23" s="323" t="s">
        <v>336</v>
      </c>
      <c r="K23" s="321"/>
      <c r="L23" s="321"/>
      <c r="M23" s="325"/>
      <c r="N23" s="325"/>
      <c r="O23" s="325"/>
      <c r="P23" s="325"/>
      <c r="Q23" s="325"/>
    </row>
    <row r="24" spans="1:19" ht="2.25" customHeight="1">
      <c r="A24" s="325"/>
      <c r="B24" s="325"/>
      <c r="C24" s="325"/>
      <c r="D24" s="325"/>
      <c r="E24" s="325"/>
      <c r="F24" s="325"/>
      <c r="G24" s="325"/>
      <c r="H24" s="325"/>
      <c r="I24" s="325"/>
      <c r="J24" s="325"/>
      <c r="K24" s="325"/>
      <c r="L24" s="325"/>
      <c r="M24" s="325"/>
      <c r="N24" s="325"/>
      <c r="O24" s="325"/>
      <c r="P24" s="325"/>
      <c r="Q24" s="325"/>
    </row>
    <row r="25" spans="1:19" ht="19.5" customHeight="1" thickBot="1">
      <c r="A25" s="316" t="s">
        <v>481</v>
      </c>
      <c r="B25" s="319"/>
      <c r="C25" s="319"/>
      <c r="D25" s="319"/>
      <c r="E25" s="319"/>
      <c r="F25" s="319"/>
      <c r="G25" s="319"/>
      <c r="H25" s="319"/>
      <c r="I25" s="319"/>
      <c r="J25" s="319"/>
      <c r="K25" s="319"/>
      <c r="L25" s="319"/>
      <c r="M25" s="319"/>
      <c r="N25" s="319"/>
      <c r="O25" s="319"/>
      <c r="P25" s="319"/>
      <c r="Q25" s="326" t="s">
        <v>482</v>
      </c>
    </row>
    <row r="26" spans="1:19" ht="66" customHeight="1" thickTop="1" thickBot="1">
      <c r="A26" s="327" t="s">
        <v>483</v>
      </c>
      <c r="B26" s="493" t="s">
        <v>484</v>
      </c>
      <c r="C26" s="493"/>
      <c r="D26" s="493"/>
      <c r="E26" s="493"/>
      <c r="F26" s="493"/>
      <c r="G26" s="493"/>
      <c r="H26" s="493"/>
      <c r="I26" s="493"/>
      <c r="J26" s="493"/>
      <c r="K26" s="493"/>
      <c r="L26" s="493"/>
      <c r="M26" s="493"/>
      <c r="N26" s="493"/>
      <c r="O26" s="493"/>
      <c r="P26" s="496"/>
      <c r="Q26" s="337"/>
    </row>
    <row r="27" spans="1:19" ht="66" customHeight="1" thickTop="1">
      <c r="A27" s="329" t="s">
        <v>485</v>
      </c>
      <c r="B27" s="494" t="s">
        <v>567</v>
      </c>
      <c r="C27" s="494"/>
      <c r="D27" s="494"/>
      <c r="E27" s="494"/>
      <c r="F27" s="494"/>
      <c r="G27" s="494"/>
      <c r="H27" s="494"/>
      <c r="I27" s="494"/>
      <c r="J27" s="494"/>
      <c r="K27" s="494"/>
      <c r="L27" s="494"/>
      <c r="M27" s="494"/>
      <c r="N27" s="494"/>
      <c r="O27" s="494"/>
      <c r="P27" s="494"/>
      <c r="Q27" s="491"/>
      <c r="S27" s="330"/>
    </row>
    <row r="28" spans="1:19" ht="195" customHeight="1">
      <c r="A28" s="492" t="s">
        <v>487</v>
      </c>
      <c r="B28" s="492"/>
      <c r="C28" s="492"/>
      <c r="D28" s="492"/>
      <c r="E28" s="492"/>
      <c r="F28" s="492"/>
      <c r="G28" s="492"/>
      <c r="H28" s="492"/>
      <c r="I28" s="492"/>
      <c r="J28" s="492"/>
      <c r="K28" s="492"/>
      <c r="L28" s="492"/>
      <c r="M28" s="492"/>
      <c r="N28" s="492"/>
      <c r="O28" s="492"/>
      <c r="P28" s="492"/>
      <c r="Q28" s="492"/>
    </row>
    <row r="29" spans="1:19" ht="2.25" customHeight="1">
      <c r="A29" s="319"/>
      <c r="B29" s="319"/>
      <c r="C29" s="319"/>
      <c r="D29" s="319"/>
      <c r="E29" s="319"/>
      <c r="F29" s="319"/>
      <c r="G29" s="319"/>
      <c r="H29" s="319"/>
      <c r="I29" s="319"/>
      <c r="J29" s="319"/>
      <c r="K29" s="319"/>
      <c r="L29" s="319"/>
      <c r="M29" s="319"/>
      <c r="N29" s="319"/>
      <c r="O29" s="319"/>
      <c r="P29" s="319"/>
      <c r="Q29" s="319"/>
    </row>
    <row r="30" spans="1:19" ht="19.5" customHeight="1" thickBot="1">
      <c r="A30" s="316" t="s">
        <v>488</v>
      </c>
      <c r="B30" s="331"/>
      <c r="C30" s="331"/>
      <c r="D30" s="331"/>
      <c r="E30" s="331"/>
      <c r="F30" s="331"/>
      <c r="G30" s="331"/>
      <c r="H30" s="331"/>
      <c r="I30" s="331"/>
      <c r="J30" s="331"/>
      <c r="K30" s="331"/>
      <c r="L30" s="331"/>
      <c r="M30" s="331"/>
      <c r="N30" s="331"/>
      <c r="O30" s="331"/>
      <c r="P30" s="331"/>
      <c r="Q30" s="331"/>
    </row>
    <row r="31" spans="1:19" ht="33.75" customHeight="1" thickTop="1" thickBot="1">
      <c r="A31" s="327" t="s">
        <v>471</v>
      </c>
      <c r="B31" s="493" t="s">
        <v>489</v>
      </c>
      <c r="C31" s="493"/>
      <c r="D31" s="493"/>
      <c r="E31" s="493"/>
      <c r="F31" s="493"/>
      <c r="G31" s="493"/>
      <c r="H31" s="493"/>
      <c r="I31" s="493"/>
      <c r="J31" s="493"/>
      <c r="K31" s="493"/>
      <c r="L31" s="493"/>
      <c r="M31" s="493"/>
      <c r="N31" s="493"/>
      <c r="O31" s="493"/>
      <c r="P31" s="523"/>
      <c r="Q31" s="351"/>
    </row>
    <row r="32" spans="1:19" ht="19.5" customHeight="1" thickTop="1">
      <c r="A32" s="332" t="s">
        <v>485</v>
      </c>
      <c r="B32" s="491" t="s">
        <v>490</v>
      </c>
      <c r="C32" s="491"/>
      <c r="D32" s="491"/>
      <c r="E32" s="491"/>
      <c r="F32" s="491"/>
      <c r="G32" s="491"/>
      <c r="H32" s="491"/>
      <c r="I32" s="491"/>
      <c r="J32" s="491"/>
      <c r="K32" s="491"/>
      <c r="L32" s="491"/>
      <c r="M32" s="491"/>
      <c r="N32" s="491"/>
      <c r="O32" s="491"/>
      <c r="P32" s="491"/>
      <c r="Q32" s="494"/>
      <c r="S32" s="330"/>
    </row>
    <row r="33" spans="1:19" ht="19.5" customHeight="1">
      <c r="A33" s="332" t="s">
        <v>491</v>
      </c>
      <c r="B33" s="491" t="s">
        <v>492</v>
      </c>
      <c r="C33" s="491"/>
      <c r="D33" s="491"/>
      <c r="E33" s="491"/>
      <c r="F33" s="491"/>
      <c r="G33" s="491"/>
      <c r="H33" s="491"/>
      <c r="I33" s="491"/>
      <c r="J33" s="491"/>
      <c r="K33" s="491"/>
      <c r="L33" s="491"/>
      <c r="M33" s="491"/>
      <c r="N33" s="491"/>
      <c r="O33" s="491"/>
      <c r="P33" s="491"/>
      <c r="Q33" s="491"/>
      <c r="S33" s="330"/>
    </row>
    <row r="34" spans="1:19" ht="123.75" customHeight="1">
      <c r="A34" s="492" t="s">
        <v>493</v>
      </c>
      <c r="B34" s="492"/>
      <c r="C34" s="492"/>
      <c r="D34" s="492"/>
      <c r="E34" s="492"/>
      <c r="F34" s="492"/>
      <c r="G34" s="492"/>
      <c r="H34" s="492"/>
      <c r="I34" s="492"/>
      <c r="J34" s="492"/>
      <c r="K34" s="492"/>
      <c r="L34" s="492"/>
      <c r="M34" s="492"/>
      <c r="N34" s="492"/>
      <c r="O34" s="492"/>
      <c r="P34" s="492"/>
      <c r="Q34" s="492"/>
    </row>
    <row r="35" spans="1:19" ht="2.25" customHeight="1" thickBot="1">
      <c r="A35" s="333"/>
      <c r="B35" s="333"/>
      <c r="C35" s="333"/>
      <c r="D35" s="333"/>
      <c r="E35" s="333"/>
      <c r="F35" s="333"/>
      <c r="G35" s="333"/>
      <c r="H35" s="333"/>
      <c r="I35" s="333"/>
      <c r="J35" s="333"/>
      <c r="K35" s="333"/>
      <c r="L35" s="333"/>
      <c r="M35" s="333"/>
      <c r="N35" s="333"/>
      <c r="O35" s="333"/>
      <c r="P35" s="333"/>
      <c r="Q35" s="333"/>
      <c r="S35" s="330"/>
    </row>
    <row r="36" spans="1:19" ht="34.5" customHeight="1" thickTop="1" thickBot="1">
      <c r="A36" s="327" t="s">
        <v>472</v>
      </c>
      <c r="B36" s="493" t="s">
        <v>494</v>
      </c>
      <c r="C36" s="493"/>
      <c r="D36" s="493"/>
      <c r="E36" s="493"/>
      <c r="F36" s="493"/>
      <c r="G36" s="493"/>
      <c r="H36" s="493"/>
      <c r="I36" s="493"/>
      <c r="J36" s="493"/>
      <c r="K36" s="493"/>
      <c r="L36" s="493"/>
      <c r="M36" s="493"/>
      <c r="N36" s="493"/>
      <c r="O36" s="493"/>
      <c r="P36" s="493"/>
      <c r="Q36" s="334"/>
    </row>
    <row r="37" spans="1:19" ht="19.5" customHeight="1" thickTop="1">
      <c r="A37" s="329" t="s">
        <v>495</v>
      </c>
      <c r="B37" s="494" t="s">
        <v>490</v>
      </c>
      <c r="C37" s="494"/>
      <c r="D37" s="494"/>
      <c r="E37" s="494"/>
      <c r="F37" s="494"/>
      <c r="G37" s="494"/>
      <c r="H37" s="494"/>
      <c r="I37" s="494"/>
      <c r="J37" s="494"/>
      <c r="K37" s="494"/>
      <c r="L37" s="494"/>
      <c r="M37" s="494"/>
      <c r="N37" s="494"/>
      <c r="O37" s="494"/>
      <c r="P37" s="494"/>
      <c r="Q37" s="494"/>
      <c r="S37" s="330"/>
    </row>
    <row r="38" spans="1:19" ht="19.5" customHeight="1">
      <c r="A38" s="332" t="s">
        <v>491</v>
      </c>
      <c r="B38" s="491" t="s">
        <v>496</v>
      </c>
      <c r="C38" s="491"/>
      <c r="D38" s="491"/>
      <c r="E38" s="491"/>
      <c r="F38" s="491"/>
      <c r="G38" s="491"/>
      <c r="H38" s="491"/>
      <c r="I38" s="491"/>
      <c r="J38" s="491"/>
      <c r="K38" s="491"/>
      <c r="L38" s="491"/>
      <c r="M38" s="491"/>
      <c r="N38" s="491"/>
      <c r="O38" s="491"/>
      <c r="P38" s="491"/>
      <c r="Q38" s="491"/>
      <c r="S38" s="330"/>
    </row>
    <row r="39" spans="1:19" ht="138.75" customHeight="1">
      <c r="A39" s="520" t="s">
        <v>497</v>
      </c>
      <c r="B39" s="521"/>
      <c r="C39" s="521"/>
      <c r="D39" s="521"/>
      <c r="E39" s="521"/>
      <c r="F39" s="521"/>
      <c r="G39" s="521"/>
      <c r="H39" s="521"/>
      <c r="I39" s="521"/>
      <c r="J39" s="521"/>
      <c r="K39" s="521"/>
      <c r="L39" s="521"/>
      <c r="M39" s="521"/>
      <c r="N39" s="521"/>
      <c r="O39" s="521"/>
      <c r="P39" s="521"/>
      <c r="Q39" s="522"/>
    </row>
    <row r="40" spans="1:19" ht="2.25" customHeight="1">
      <c r="A40" s="333"/>
      <c r="B40" s="333"/>
      <c r="C40" s="333"/>
      <c r="D40" s="333"/>
      <c r="E40" s="333"/>
      <c r="F40" s="333"/>
      <c r="G40" s="333"/>
      <c r="H40" s="333"/>
      <c r="I40" s="333"/>
      <c r="J40" s="333"/>
      <c r="K40" s="333"/>
      <c r="L40" s="333"/>
      <c r="M40" s="333"/>
      <c r="N40" s="333"/>
      <c r="O40" s="333"/>
      <c r="P40" s="333"/>
      <c r="Q40" s="333"/>
      <c r="S40" s="330"/>
    </row>
    <row r="41" spans="1:19" ht="30" customHeight="1" thickBot="1">
      <c r="A41" s="333"/>
      <c r="B41" s="333"/>
      <c r="C41" s="333"/>
      <c r="D41" s="333"/>
      <c r="E41" s="333"/>
      <c r="F41" s="333"/>
      <c r="G41" s="333"/>
      <c r="H41" s="333"/>
      <c r="I41" s="333"/>
      <c r="J41" s="333"/>
      <c r="K41" s="333"/>
      <c r="L41" s="333"/>
      <c r="M41" s="333"/>
      <c r="N41" s="333"/>
      <c r="O41" s="333"/>
      <c r="P41" s="333"/>
      <c r="Q41" s="333"/>
      <c r="S41" s="330"/>
    </row>
    <row r="42" spans="1:19" ht="33" customHeight="1" thickTop="1" thickBot="1">
      <c r="A42" s="336" t="s">
        <v>478</v>
      </c>
      <c r="B42" s="488" t="s">
        <v>498</v>
      </c>
      <c r="C42" s="488"/>
      <c r="D42" s="488"/>
      <c r="E42" s="488"/>
      <c r="F42" s="488"/>
      <c r="G42" s="488"/>
      <c r="H42" s="488"/>
      <c r="I42" s="488"/>
      <c r="J42" s="488"/>
      <c r="K42" s="488"/>
      <c r="L42" s="488"/>
      <c r="M42" s="488"/>
      <c r="N42" s="488"/>
      <c r="O42" s="488"/>
      <c r="P42" s="488"/>
      <c r="Q42" s="337"/>
    </row>
    <row r="43" spans="1:19" ht="49.5" customHeight="1" thickTop="1">
      <c r="A43" s="338" t="s">
        <v>495</v>
      </c>
      <c r="B43" s="479" t="s">
        <v>499</v>
      </c>
      <c r="C43" s="479"/>
      <c r="D43" s="479"/>
      <c r="E43" s="479"/>
      <c r="F43" s="479"/>
      <c r="G43" s="479"/>
      <c r="H43" s="479"/>
      <c r="I43" s="479"/>
      <c r="J43" s="479"/>
      <c r="K43" s="479"/>
      <c r="L43" s="479"/>
      <c r="M43" s="479"/>
      <c r="N43" s="479"/>
      <c r="O43" s="479"/>
      <c r="P43" s="479"/>
      <c r="Q43" s="479"/>
      <c r="S43" s="330"/>
    </row>
    <row r="44" spans="1:19" ht="146.25" customHeight="1">
      <c r="A44" s="480" t="s">
        <v>500</v>
      </c>
      <c r="B44" s="480"/>
      <c r="C44" s="480"/>
      <c r="D44" s="480"/>
      <c r="E44" s="480"/>
      <c r="F44" s="480"/>
      <c r="G44" s="480"/>
      <c r="H44" s="480"/>
      <c r="I44" s="480"/>
      <c r="J44" s="480"/>
      <c r="K44" s="480"/>
      <c r="L44" s="480"/>
      <c r="M44" s="480"/>
      <c r="N44" s="480"/>
      <c r="O44" s="480"/>
      <c r="P44" s="480"/>
      <c r="Q44" s="480"/>
    </row>
    <row r="45" spans="1:19" ht="3.75" customHeight="1" thickBot="1">
      <c r="A45" s="490"/>
      <c r="B45" s="490"/>
      <c r="C45" s="490"/>
      <c r="D45" s="490"/>
      <c r="E45" s="490"/>
      <c r="F45" s="490"/>
      <c r="G45" s="490"/>
      <c r="H45" s="490"/>
      <c r="I45" s="490"/>
      <c r="J45" s="490"/>
      <c r="K45" s="490"/>
      <c r="L45" s="490"/>
      <c r="M45" s="490"/>
      <c r="N45" s="490"/>
      <c r="O45" s="490"/>
      <c r="P45" s="490"/>
      <c r="Q45" s="490"/>
    </row>
    <row r="46" spans="1:19" ht="49.5" customHeight="1" thickTop="1" thickBot="1">
      <c r="A46" s="339" t="s">
        <v>501</v>
      </c>
      <c r="B46" s="481" t="s">
        <v>502</v>
      </c>
      <c r="C46" s="481"/>
      <c r="D46" s="481"/>
      <c r="E46" s="481"/>
      <c r="F46" s="481"/>
      <c r="G46" s="481"/>
      <c r="H46" s="481"/>
      <c r="I46" s="481"/>
      <c r="J46" s="481"/>
      <c r="K46" s="481"/>
      <c r="L46" s="481"/>
      <c r="M46" s="481"/>
      <c r="N46" s="481"/>
      <c r="O46" s="481"/>
      <c r="P46" s="481"/>
      <c r="Q46" s="337"/>
    </row>
    <row r="47" spans="1:19" ht="32.25" customHeight="1" thickTop="1">
      <c r="A47" s="338" t="s">
        <v>495</v>
      </c>
      <c r="B47" s="479" t="s">
        <v>503</v>
      </c>
      <c r="C47" s="479"/>
      <c r="D47" s="479"/>
      <c r="E47" s="479"/>
      <c r="F47" s="479"/>
      <c r="G47" s="479"/>
      <c r="H47" s="479"/>
      <c r="I47" s="479"/>
      <c r="J47" s="479"/>
      <c r="K47" s="479"/>
      <c r="L47" s="479"/>
      <c r="M47" s="479"/>
      <c r="N47" s="479"/>
      <c r="O47" s="479"/>
      <c r="P47" s="479"/>
      <c r="Q47" s="479"/>
      <c r="S47" s="330"/>
    </row>
    <row r="48" spans="1:19" ht="266.25" customHeight="1">
      <c r="A48" s="480" t="s">
        <v>504</v>
      </c>
      <c r="B48" s="480"/>
      <c r="C48" s="480"/>
      <c r="D48" s="480"/>
      <c r="E48" s="480"/>
      <c r="F48" s="480"/>
      <c r="G48" s="480"/>
      <c r="H48" s="480"/>
      <c r="I48" s="480"/>
      <c r="J48" s="480"/>
      <c r="K48" s="480"/>
      <c r="L48" s="480"/>
      <c r="M48" s="480"/>
      <c r="N48" s="480"/>
      <c r="O48" s="480"/>
      <c r="P48" s="480"/>
      <c r="Q48" s="480"/>
    </row>
    <row r="49" spans="1:19" ht="3.75" customHeight="1" thickBot="1">
      <c r="A49" s="333"/>
    </row>
    <row r="50" spans="1:19" ht="49.5" customHeight="1" thickTop="1" thickBot="1">
      <c r="A50" s="339" t="s">
        <v>505</v>
      </c>
      <c r="B50" s="481" t="s">
        <v>568</v>
      </c>
      <c r="C50" s="481"/>
      <c r="D50" s="481"/>
      <c r="E50" s="481"/>
      <c r="F50" s="481"/>
      <c r="G50" s="481"/>
      <c r="H50" s="481"/>
      <c r="I50" s="481"/>
      <c r="J50" s="481"/>
      <c r="K50" s="481"/>
      <c r="L50" s="481"/>
      <c r="M50" s="481"/>
      <c r="N50" s="481"/>
      <c r="O50" s="481"/>
      <c r="P50" s="481"/>
      <c r="Q50" s="337"/>
    </row>
    <row r="51" spans="1:19" ht="33.75" customHeight="1" thickTop="1">
      <c r="A51" s="338" t="s">
        <v>495</v>
      </c>
      <c r="B51" s="479" t="s">
        <v>569</v>
      </c>
      <c r="C51" s="479"/>
      <c r="D51" s="479"/>
      <c r="E51" s="479"/>
      <c r="F51" s="479"/>
      <c r="G51" s="479"/>
      <c r="H51" s="479"/>
      <c r="I51" s="479"/>
      <c r="J51" s="479"/>
      <c r="K51" s="479"/>
      <c r="L51" s="479"/>
      <c r="M51" s="479"/>
      <c r="N51" s="479"/>
      <c r="O51" s="479"/>
      <c r="P51" s="479"/>
      <c r="Q51" s="479"/>
      <c r="S51" s="330"/>
    </row>
    <row r="52" spans="1:19" ht="172.5" customHeight="1">
      <c r="A52" s="519" t="s">
        <v>570</v>
      </c>
      <c r="B52" s="480"/>
      <c r="C52" s="480"/>
      <c r="D52" s="480"/>
      <c r="E52" s="480"/>
      <c r="F52" s="480"/>
      <c r="G52" s="480"/>
      <c r="H52" s="480"/>
      <c r="I52" s="480"/>
      <c r="J52" s="480"/>
      <c r="K52" s="480"/>
      <c r="L52" s="480"/>
      <c r="M52" s="480"/>
      <c r="N52" s="480"/>
      <c r="O52" s="480"/>
      <c r="P52" s="480"/>
      <c r="Q52" s="480"/>
    </row>
    <row r="53" spans="1:19" ht="3.75" customHeight="1" thickBot="1">
      <c r="A53" s="333"/>
    </row>
    <row r="54" spans="1:19" ht="33.75" customHeight="1" thickTop="1" thickBot="1">
      <c r="A54" s="340" t="s">
        <v>509</v>
      </c>
      <c r="B54" s="488" t="s">
        <v>506</v>
      </c>
      <c r="C54" s="488"/>
      <c r="D54" s="488"/>
      <c r="E54" s="488"/>
      <c r="F54" s="488"/>
      <c r="G54" s="488"/>
      <c r="H54" s="488"/>
      <c r="I54" s="488"/>
      <c r="J54" s="488"/>
      <c r="K54" s="488"/>
      <c r="L54" s="488"/>
      <c r="M54" s="488"/>
      <c r="N54" s="488"/>
      <c r="O54" s="488"/>
      <c r="P54" s="488"/>
      <c r="Q54" s="337"/>
      <c r="R54" s="341"/>
    </row>
    <row r="55" spans="1:19" ht="19.5" customHeight="1" thickTop="1">
      <c r="A55" s="338" t="s">
        <v>495</v>
      </c>
      <c r="B55" s="479" t="s">
        <v>507</v>
      </c>
      <c r="C55" s="479"/>
      <c r="D55" s="479"/>
      <c r="E55" s="479"/>
      <c r="F55" s="479"/>
      <c r="G55" s="479"/>
      <c r="H55" s="479"/>
      <c r="I55" s="479"/>
      <c r="J55" s="479"/>
      <c r="K55" s="479"/>
      <c r="L55" s="479"/>
      <c r="M55" s="479"/>
      <c r="N55" s="479"/>
      <c r="O55" s="479"/>
      <c r="P55" s="479"/>
      <c r="Q55" s="479"/>
      <c r="S55" s="330"/>
    </row>
    <row r="56" spans="1:19" ht="135" customHeight="1">
      <c r="A56" s="480" t="s">
        <v>508</v>
      </c>
      <c r="B56" s="480"/>
      <c r="C56" s="480"/>
      <c r="D56" s="480"/>
      <c r="E56" s="480"/>
      <c r="F56" s="480"/>
      <c r="G56" s="480"/>
      <c r="H56" s="480"/>
      <c r="I56" s="480"/>
      <c r="J56" s="480"/>
      <c r="K56" s="480"/>
      <c r="L56" s="480"/>
      <c r="M56" s="480"/>
      <c r="N56" s="480"/>
      <c r="O56" s="480"/>
      <c r="P56" s="480"/>
      <c r="Q56" s="480"/>
    </row>
    <row r="57" spans="1:19" ht="3.75" customHeight="1" thickBot="1"/>
    <row r="58" spans="1:19" ht="33.75" customHeight="1" thickTop="1" thickBot="1">
      <c r="A58" s="336" t="s">
        <v>513</v>
      </c>
      <c r="B58" s="481" t="s">
        <v>510</v>
      </c>
      <c r="C58" s="481"/>
      <c r="D58" s="481"/>
      <c r="E58" s="481"/>
      <c r="F58" s="481"/>
      <c r="G58" s="481"/>
      <c r="H58" s="481"/>
      <c r="I58" s="481"/>
      <c r="J58" s="481"/>
      <c r="K58" s="481"/>
      <c r="L58" s="481"/>
      <c r="M58" s="481"/>
      <c r="N58" s="481"/>
      <c r="O58" s="481"/>
      <c r="P58" s="481"/>
      <c r="Q58" s="337"/>
    </row>
    <row r="59" spans="1:19" ht="19.5" customHeight="1" thickTop="1">
      <c r="A59" s="338" t="s">
        <v>495</v>
      </c>
      <c r="B59" s="479" t="s">
        <v>511</v>
      </c>
      <c r="C59" s="479"/>
      <c r="D59" s="479"/>
      <c r="E59" s="479"/>
      <c r="F59" s="479"/>
      <c r="G59" s="479"/>
      <c r="H59" s="479"/>
      <c r="I59" s="479"/>
      <c r="J59" s="479"/>
      <c r="K59" s="479"/>
      <c r="L59" s="479"/>
      <c r="M59" s="479"/>
      <c r="N59" s="479"/>
      <c r="O59" s="479"/>
      <c r="P59" s="479"/>
      <c r="Q59" s="479"/>
      <c r="S59" s="330"/>
    </row>
    <row r="60" spans="1:19" ht="52.5" customHeight="1">
      <c r="A60" s="480" t="s">
        <v>512</v>
      </c>
      <c r="B60" s="480"/>
      <c r="C60" s="480"/>
      <c r="D60" s="480"/>
      <c r="E60" s="480"/>
      <c r="F60" s="480"/>
      <c r="G60" s="480"/>
      <c r="H60" s="480"/>
      <c r="I60" s="480"/>
      <c r="J60" s="480"/>
      <c r="K60" s="480"/>
      <c r="L60" s="480"/>
      <c r="M60" s="480"/>
      <c r="N60" s="480"/>
      <c r="O60" s="480"/>
      <c r="P60" s="480"/>
      <c r="Q60" s="480"/>
    </row>
    <row r="61" spans="1:19" ht="3.75" customHeight="1"/>
    <row r="62" spans="1:19" ht="30" customHeight="1" thickBot="1"/>
    <row r="63" spans="1:19" ht="33.75" customHeight="1" thickTop="1" thickBot="1">
      <c r="A63" s="342" t="s">
        <v>545</v>
      </c>
      <c r="B63" s="487" t="s">
        <v>514</v>
      </c>
      <c r="C63" s="487"/>
      <c r="D63" s="487"/>
      <c r="E63" s="487"/>
      <c r="F63" s="487"/>
      <c r="G63" s="487"/>
      <c r="H63" s="487"/>
      <c r="I63" s="487"/>
      <c r="J63" s="487"/>
      <c r="K63" s="487"/>
      <c r="L63" s="487"/>
      <c r="M63" s="487"/>
      <c r="N63" s="487"/>
      <c r="O63" s="487"/>
      <c r="P63" s="482"/>
      <c r="Q63" s="337"/>
    </row>
    <row r="64" spans="1:19" ht="33.75" customHeight="1" thickTop="1">
      <c r="A64" s="338" t="s">
        <v>495</v>
      </c>
      <c r="B64" s="479" t="s">
        <v>515</v>
      </c>
      <c r="C64" s="479"/>
      <c r="D64" s="479"/>
      <c r="E64" s="479"/>
      <c r="F64" s="479"/>
      <c r="G64" s="479"/>
      <c r="H64" s="479"/>
      <c r="I64" s="479"/>
      <c r="J64" s="479"/>
      <c r="K64" s="479"/>
      <c r="L64" s="479"/>
      <c r="M64" s="479"/>
      <c r="N64" s="479"/>
      <c r="O64" s="479"/>
      <c r="P64" s="479"/>
      <c r="Q64" s="479"/>
      <c r="S64" s="330"/>
    </row>
    <row r="65" spans="1:19" ht="157.5" customHeight="1">
      <c r="A65" s="480" t="s">
        <v>516</v>
      </c>
      <c r="B65" s="480"/>
      <c r="C65" s="480"/>
      <c r="D65" s="480"/>
      <c r="E65" s="480"/>
      <c r="F65" s="480"/>
      <c r="G65" s="480"/>
      <c r="H65" s="480"/>
      <c r="I65" s="480"/>
      <c r="J65" s="480"/>
      <c r="K65" s="480"/>
      <c r="L65" s="480"/>
      <c r="M65" s="480"/>
      <c r="N65" s="480"/>
      <c r="O65" s="480"/>
      <c r="P65" s="480"/>
      <c r="Q65" s="480"/>
    </row>
    <row r="66" spans="1:19" ht="3.75" customHeight="1"/>
    <row r="67" spans="1:19" ht="19.5" customHeight="1" thickBot="1">
      <c r="A67" s="320" t="s">
        <v>517</v>
      </c>
    </row>
    <row r="68" spans="1:19" ht="127.5" customHeight="1" thickTop="1" thickBot="1">
      <c r="A68" s="340" t="s">
        <v>474</v>
      </c>
      <c r="B68" s="488" t="s">
        <v>571</v>
      </c>
      <c r="C68" s="488"/>
      <c r="D68" s="488"/>
      <c r="E68" s="488"/>
      <c r="F68" s="488"/>
      <c r="G68" s="488"/>
      <c r="H68" s="488"/>
      <c r="I68" s="488"/>
      <c r="J68" s="488"/>
      <c r="K68" s="488"/>
      <c r="L68" s="488"/>
      <c r="M68" s="488"/>
      <c r="N68" s="488"/>
      <c r="O68" s="488"/>
      <c r="P68" s="488"/>
      <c r="Q68" s="337"/>
      <c r="R68" s="341"/>
    </row>
    <row r="69" spans="1:19" ht="75" customHeight="1" thickTop="1">
      <c r="A69" s="343" t="s">
        <v>495</v>
      </c>
      <c r="B69" s="489" t="s">
        <v>572</v>
      </c>
      <c r="C69" s="489"/>
      <c r="D69" s="489"/>
      <c r="E69" s="489"/>
      <c r="F69" s="489"/>
      <c r="G69" s="489"/>
      <c r="H69" s="489"/>
      <c r="I69" s="489"/>
      <c r="J69" s="489"/>
      <c r="K69" s="489"/>
      <c r="L69" s="489"/>
      <c r="M69" s="489"/>
      <c r="N69" s="489"/>
      <c r="O69" s="489"/>
      <c r="P69" s="489"/>
      <c r="Q69" s="489"/>
      <c r="S69" s="330"/>
    </row>
    <row r="70" spans="1:19" ht="135" customHeight="1">
      <c r="A70" s="344" t="s">
        <v>491</v>
      </c>
      <c r="B70" s="483" t="s">
        <v>573</v>
      </c>
      <c r="C70" s="484"/>
      <c r="D70" s="484"/>
      <c r="E70" s="484"/>
      <c r="F70" s="484"/>
      <c r="G70" s="484"/>
      <c r="H70" s="484"/>
      <c r="I70" s="484"/>
      <c r="J70" s="484"/>
      <c r="K70" s="484"/>
      <c r="L70" s="484"/>
      <c r="M70" s="484"/>
      <c r="N70" s="484"/>
      <c r="O70" s="484"/>
      <c r="P70" s="484"/>
      <c r="Q70" s="485"/>
      <c r="S70" s="330"/>
    </row>
    <row r="71" spans="1:19" ht="401.25" customHeight="1">
      <c r="A71" s="480" t="s">
        <v>521</v>
      </c>
      <c r="B71" s="480"/>
      <c r="C71" s="480"/>
      <c r="D71" s="480"/>
      <c r="E71" s="480"/>
      <c r="F71" s="480"/>
      <c r="G71" s="480"/>
      <c r="H71" s="480"/>
      <c r="I71" s="480"/>
      <c r="J71" s="480"/>
      <c r="K71" s="480"/>
      <c r="L71" s="480"/>
      <c r="M71" s="480"/>
      <c r="N71" s="480"/>
      <c r="O71" s="480"/>
      <c r="P71" s="480"/>
      <c r="Q71" s="480"/>
    </row>
    <row r="72" spans="1:19" ht="3.75" customHeight="1">
      <c r="A72" s="333"/>
    </row>
    <row r="73" spans="1:19" ht="30" customHeight="1" thickBot="1">
      <c r="A73" s="333"/>
    </row>
    <row r="74" spans="1:19" ht="33.75" customHeight="1" thickTop="1" thickBot="1">
      <c r="A74" s="345" t="s">
        <v>475</v>
      </c>
      <c r="B74" s="481" t="s">
        <v>522</v>
      </c>
      <c r="C74" s="481"/>
      <c r="D74" s="481"/>
      <c r="E74" s="481"/>
      <c r="F74" s="481"/>
      <c r="G74" s="481"/>
      <c r="H74" s="481"/>
      <c r="I74" s="481"/>
      <c r="J74" s="481"/>
      <c r="K74" s="481"/>
      <c r="L74" s="481"/>
      <c r="M74" s="481"/>
      <c r="N74" s="481"/>
      <c r="O74" s="481"/>
      <c r="P74" s="481"/>
      <c r="Q74" s="337"/>
    </row>
    <row r="75" spans="1:19" ht="101.25" customHeight="1" thickTop="1">
      <c r="A75" s="338" t="s">
        <v>495</v>
      </c>
      <c r="B75" s="479" t="s">
        <v>523</v>
      </c>
      <c r="C75" s="479"/>
      <c r="D75" s="479"/>
      <c r="E75" s="479"/>
      <c r="F75" s="479"/>
      <c r="G75" s="479"/>
      <c r="H75" s="479"/>
      <c r="I75" s="479"/>
      <c r="J75" s="479"/>
      <c r="K75" s="479"/>
      <c r="L75" s="479"/>
      <c r="M75" s="479"/>
      <c r="N75" s="479"/>
      <c r="O75" s="479"/>
      <c r="P75" s="479"/>
      <c r="Q75" s="479"/>
      <c r="S75" s="330"/>
    </row>
    <row r="76" spans="1:19" ht="82.5" customHeight="1">
      <c r="A76" s="346" t="s">
        <v>491</v>
      </c>
      <c r="B76" s="486" t="s">
        <v>524</v>
      </c>
      <c r="C76" s="486"/>
      <c r="D76" s="486"/>
      <c r="E76" s="486"/>
      <c r="F76" s="486"/>
      <c r="G76" s="486"/>
      <c r="H76" s="486"/>
      <c r="I76" s="486"/>
      <c r="J76" s="486"/>
      <c r="K76" s="486"/>
      <c r="L76" s="486"/>
      <c r="M76" s="486"/>
      <c r="N76" s="486"/>
      <c r="O76" s="486"/>
      <c r="P76" s="486"/>
      <c r="Q76" s="486"/>
      <c r="S76" s="330"/>
    </row>
    <row r="77" spans="1:19" ht="93.75" customHeight="1">
      <c r="A77" s="480" t="s">
        <v>525</v>
      </c>
      <c r="B77" s="480"/>
      <c r="C77" s="480"/>
      <c r="D77" s="480"/>
      <c r="E77" s="480"/>
      <c r="F77" s="480"/>
      <c r="G77" s="480"/>
      <c r="H77" s="480"/>
      <c r="I77" s="480"/>
      <c r="J77" s="480"/>
      <c r="K77" s="480"/>
      <c r="L77" s="480"/>
      <c r="M77" s="480"/>
      <c r="N77" s="480"/>
      <c r="O77" s="480"/>
      <c r="P77" s="480"/>
      <c r="Q77" s="480"/>
    </row>
    <row r="78" spans="1:19" ht="3.75" customHeight="1" thickBot="1"/>
    <row r="79" spans="1:19" ht="33.75" customHeight="1" thickTop="1" thickBot="1">
      <c r="A79" s="340" t="s">
        <v>476</v>
      </c>
      <c r="B79" s="481" t="s">
        <v>526</v>
      </c>
      <c r="C79" s="481"/>
      <c r="D79" s="481"/>
      <c r="E79" s="481"/>
      <c r="F79" s="481"/>
      <c r="G79" s="481"/>
      <c r="H79" s="481"/>
      <c r="I79" s="481"/>
      <c r="J79" s="481"/>
      <c r="K79" s="481"/>
      <c r="L79" s="481"/>
      <c r="M79" s="481"/>
      <c r="N79" s="481"/>
      <c r="O79" s="481"/>
      <c r="P79" s="481"/>
      <c r="Q79" s="337"/>
      <c r="R79" s="341"/>
    </row>
    <row r="80" spans="1:19" ht="49.5" customHeight="1" thickTop="1" thickBot="1">
      <c r="A80" s="338" t="s">
        <v>527</v>
      </c>
      <c r="B80" s="479" t="s">
        <v>528</v>
      </c>
      <c r="C80" s="479"/>
      <c r="D80" s="479"/>
      <c r="E80" s="479"/>
      <c r="F80" s="479"/>
      <c r="G80" s="479"/>
      <c r="H80" s="479"/>
      <c r="I80" s="479"/>
      <c r="J80" s="479"/>
      <c r="K80" s="479"/>
      <c r="L80" s="479"/>
      <c r="M80" s="479"/>
      <c r="N80" s="479"/>
      <c r="O80" s="479"/>
      <c r="P80" s="479"/>
      <c r="Q80" s="479"/>
      <c r="S80" s="330"/>
    </row>
    <row r="81" spans="1:19" ht="67.5" customHeight="1" thickTop="1">
      <c r="A81" s="517" t="s">
        <v>529</v>
      </c>
      <c r="B81" s="517"/>
      <c r="C81" s="517"/>
      <c r="D81" s="517"/>
      <c r="E81" s="517"/>
      <c r="F81" s="517"/>
      <c r="G81" s="517"/>
      <c r="H81" s="517"/>
      <c r="I81" s="517"/>
      <c r="J81" s="517"/>
      <c r="K81" s="517"/>
      <c r="L81" s="517"/>
      <c r="M81" s="517"/>
      <c r="N81" s="517"/>
      <c r="O81" s="517"/>
      <c r="P81" s="517"/>
      <c r="Q81" s="517"/>
    </row>
    <row r="82" spans="1:19" ht="3.75" customHeight="1" thickBot="1"/>
    <row r="83" spans="1:19" ht="49.5" customHeight="1" thickTop="1" thickBot="1">
      <c r="A83" s="342" t="s">
        <v>477</v>
      </c>
      <c r="B83" s="482" t="s">
        <v>530</v>
      </c>
      <c r="C83" s="482"/>
      <c r="D83" s="482"/>
      <c r="E83" s="482"/>
      <c r="F83" s="482"/>
      <c r="G83" s="482"/>
      <c r="H83" s="482"/>
      <c r="I83" s="482"/>
      <c r="J83" s="482"/>
      <c r="K83" s="482"/>
      <c r="L83" s="482"/>
      <c r="M83" s="482"/>
      <c r="N83" s="482"/>
      <c r="O83" s="482"/>
      <c r="P83" s="482"/>
      <c r="Q83" s="337"/>
    </row>
    <row r="84" spans="1:19" ht="49.5" customHeight="1" thickTop="1">
      <c r="A84" s="338" t="s">
        <v>495</v>
      </c>
      <c r="B84" s="479" t="s">
        <v>531</v>
      </c>
      <c r="C84" s="479"/>
      <c r="D84" s="479"/>
      <c r="E84" s="479"/>
      <c r="F84" s="479"/>
      <c r="G84" s="479"/>
      <c r="H84" s="479"/>
      <c r="I84" s="479"/>
      <c r="J84" s="479"/>
      <c r="K84" s="479"/>
      <c r="L84" s="479"/>
      <c r="M84" s="479"/>
      <c r="N84" s="479"/>
      <c r="O84" s="479"/>
      <c r="P84" s="479"/>
      <c r="Q84" s="479"/>
      <c r="S84" s="330"/>
    </row>
    <row r="85" spans="1:19" ht="67.5" customHeight="1">
      <c r="A85" s="480" t="s">
        <v>532</v>
      </c>
      <c r="B85" s="480"/>
      <c r="C85" s="480"/>
      <c r="D85" s="480"/>
      <c r="E85" s="480"/>
      <c r="F85" s="480"/>
      <c r="G85" s="480"/>
      <c r="H85" s="480"/>
      <c r="I85" s="480"/>
      <c r="J85" s="480"/>
      <c r="K85" s="480"/>
      <c r="L85" s="480"/>
      <c r="M85" s="480"/>
      <c r="N85" s="480"/>
      <c r="O85" s="480"/>
      <c r="P85" s="480"/>
      <c r="Q85" s="480"/>
      <c r="R85" s="347"/>
    </row>
    <row r="86" spans="1:19" ht="3.75" customHeight="1"/>
    <row r="87" spans="1:19" ht="19.5" customHeight="1" thickBot="1">
      <c r="A87" s="348" t="s">
        <v>533</v>
      </c>
      <c r="B87" s="349"/>
      <c r="C87" s="349"/>
      <c r="D87" s="349"/>
      <c r="E87" s="349"/>
      <c r="F87" s="349"/>
      <c r="G87" s="349"/>
      <c r="H87" s="349"/>
      <c r="I87" s="349"/>
      <c r="J87" s="349"/>
      <c r="K87" s="349"/>
      <c r="L87" s="349"/>
      <c r="M87" s="349"/>
      <c r="N87" s="349"/>
      <c r="O87" s="349"/>
      <c r="P87" s="349"/>
      <c r="Q87" s="349"/>
    </row>
    <row r="88" spans="1:19" ht="49.5" customHeight="1" thickTop="1" thickBot="1">
      <c r="A88" s="340" t="s">
        <v>474</v>
      </c>
      <c r="B88" s="478" t="s">
        <v>574</v>
      </c>
      <c r="C88" s="478"/>
      <c r="D88" s="478"/>
      <c r="E88" s="478"/>
      <c r="F88" s="478"/>
      <c r="G88" s="478"/>
      <c r="H88" s="478"/>
      <c r="I88" s="478"/>
      <c r="J88" s="478"/>
      <c r="K88" s="478"/>
      <c r="L88" s="478"/>
      <c r="M88" s="478"/>
      <c r="N88" s="478"/>
      <c r="O88" s="478"/>
      <c r="P88" s="478"/>
      <c r="Q88" s="337"/>
      <c r="R88" s="341"/>
    </row>
    <row r="89" spans="1:19" ht="19.5" customHeight="1" thickTop="1">
      <c r="A89" s="338" t="s">
        <v>495</v>
      </c>
      <c r="B89" s="479" t="s">
        <v>575</v>
      </c>
      <c r="C89" s="479"/>
      <c r="D89" s="479"/>
      <c r="E89" s="479"/>
      <c r="F89" s="479"/>
      <c r="G89" s="479"/>
      <c r="H89" s="479"/>
      <c r="I89" s="479"/>
      <c r="J89" s="479"/>
      <c r="K89" s="479"/>
      <c r="L89" s="479"/>
      <c r="M89" s="479"/>
      <c r="N89" s="479"/>
      <c r="O89" s="479"/>
      <c r="P89" s="479"/>
      <c r="Q89" s="479"/>
      <c r="S89" s="330"/>
    </row>
    <row r="90" spans="1:19" ht="247.5" customHeight="1">
      <c r="A90" s="480" t="s">
        <v>536</v>
      </c>
      <c r="B90" s="480"/>
      <c r="C90" s="480"/>
      <c r="D90" s="480"/>
      <c r="E90" s="480"/>
      <c r="F90" s="480"/>
      <c r="G90" s="480"/>
      <c r="H90" s="480"/>
      <c r="I90" s="480"/>
      <c r="J90" s="480"/>
      <c r="K90" s="480"/>
      <c r="L90" s="480"/>
      <c r="M90" s="480"/>
      <c r="N90" s="480"/>
      <c r="O90" s="480"/>
      <c r="P90" s="480"/>
      <c r="Q90" s="480"/>
      <c r="R90" s="347"/>
    </row>
    <row r="91" spans="1:19" ht="3.75" customHeight="1">
      <c r="A91" s="518"/>
      <c r="B91" s="518"/>
      <c r="C91" s="518"/>
      <c r="D91" s="518"/>
      <c r="E91" s="518"/>
      <c r="F91" s="518"/>
      <c r="G91" s="518"/>
      <c r="H91" s="518"/>
      <c r="I91" s="518"/>
      <c r="J91" s="518"/>
      <c r="K91" s="518"/>
      <c r="L91" s="518"/>
      <c r="M91" s="518"/>
      <c r="N91" s="518"/>
      <c r="O91" s="518"/>
      <c r="P91" s="518"/>
      <c r="Q91" s="518"/>
    </row>
    <row r="92" spans="1:19" ht="30" customHeight="1" thickBot="1"/>
    <row r="93" spans="1:19" ht="33.75" customHeight="1" thickTop="1" thickBot="1">
      <c r="A93" s="336" t="s">
        <v>478</v>
      </c>
      <c r="B93" s="481" t="s">
        <v>562</v>
      </c>
      <c r="C93" s="481"/>
      <c r="D93" s="481"/>
      <c r="E93" s="481"/>
      <c r="F93" s="481"/>
      <c r="G93" s="481"/>
      <c r="H93" s="481"/>
      <c r="I93" s="481"/>
      <c r="J93" s="481"/>
      <c r="K93" s="481"/>
      <c r="L93" s="481"/>
      <c r="M93" s="481"/>
      <c r="N93" s="481"/>
      <c r="O93" s="481"/>
      <c r="P93" s="481"/>
      <c r="Q93" s="337"/>
      <c r="R93" s="341"/>
    </row>
    <row r="94" spans="1:19" ht="19.5" customHeight="1" thickTop="1">
      <c r="A94" s="338" t="s">
        <v>495</v>
      </c>
      <c r="B94" s="479" t="s">
        <v>576</v>
      </c>
      <c r="C94" s="479"/>
      <c r="D94" s="479"/>
      <c r="E94" s="479"/>
      <c r="F94" s="479"/>
      <c r="G94" s="479"/>
      <c r="H94" s="479"/>
      <c r="I94" s="479"/>
      <c r="J94" s="479"/>
      <c r="K94" s="479"/>
      <c r="L94" s="479"/>
      <c r="M94" s="479"/>
      <c r="N94" s="479"/>
      <c r="O94" s="479"/>
      <c r="P94" s="479"/>
      <c r="Q94" s="479"/>
      <c r="S94" s="330"/>
    </row>
    <row r="95" spans="1:19" ht="247.5" customHeight="1">
      <c r="A95" s="480" t="s">
        <v>539</v>
      </c>
      <c r="B95" s="480"/>
      <c r="C95" s="480"/>
      <c r="D95" s="480"/>
      <c r="E95" s="480"/>
      <c r="F95" s="480"/>
      <c r="G95" s="480"/>
      <c r="H95" s="480"/>
      <c r="I95" s="480"/>
      <c r="J95" s="480"/>
      <c r="K95" s="480"/>
      <c r="L95" s="480"/>
      <c r="M95" s="480"/>
      <c r="N95" s="480"/>
      <c r="O95" s="480"/>
      <c r="P95" s="480"/>
      <c r="Q95" s="480"/>
      <c r="R95" s="347"/>
    </row>
  </sheetData>
  <sheetProtection algorithmName="SHA-512" hashValue="t+VUBPywKA18e4J6n9AU5YxOPEzksQJiPwMFhlpZwLRLFZE04lWYwj6i3HtLrluPDZWT8EER7FS4h8b6wQqOFg==" saltValue="cii79BMYLowjx47Q7bt/YA==" spinCount="100000" sheet="1" selectLockedCells="1"/>
  <mergeCells count="67">
    <mergeCell ref="A17:A18"/>
    <mergeCell ref="B17:D17"/>
    <mergeCell ref="E17:H17"/>
    <mergeCell ref="I17:J17"/>
    <mergeCell ref="A2:Q2"/>
    <mergeCell ref="L4:M4"/>
    <mergeCell ref="N4:Q4"/>
    <mergeCell ref="L5:M5"/>
    <mergeCell ref="N5:Q5"/>
    <mergeCell ref="A7:Q7"/>
    <mergeCell ref="B32:Q32"/>
    <mergeCell ref="B10:Q10"/>
    <mergeCell ref="B11:Q11"/>
    <mergeCell ref="B12:Q12"/>
    <mergeCell ref="B13:Q13"/>
    <mergeCell ref="B14:Q14"/>
    <mergeCell ref="A20:A21"/>
    <mergeCell ref="B26:P26"/>
    <mergeCell ref="B27:Q27"/>
    <mergeCell ref="A28:Q28"/>
    <mergeCell ref="B31:P31"/>
    <mergeCell ref="B47:Q47"/>
    <mergeCell ref="B33:Q33"/>
    <mergeCell ref="A34:Q34"/>
    <mergeCell ref="B36:P36"/>
    <mergeCell ref="B37:Q37"/>
    <mergeCell ref="B38:Q38"/>
    <mergeCell ref="A39:Q39"/>
    <mergeCell ref="B42:P42"/>
    <mergeCell ref="B43:Q43"/>
    <mergeCell ref="A44:Q44"/>
    <mergeCell ref="A45:Q45"/>
    <mergeCell ref="B46:P46"/>
    <mergeCell ref="B64:Q64"/>
    <mergeCell ref="A48:Q48"/>
    <mergeCell ref="B50:P50"/>
    <mergeCell ref="B51:Q51"/>
    <mergeCell ref="A52:Q52"/>
    <mergeCell ref="B54:P54"/>
    <mergeCell ref="B55:Q55"/>
    <mergeCell ref="A56:Q56"/>
    <mergeCell ref="B58:P58"/>
    <mergeCell ref="B59:Q59"/>
    <mergeCell ref="A60:Q60"/>
    <mergeCell ref="B63:P63"/>
    <mergeCell ref="A81:Q81"/>
    <mergeCell ref="A65:Q65"/>
    <mergeCell ref="B68:P68"/>
    <mergeCell ref="B69:Q69"/>
    <mergeCell ref="B70:Q70"/>
    <mergeCell ref="A71:Q71"/>
    <mergeCell ref="B74:P74"/>
    <mergeCell ref="B75:Q75"/>
    <mergeCell ref="B76:Q76"/>
    <mergeCell ref="A77:Q77"/>
    <mergeCell ref="B79:P79"/>
    <mergeCell ref="B80:Q80"/>
    <mergeCell ref="A91:Q91"/>
    <mergeCell ref="B93:P93"/>
    <mergeCell ref="B94:Q94"/>
    <mergeCell ref="A95:Q95"/>
    <mergeCell ref="B83:P83"/>
    <mergeCell ref="B84:Q84"/>
    <mergeCell ref="A85:Q85"/>
    <mergeCell ref="B88:P88"/>
    <mergeCell ref="B89:Q89"/>
    <mergeCell ref="A90:Q90"/>
  </mergeCells>
  <phoneticPr fontId="2"/>
  <conditionalFormatting sqref="Q26">
    <cfRule type="containsBlanks" dxfId="68" priority="2">
      <formula>LEN(TRIM(Q26))=0</formula>
    </cfRule>
  </conditionalFormatting>
  <conditionalFormatting sqref="Q31">
    <cfRule type="containsBlanks" dxfId="67" priority="15">
      <formula>LEN(TRIM(Q31))=0</formula>
    </cfRule>
  </conditionalFormatting>
  <conditionalFormatting sqref="Q36">
    <cfRule type="containsBlanks" dxfId="66" priority="5">
      <formula>LEN(TRIM(Q36))=0</formula>
    </cfRule>
  </conditionalFormatting>
  <conditionalFormatting sqref="Q42">
    <cfRule type="containsBlanks" dxfId="65" priority="14">
      <formula>LEN(TRIM(Q42))=0</formula>
    </cfRule>
  </conditionalFormatting>
  <conditionalFormatting sqref="Q46">
    <cfRule type="containsBlanks" dxfId="64" priority="13">
      <formula>LEN(TRIM(Q46))=0</formula>
    </cfRule>
  </conditionalFormatting>
  <conditionalFormatting sqref="Q50">
    <cfRule type="containsBlanks" dxfId="63" priority="1">
      <formula>LEN(TRIM(Q50))=0</formula>
    </cfRule>
  </conditionalFormatting>
  <conditionalFormatting sqref="Q54">
    <cfRule type="containsBlanks" dxfId="62" priority="12">
      <formula>LEN(TRIM(Q54))=0</formula>
    </cfRule>
  </conditionalFormatting>
  <conditionalFormatting sqref="Q58">
    <cfRule type="containsBlanks" dxfId="61" priority="11">
      <formula>LEN(TRIM(Q58))=0</formula>
    </cfRule>
  </conditionalFormatting>
  <conditionalFormatting sqref="Q63">
    <cfRule type="containsBlanks" dxfId="60" priority="10">
      <formula>LEN(TRIM(Q63))=0</formula>
    </cfRule>
  </conditionalFormatting>
  <conditionalFormatting sqref="Q68">
    <cfRule type="containsBlanks" dxfId="59" priority="9">
      <formula>LEN(TRIM(Q68))=0</formula>
    </cfRule>
  </conditionalFormatting>
  <conditionalFormatting sqref="Q74">
    <cfRule type="containsBlanks" dxfId="58" priority="8">
      <formula>LEN(TRIM(Q74))=0</formula>
    </cfRule>
  </conditionalFormatting>
  <conditionalFormatting sqref="Q79">
    <cfRule type="containsBlanks" dxfId="57" priority="7">
      <formula>LEN(TRIM(Q79))=0</formula>
    </cfRule>
  </conditionalFormatting>
  <conditionalFormatting sqref="Q83">
    <cfRule type="containsBlanks" dxfId="56" priority="4">
      <formula>LEN(TRIM(Q83))=0</formula>
    </cfRule>
  </conditionalFormatting>
  <conditionalFormatting sqref="Q88">
    <cfRule type="containsBlanks" dxfId="55" priority="6">
      <formula>LEN(TRIM(Q88))=0</formula>
    </cfRule>
  </conditionalFormatting>
  <conditionalFormatting sqref="Q93">
    <cfRule type="containsBlanks" dxfId="54" priority="3">
      <formula>LEN(TRIM(Q93))=0</formula>
    </cfRule>
  </conditionalFormatting>
  <dataValidations count="2">
    <dataValidation type="list" allowBlank="1" showInputMessage="1" showErrorMessage="1" sqref="Q42 Q36 Q31 Q46 Q54 Q58 Q63 Q68 Q79 Q26 Q74 Q83 Q88 Q93 Q50" xr:uid="{F46C42AD-C0FB-4EE2-A70A-506ECCC97598}">
      <formula1>"✔"</formula1>
    </dataValidation>
    <dataValidation type="list" allowBlank="1" showInputMessage="1" showErrorMessage="1" sqref="N5" xr:uid="{C17608AC-CE1A-4474-AC4A-8C9A300E0423}">
      <formula1>"特定事業所加算（Ⅰ）,特定事業所加算（Ⅱ）,特定事業所加算（Ⅲ）,特定事業所加算（Ⅳ）"</formula1>
    </dataValidation>
  </dataValidations>
  <printOptions horizontalCentered="1"/>
  <pageMargins left="0.39370078740157483" right="0.39370078740157483" top="0.19685039370078741" bottom="0" header="0.51181102362204722" footer="0.11811023622047245"/>
  <pageSetup paperSize="9" scale="63" firstPageNumber="0" fitToHeight="0" orientation="portrait" horizontalDpi="300" verticalDpi="300" r:id="rId1"/>
  <headerFooter alignWithMargins="0">
    <oddFooter>&amp;C&amp;"HG丸ｺﾞｼｯｸM-PRO,標準"&amp;P</oddFooter>
  </headerFooter>
  <rowBreaks count="4" manualBreakCount="4">
    <brk id="40" max="16" man="1"/>
    <brk id="61" max="16" man="1"/>
    <brk id="72" max="16" man="1"/>
    <brk id="91" max="16"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7397-EEF5-42FB-8328-DBAD4BD1C631}">
  <sheetPr>
    <pageSetUpPr fitToPage="1"/>
  </sheetPr>
  <dimension ref="A1:BV39"/>
  <sheetViews>
    <sheetView view="pageBreakPreview" zoomScale="70" zoomScaleNormal="85" zoomScaleSheetLayoutView="70" zoomScalePageLayoutView="55" workbookViewId="0">
      <selection activeCell="Q88" sqref="Q88"/>
    </sheetView>
  </sheetViews>
  <sheetFormatPr defaultRowHeight="22.5" customHeight="1"/>
  <cols>
    <col min="1" max="1" width="4.25" style="353" customWidth="1"/>
    <col min="2" max="2" width="8.625" style="353" customWidth="1"/>
    <col min="3" max="3" width="10.625" style="353" customWidth="1"/>
    <col min="4" max="14" width="7" style="353" customWidth="1"/>
    <col min="15" max="15" width="9.5" style="353" customWidth="1"/>
    <col min="16" max="16" width="13" style="353" customWidth="1"/>
    <col min="17" max="17" width="8.625" style="352" customWidth="1"/>
    <col min="18" max="16384" width="9" style="353"/>
  </cols>
  <sheetData>
    <row r="1" spans="1:74" ht="22.5" customHeight="1">
      <c r="A1" s="352" t="s">
        <v>577</v>
      </c>
    </row>
    <row r="2" spans="1:74" ht="5.25" customHeight="1">
      <c r="A2" s="352"/>
    </row>
    <row r="3" spans="1:74" ht="28.5" customHeight="1">
      <c r="A3" s="354" t="s">
        <v>398</v>
      </c>
      <c r="B3" s="355"/>
      <c r="C3" s="355"/>
      <c r="D3" s="355"/>
      <c r="E3" s="355"/>
      <c r="F3" s="355"/>
      <c r="G3" s="355"/>
      <c r="H3" s="355"/>
      <c r="I3" s="355"/>
      <c r="J3" s="355"/>
      <c r="K3" s="355"/>
      <c r="L3" s="355"/>
      <c r="M3" s="355"/>
      <c r="N3" s="355"/>
      <c r="O3" s="355"/>
      <c r="P3" s="355"/>
      <c r="Q3" s="356"/>
    </row>
    <row r="4" spans="1:74" ht="14.25" customHeight="1">
      <c r="A4" s="355"/>
      <c r="B4" s="355"/>
      <c r="C4" s="355"/>
      <c r="D4" s="355"/>
      <c r="E4" s="355"/>
      <c r="F4" s="355"/>
      <c r="G4" s="355"/>
      <c r="H4" s="355"/>
      <c r="I4" s="355"/>
      <c r="J4" s="355"/>
      <c r="K4" s="355"/>
      <c r="L4" s="355"/>
      <c r="M4" s="355"/>
      <c r="N4" s="355"/>
      <c r="O4" s="355"/>
      <c r="P4" s="355"/>
      <c r="Q4" s="356"/>
    </row>
    <row r="5" spans="1:74" ht="24.95" customHeight="1">
      <c r="A5" s="357"/>
      <c r="B5" s="357"/>
      <c r="C5" s="357"/>
      <c r="D5" s="357"/>
      <c r="E5" s="357"/>
      <c r="F5" s="357"/>
      <c r="G5" s="357"/>
      <c r="H5" s="357"/>
      <c r="I5" s="357"/>
      <c r="J5" s="357"/>
      <c r="K5" s="541" t="s">
        <v>96</v>
      </c>
      <c r="L5" s="541"/>
      <c r="M5" s="541"/>
      <c r="N5" s="542"/>
      <c r="O5" s="542"/>
      <c r="P5" s="542"/>
      <c r="Q5" s="542"/>
      <c r="R5" s="358"/>
      <c r="S5" s="358"/>
      <c r="T5" s="358"/>
    </row>
    <row r="6" spans="1:74" s="359" customFormat="1" ht="24.95" customHeight="1">
      <c r="A6" s="525" t="s">
        <v>399</v>
      </c>
      <c r="B6" s="543"/>
      <c r="C6" s="544"/>
      <c r="D6" s="544"/>
      <c r="E6" s="357"/>
      <c r="F6" s="357"/>
      <c r="G6" s="357"/>
      <c r="H6" s="357"/>
      <c r="I6" s="357"/>
      <c r="J6" s="357"/>
      <c r="K6" s="541" t="s">
        <v>578</v>
      </c>
      <c r="L6" s="541"/>
      <c r="M6" s="541"/>
      <c r="N6" s="542"/>
      <c r="O6" s="542"/>
      <c r="P6" s="542"/>
      <c r="Q6" s="542"/>
      <c r="R6" s="358"/>
      <c r="S6" s="358"/>
      <c r="T6" s="358"/>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53"/>
      <c r="BF6" s="353"/>
      <c r="BG6" s="353"/>
      <c r="BH6" s="353"/>
      <c r="BI6" s="353"/>
      <c r="BJ6" s="353"/>
      <c r="BK6" s="353"/>
      <c r="BL6" s="353"/>
      <c r="BM6" s="353"/>
      <c r="BN6" s="353"/>
      <c r="BO6" s="353"/>
      <c r="BP6" s="353"/>
      <c r="BQ6" s="353"/>
      <c r="BR6" s="353"/>
      <c r="BS6" s="353"/>
      <c r="BT6" s="353"/>
      <c r="BU6" s="353"/>
      <c r="BV6" s="353"/>
    </row>
    <row r="7" spans="1:74" s="359" customFormat="1" ht="6.75" customHeight="1">
      <c r="A7" s="357"/>
      <c r="B7" s="357"/>
      <c r="C7" s="357"/>
      <c r="D7" s="357"/>
      <c r="E7" s="357"/>
      <c r="F7" s="357"/>
      <c r="G7" s="357"/>
      <c r="H7" s="357"/>
      <c r="I7" s="357"/>
      <c r="J7" s="357"/>
      <c r="K7" s="357"/>
      <c r="L7" s="357"/>
      <c r="M7" s="540"/>
      <c r="N7" s="540"/>
      <c r="O7" s="540"/>
      <c r="P7" s="540"/>
      <c r="Q7" s="540"/>
      <c r="R7" s="358"/>
      <c r="S7" s="358"/>
      <c r="T7" s="358"/>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353"/>
      <c r="AY7" s="353"/>
      <c r="AZ7" s="353"/>
      <c r="BA7" s="353"/>
      <c r="BB7" s="353"/>
      <c r="BC7" s="353"/>
      <c r="BD7" s="353"/>
      <c r="BE7" s="353"/>
      <c r="BF7" s="353"/>
      <c r="BG7" s="353"/>
      <c r="BH7" s="353"/>
      <c r="BI7" s="353"/>
      <c r="BJ7" s="353"/>
      <c r="BK7" s="353"/>
      <c r="BL7" s="353"/>
      <c r="BM7" s="353"/>
      <c r="BN7" s="353"/>
      <c r="BO7" s="353"/>
      <c r="BP7" s="353"/>
      <c r="BQ7" s="353"/>
      <c r="BR7" s="353"/>
      <c r="BS7" s="353"/>
      <c r="BT7" s="353"/>
      <c r="BU7" s="353"/>
      <c r="BV7" s="353"/>
    </row>
    <row r="8" spans="1:74" s="359" customFormat="1" ht="8.25" customHeight="1">
      <c r="A8" s="357"/>
      <c r="B8" s="352"/>
      <c r="C8" s="357"/>
      <c r="D8" s="357"/>
      <c r="E8" s="357"/>
      <c r="F8" s="357"/>
      <c r="G8" s="357"/>
      <c r="H8" s="357"/>
      <c r="I8" s="357"/>
      <c r="J8" s="357"/>
      <c r="K8" s="357"/>
      <c r="L8" s="357"/>
      <c r="M8" s="357"/>
      <c r="N8" s="357"/>
      <c r="O8" s="357"/>
      <c r="P8" s="357"/>
      <c r="Q8" s="357"/>
      <c r="R8" s="358"/>
      <c r="S8" s="358"/>
      <c r="T8" s="358"/>
      <c r="U8" s="353"/>
      <c r="V8" s="353"/>
      <c r="W8" s="353"/>
      <c r="X8" s="353"/>
      <c r="Y8" s="353"/>
      <c r="Z8" s="353"/>
      <c r="AA8" s="353"/>
      <c r="AB8" s="353"/>
      <c r="AC8" s="353"/>
      <c r="AD8" s="353"/>
      <c r="AE8" s="353"/>
      <c r="AF8" s="353"/>
      <c r="AG8" s="353"/>
      <c r="AH8" s="353"/>
      <c r="AI8" s="353"/>
      <c r="AJ8" s="353"/>
      <c r="AK8" s="353"/>
      <c r="AL8" s="353"/>
      <c r="AM8" s="353"/>
      <c r="AN8" s="353"/>
      <c r="AO8" s="353"/>
      <c r="AP8" s="353"/>
      <c r="AQ8" s="353"/>
      <c r="AR8" s="353"/>
      <c r="AS8" s="353"/>
      <c r="AT8" s="353"/>
      <c r="AU8" s="353"/>
      <c r="AV8" s="353"/>
      <c r="AW8" s="353"/>
      <c r="AX8" s="353"/>
      <c r="AY8" s="353"/>
      <c r="AZ8" s="353"/>
      <c r="BA8" s="353"/>
      <c r="BB8" s="353"/>
      <c r="BC8" s="353"/>
      <c r="BD8" s="353"/>
      <c r="BE8" s="353"/>
      <c r="BF8" s="353"/>
      <c r="BG8" s="353"/>
      <c r="BH8" s="353"/>
      <c r="BI8" s="353"/>
      <c r="BJ8" s="353"/>
      <c r="BK8" s="353"/>
      <c r="BL8" s="353"/>
      <c r="BM8" s="353"/>
      <c r="BN8" s="353"/>
      <c r="BO8" s="353"/>
      <c r="BP8" s="353"/>
      <c r="BQ8" s="353"/>
      <c r="BR8" s="353"/>
      <c r="BS8" s="353"/>
      <c r="BT8" s="353"/>
      <c r="BU8" s="353"/>
      <c r="BV8" s="353"/>
    </row>
    <row r="9" spans="1:74" ht="30" customHeight="1">
      <c r="A9" s="360" t="s">
        <v>579</v>
      </c>
      <c r="D9" s="361"/>
      <c r="E9" s="361"/>
      <c r="F9" s="361"/>
      <c r="G9" s="361"/>
      <c r="H9" s="361"/>
      <c r="I9" s="361"/>
      <c r="J9" s="361"/>
      <c r="K9" s="361"/>
      <c r="L9" s="361"/>
      <c r="M9" s="361"/>
      <c r="N9" s="361"/>
      <c r="O9" s="361"/>
      <c r="P9" s="361"/>
      <c r="Q9" s="361"/>
      <c r="R9" s="358"/>
      <c r="S9" s="358"/>
      <c r="T9" s="358"/>
    </row>
    <row r="10" spans="1:74" ht="54" customHeight="1">
      <c r="A10" s="536" t="s">
        <v>580</v>
      </c>
      <c r="B10" s="536"/>
      <c r="C10" s="536"/>
      <c r="D10" s="536"/>
      <c r="E10" s="536"/>
      <c r="F10" s="536"/>
      <c r="G10" s="536"/>
      <c r="H10" s="536"/>
      <c r="I10" s="536"/>
      <c r="J10" s="536"/>
      <c r="K10" s="536"/>
      <c r="L10" s="536"/>
      <c r="M10" s="536"/>
      <c r="N10" s="536"/>
      <c r="O10" s="536"/>
      <c r="P10" s="536"/>
      <c r="Q10" s="536"/>
      <c r="R10" s="358"/>
      <c r="S10" s="358"/>
      <c r="T10" s="358"/>
    </row>
    <row r="11" spans="1:74" ht="30" customHeight="1">
      <c r="A11" s="524" t="s">
        <v>581</v>
      </c>
      <c r="B11" s="524"/>
      <c r="C11" s="524"/>
      <c r="D11" s="524"/>
      <c r="E11" s="524"/>
      <c r="F11" s="524"/>
      <c r="G11" s="524"/>
      <c r="H11" s="524"/>
      <c r="I11" s="524"/>
      <c r="J11" s="524"/>
      <c r="K11" s="524"/>
      <c r="L11" s="524"/>
      <c r="M11" s="524"/>
      <c r="N11" s="524"/>
      <c r="O11" s="524"/>
      <c r="P11" s="524"/>
      <c r="Q11" s="524"/>
      <c r="R11" s="358"/>
      <c r="S11" s="358"/>
      <c r="T11" s="358"/>
    </row>
    <row r="12" spans="1:74" ht="45.75" customHeight="1">
      <c r="A12" s="525" t="s">
        <v>400</v>
      </c>
      <c r="B12" s="526"/>
      <c r="C12" s="526"/>
      <c r="D12" s="362">
        <v>4</v>
      </c>
      <c r="E12" s="362">
        <v>5</v>
      </c>
      <c r="F12" s="362">
        <v>6</v>
      </c>
      <c r="G12" s="362">
        <v>7</v>
      </c>
      <c r="H12" s="362">
        <v>8</v>
      </c>
      <c r="I12" s="362">
        <v>9</v>
      </c>
      <c r="J12" s="362">
        <v>10</v>
      </c>
      <c r="K12" s="362">
        <v>11</v>
      </c>
      <c r="L12" s="362">
        <v>12</v>
      </c>
      <c r="M12" s="362">
        <v>1</v>
      </c>
      <c r="N12" s="363">
        <v>2</v>
      </c>
      <c r="O12" s="364" t="s">
        <v>30</v>
      </c>
      <c r="P12" s="365" t="s">
        <v>582</v>
      </c>
      <c r="R12" s="358"/>
      <c r="S12" s="358"/>
      <c r="T12" s="358"/>
    </row>
    <row r="13" spans="1:74" ht="50.25" customHeight="1">
      <c r="A13" s="366" t="s">
        <v>401</v>
      </c>
      <c r="B13" s="527" t="s">
        <v>583</v>
      </c>
      <c r="C13" s="527"/>
      <c r="D13" s="367"/>
      <c r="E13" s="367"/>
      <c r="F13" s="367"/>
      <c r="G13" s="367"/>
      <c r="H13" s="367"/>
      <c r="I13" s="367"/>
      <c r="J13" s="367"/>
      <c r="K13" s="367"/>
      <c r="L13" s="367"/>
      <c r="M13" s="367"/>
      <c r="N13" s="368"/>
      <c r="O13" s="369">
        <f>SUM(D13:N13)</f>
        <v>0</v>
      </c>
      <c r="P13" s="370" t="str">
        <f>IF(O13=0,"",(+O13/COUNTA($D$13:$N$13)))</f>
        <v/>
      </c>
      <c r="Q13" s="371" t="s">
        <v>402</v>
      </c>
      <c r="R13" s="358"/>
      <c r="S13" s="358"/>
      <c r="T13" s="358"/>
    </row>
    <row r="14" spans="1:74" ht="50.25" customHeight="1">
      <c r="A14" s="366" t="s">
        <v>403</v>
      </c>
      <c r="B14" s="527" t="s">
        <v>584</v>
      </c>
      <c r="C14" s="527"/>
      <c r="D14" s="372"/>
      <c r="E14" s="372"/>
      <c r="F14" s="372"/>
      <c r="G14" s="372"/>
      <c r="H14" s="372"/>
      <c r="I14" s="372"/>
      <c r="J14" s="372"/>
      <c r="K14" s="372"/>
      <c r="L14" s="372"/>
      <c r="M14" s="372"/>
      <c r="N14" s="373"/>
      <c r="O14" s="369">
        <f>SUM(D14:N14)</f>
        <v>0</v>
      </c>
      <c r="P14" s="370" t="str">
        <f>IF(O14=0,"",(+O14/COUNTA($D$13:$N$13)))</f>
        <v/>
      </c>
      <c r="Q14" s="371" t="s">
        <v>404</v>
      </c>
      <c r="R14" s="358"/>
      <c r="S14" s="358"/>
      <c r="T14" s="358"/>
    </row>
    <row r="15" spans="1:74" ht="99.95" customHeight="1">
      <c r="A15" s="374" t="s">
        <v>405</v>
      </c>
      <c r="B15" s="528" t="s">
        <v>585</v>
      </c>
      <c r="C15" s="528"/>
      <c r="D15" s="372"/>
      <c r="E15" s="372"/>
      <c r="F15" s="372"/>
      <c r="G15" s="372"/>
      <c r="H15" s="372"/>
      <c r="I15" s="372"/>
      <c r="J15" s="372"/>
      <c r="K15" s="372"/>
      <c r="L15" s="372"/>
      <c r="M15" s="372"/>
      <c r="N15" s="373"/>
      <c r="O15" s="369">
        <f>SUM(D15:N15)</f>
        <v>0</v>
      </c>
      <c r="P15" s="370" t="str">
        <f>IF(O15=0,"",(+O15/COUNTA($D$13:$N$13)))</f>
        <v/>
      </c>
      <c r="Q15" s="371" t="s">
        <v>406</v>
      </c>
      <c r="R15" s="358"/>
      <c r="S15" s="358"/>
      <c r="T15" s="358"/>
    </row>
    <row r="16" spans="1:74" ht="9" customHeight="1">
      <c r="D16" s="375"/>
      <c r="E16" s="375"/>
      <c r="F16" s="375"/>
      <c r="G16" s="375"/>
      <c r="H16" s="375"/>
      <c r="I16" s="375"/>
      <c r="J16" s="375"/>
      <c r="K16" s="375"/>
      <c r="L16" s="375"/>
      <c r="M16" s="375"/>
      <c r="N16" s="375"/>
      <c r="O16" s="375"/>
      <c r="P16" s="375"/>
      <c r="Q16" s="371"/>
      <c r="R16" s="358"/>
      <c r="S16" s="358"/>
      <c r="T16" s="358"/>
    </row>
    <row r="17" spans="1:20" ht="38.25" customHeight="1">
      <c r="A17" s="537" t="s">
        <v>586</v>
      </c>
      <c r="B17" s="537"/>
      <c r="C17" s="537"/>
      <c r="D17" s="372"/>
      <c r="E17" s="372"/>
      <c r="F17" s="372"/>
      <c r="G17" s="372"/>
      <c r="H17" s="372"/>
      <c r="I17" s="372"/>
      <c r="J17" s="372"/>
      <c r="K17" s="372"/>
      <c r="L17" s="372"/>
      <c r="M17" s="372"/>
      <c r="N17" s="373"/>
      <c r="O17" s="376">
        <f>SUM(D17:N17)</f>
        <v>0</v>
      </c>
      <c r="P17" s="370" t="str">
        <f>IF(O17=0,"",(+O17/COUNTA($D$13:$N$13)))</f>
        <v/>
      </c>
      <c r="Q17" s="371" t="s">
        <v>407</v>
      </c>
      <c r="R17" s="358"/>
      <c r="S17" s="358"/>
      <c r="T17" s="358"/>
    </row>
    <row r="18" spans="1:20" ht="12.75" customHeight="1"/>
    <row r="19" spans="1:20" ht="45.2" customHeight="1">
      <c r="E19" s="377"/>
      <c r="F19" s="377"/>
      <c r="G19" s="377"/>
      <c r="H19" s="377"/>
      <c r="I19" s="377"/>
      <c r="J19" s="530" t="s">
        <v>587</v>
      </c>
      <c r="K19" s="531"/>
      <c r="L19" s="531"/>
      <c r="M19" s="531"/>
      <c r="N19" s="531"/>
      <c r="O19" s="538"/>
      <c r="P19" s="378" t="str">
        <f>IF($O$13=0,"",(ROUNDDOWN(P13/$P$17,1)))</f>
        <v/>
      </c>
      <c r="Q19" s="379" t="s">
        <v>588</v>
      </c>
    </row>
    <row r="20" spans="1:20" ht="12.75" customHeight="1"/>
    <row r="21" spans="1:20" ht="22.5" customHeight="1" thickBot="1">
      <c r="J21" s="529" t="s">
        <v>408</v>
      </c>
      <c r="K21" s="529"/>
      <c r="L21" s="529"/>
      <c r="M21" s="529"/>
      <c r="N21" s="529"/>
      <c r="O21" s="529"/>
    </row>
    <row r="22" spans="1:20" ht="60" customHeight="1" thickTop="1" thickBot="1">
      <c r="B22" s="539" t="s">
        <v>589</v>
      </c>
      <c r="C22" s="539"/>
      <c r="D22" s="539"/>
      <c r="E22" s="539"/>
      <c r="F22" s="533" t="str">
        <f>IF(O14=0,"",(ROUNDDOWN(P14/$P$17,1)))</f>
        <v/>
      </c>
      <c r="G22" s="533"/>
      <c r="H22" s="534" t="s">
        <v>590</v>
      </c>
      <c r="I22" s="535"/>
      <c r="J22" s="530" t="s">
        <v>409</v>
      </c>
      <c r="K22" s="531"/>
      <c r="L22" s="531"/>
      <c r="M22" s="531"/>
      <c r="N22" s="531"/>
      <c r="O22" s="531"/>
      <c r="P22" s="380" t="str">
        <f>IF(O14=0,"",ROUNDDOWN(F22/$P$19,3)*100)</f>
        <v/>
      </c>
      <c r="Q22" s="371" t="s">
        <v>410</v>
      </c>
    </row>
    <row r="23" spans="1:20" ht="13.5" customHeight="1" thickTop="1"/>
    <row r="24" spans="1:20" ht="22.5" customHeight="1" thickBot="1">
      <c r="J24" s="529" t="s">
        <v>411</v>
      </c>
      <c r="K24" s="529"/>
      <c r="L24" s="529"/>
      <c r="M24" s="529"/>
      <c r="N24" s="529"/>
      <c r="O24" s="529"/>
      <c r="P24" s="381"/>
    </row>
    <row r="25" spans="1:20" ht="60" customHeight="1" thickTop="1" thickBot="1">
      <c r="B25" s="532" t="s">
        <v>591</v>
      </c>
      <c r="C25" s="527"/>
      <c r="D25" s="527"/>
      <c r="E25" s="528"/>
      <c r="F25" s="533" t="str">
        <f>IF(O15=0,"",ROUNDDOWN(P15/$P$17,1))</f>
        <v/>
      </c>
      <c r="G25" s="533"/>
      <c r="H25" s="534" t="s">
        <v>592</v>
      </c>
      <c r="I25" s="535"/>
      <c r="J25" s="532" t="s">
        <v>593</v>
      </c>
      <c r="K25" s="527"/>
      <c r="L25" s="527"/>
      <c r="M25" s="527"/>
      <c r="N25" s="527"/>
      <c r="O25" s="527"/>
      <c r="P25" s="380" t="str">
        <f>IF(O15=0,"",ROUNDDOWN(F25/$P$19,3)*100)</f>
        <v/>
      </c>
      <c r="Q25" s="371" t="s">
        <v>412</v>
      </c>
    </row>
    <row r="26" spans="1:20" ht="22.5" customHeight="1" thickTop="1">
      <c r="P26" s="381"/>
    </row>
    <row r="27" spans="1:20" ht="6.75" customHeight="1">
      <c r="P27" s="381"/>
    </row>
    <row r="28" spans="1:20" ht="30" customHeight="1">
      <c r="A28" s="360" t="s">
        <v>594</v>
      </c>
    </row>
    <row r="29" spans="1:20" ht="50.25" customHeight="1">
      <c r="A29" s="536" t="s">
        <v>580</v>
      </c>
      <c r="B29" s="524"/>
      <c r="C29" s="524"/>
      <c r="D29" s="524"/>
      <c r="E29" s="524"/>
      <c r="F29" s="524"/>
      <c r="G29" s="524"/>
      <c r="H29" s="524"/>
      <c r="I29" s="524"/>
      <c r="J29" s="524"/>
      <c r="K29" s="524"/>
      <c r="L29" s="524"/>
      <c r="M29" s="524"/>
      <c r="N29" s="524"/>
      <c r="O29" s="524"/>
      <c r="P29" s="524"/>
      <c r="Q29" s="524"/>
      <c r="R29" s="358"/>
      <c r="S29" s="358"/>
      <c r="T29" s="358"/>
    </row>
    <row r="30" spans="1:20" ht="30" customHeight="1">
      <c r="A30" s="524" t="s">
        <v>581</v>
      </c>
      <c r="B30" s="524"/>
      <c r="C30" s="524"/>
      <c r="D30" s="524"/>
      <c r="E30" s="524"/>
      <c r="F30" s="524"/>
      <c r="G30" s="524"/>
      <c r="H30" s="524"/>
      <c r="I30" s="524"/>
      <c r="J30" s="524"/>
      <c r="K30" s="524"/>
      <c r="L30" s="524"/>
      <c r="M30" s="524"/>
      <c r="N30" s="524"/>
      <c r="O30" s="524"/>
      <c r="P30" s="524"/>
      <c r="Q30" s="524"/>
      <c r="R30" s="358"/>
      <c r="S30" s="358"/>
      <c r="T30" s="358"/>
    </row>
    <row r="31" spans="1:20" ht="36" customHeight="1">
      <c r="A31" s="525" t="s">
        <v>400</v>
      </c>
      <c r="B31" s="526"/>
      <c r="C31" s="526"/>
      <c r="D31" s="362">
        <v>4</v>
      </c>
      <c r="E31" s="362">
        <v>5</v>
      </c>
      <c r="F31" s="362">
        <v>6</v>
      </c>
      <c r="G31" s="362">
        <v>7</v>
      </c>
      <c r="H31" s="362">
        <v>8</v>
      </c>
      <c r="I31" s="362">
        <v>9</v>
      </c>
      <c r="J31" s="362">
        <v>10</v>
      </c>
      <c r="K31" s="362">
        <v>11</v>
      </c>
      <c r="L31" s="362">
        <v>12</v>
      </c>
      <c r="M31" s="362">
        <v>1</v>
      </c>
      <c r="N31" s="363">
        <v>2</v>
      </c>
      <c r="O31" s="382" t="s">
        <v>30</v>
      </c>
      <c r="P31" s="365" t="s">
        <v>582</v>
      </c>
    </row>
    <row r="32" spans="1:20" ht="60" customHeight="1">
      <c r="A32" s="366" t="s">
        <v>401</v>
      </c>
      <c r="B32" s="527" t="s">
        <v>595</v>
      </c>
      <c r="C32" s="528"/>
      <c r="D32" s="367"/>
      <c r="E32" s="367"/>
      <c r="F32" s="367"/>
      <c r="G32" s="367"/>
      <c r="H32" s="367"/>
      <c r="I32" s="367"/>
      <c r="J32" s="367"/>
      <c r="K32" s="367"/>
      <c r="L32" s="367"/>
      <c r="M32" s="367"/>
      <c r="N32" s="368"/>
      <c r="O32" s="383">
        <f>SUM(D32:N32)</f>
        <v>0</v>
      </c>
      <c r="P32" s="370" t="str">
        <f>IF(O32=0,"",(+O32/COUNTA($D$32:$N$32)))</f>
        <v/>
      </c>
      <c r="Q32" s="371" t="s">
        <v>402</v>
      </c>
    </row>
    <row r="33" spans="1:17" ht="60" customHeight="1">
      <c r="A33" s="366" t="s">
        <v>403</v>
      </c>
      <c r="B33" s="527" t="s">
        <v>596</v>
      </c>
      <c r="C33" s="527"/>
      <c r="D33" s="372"/>
      <c r="E33" s="372"/>
      <c r="F33" s="372"/>
      <c r="G33" s="372"/>
      <c r="H33" s="372"/>
      <c r="I33" s="372"/>
      <c r="J33" s="372"/>
      <c r="K33" s="372"/>
      <c r="L33" s="372"/>
      <c r="M33" s="372"/>
      <c r="N33" s="373"/>
      <c r="O33" s="383">
        <f>SUM(D33:N33)</f>
        <v>0</v>
      </c>
      <c r="P33" s="370" t="str">
        <f>IF(O33=0,"",(+O33/COUNTA($D$32:$N$32)))</f>
        <v/>
      </c>
      <c r="Q33" s="371" t="s">
        <v>404</v>
      </c>
    </row>
    <row r="34" spans="1:17" ht="14.25" customHeight="1"/>
    <row r="35" spans="1:17" ht="22.5" customHeight="1" thickBot="1">
      <c r="J35" s="529" t="s">
        <v>416</v>
      </c>
      <c r="K35" s="529"/>
      <c r="L35" s="529"/>
      <c r="M35" s="529"/>
      <c r="N35" s="529"/>
      <c r="O35" s="529"/>
    </row>
    <row r="36" spans="1:17" ht="60" customHeight="1" thickTop="1" thickBot="1">
      <c r="J36" s="530" t="s">
        <v>417</v>
      </c>
      <c r="K36" s="531"/>
      <c r="L36" s="531"/>
      <c r="M36" s="531"/>
      <c r="N36" s="531"/>
      <c r="O36" s="531"/>
      <c r="P36" s="380" t="str">
        <f>IF($O$32=0,"",ROUNDDOWN(P33/P32,3)*100)</f>
        <v/>
      </c>
      <c r="Q36" s="371" t="s">
        <v>597</v>
      </c>
    </row>
    <row r="37" spans="1:17" ht="8.25" customHeight="1" thickTop="1"/>
    <row r="39" spans="1:17" ht="22.5" customHeight="1">
      <c r="B39" s="384"/>
      <c r="P39" s="352"/>
    </row>
  </sheetData>
  <sheetProtection selectLockedCells="1"/>
  <mergeCells count="32">
    <mergeCell ref="B14:C14"/>
    <mergeCell ref="K5:M5"/>
    <mergeCell ref="N5:Q5"/>
    <mergeCell ref="A6:B6"/>
    <mergeCell ref="C6:D6"/>
    <mergeCell ref="K6:M6"/>
    <mergeCell ref="N6:Q6"/>
    <mergeCell ref="M7:Q7"/>
    <mergeCell ref="A10:Q10"/>
    <mergeCell ref="A11:Q11"/>
    <mergeCell ref="A12:C12"/>
    <mergeCell ref="B13:C13"/>
    <mergeCell ref="B15:C15"/>
    <mergeCell ref="A17:C17"/>
    <mergeCell ref="J19:O19"/>
    <mergeCell ref="J21:O21"/>
    <mergeCell ref="B22:E22"/>
    <mergeCell ref="F22:G22"/>
    <mergeCell ref="H22:I22"/>
    <mergeCell ref="J22:O22"/>
    <mergeCell ref="J36:O36"/>
    <mergeCell ref="J24:O24"/>
    <mergeCell ref="B25:E25"/>
    <mergeCell ref="F25:G25"/>
    <mergeCell ref="H25:I25"/>
    <mergeCell ref="J25:O25"/>
    <mergeCell ref="A29:Q29"/>
    <mergeCell ref="A30:Q30"/>
    <mergeCell ref="A31:C31"/>
    <mergeCell ref="B32:C32"/>
    <mergeCell ref="B33:C33"/>
    <mergeCell ref="J35:O35"/>
  </mergeCells>
  <phoneticPr fontId="2"/>
  <conditionalFormatting sqref="O13:O15">
    <cfRule type="cellIs" dxfId="53" priority="3" operator="equal">
      <formula>0</formula>
    </cfRule>
  </conditionalFormatting>
  <conditionalFormatting sqref="O17">
    <cfRule type="cellIs" dxfId="52" priority="2" operator="equal">
      <formula>0</formula>
    </cfRule>
  </conditionalFormatting>
  <conditionalFormatting sqref="O32:O33">
    <cfRule type="cellIs" dxfId="51" priority="1" operator="equal">
      <formula>0</formula>
    </cfRule>
  </conditionalFormatting>
  <dataValidations count="1">
    <dataValidation type="list" allowBlank="1" showInputMessage="1" showErrorMessage="1" sqref="N6:Q6" xr:uid="{E24991DF-34D8-4039-A381-EEE0BF42710C}">
      <formula1>"居宅介護,重度訪問介護,行動援護"</formula1>
    </dataValidation>
  </dataValidations>
  <printOptions horizontalCentered="1"/>
  <pageMargins left="0.59055118110236227" right="0.19685039370078741" top="0.98425196850393704" bottom="0.39370078740157483" header="0.11811023622047245" footer="0.11811023622047245"/>
  <pageSetup paperSize="9" scale="6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80C2-F626-4745-BEAA-ED4ABDC3C082}">
  <sheetPr>
    <pageSetUpPr fitToPage="1"/>
  </sheetPr>
  <dimension ref="A1:BV46"/>
  <sheetViews>
    <sheetView view="pageBreakPreview" zoomScale="70" zoomScaleNormal="85" zoomScaleSheetLayoutView="70" zoomScalePageLayoutView="55" workbookViewId="0">
      <selection activeCell="Q88" sqref="Q88"/>
    </sheetView>
  </sheetViews>
  <sheetFormatPr defaultRowHeight="22.5" customHeight="1"/>
  <cols>
    <col min="1" max="1" width="4.375" style="353" customWidth="1"/>
    <col min="2" max="2" width="12.5" style="353" customWidth="1"/>
    <col min="3" max="3" width="10.5" style="353" customWidth="1"/>
    <col min="4" max="14" width="7.125" style="353" customWidth="1"/>
    <col min="15" max="15" width="9.5" style="353" customWidth="1"/>
    <col min="16" max="16" width="13" style="353" customWidth="1"/>
    <col min="17" max="17" width="8.625" style="352" customWidth="1"/>
    <col min="18" max="16384" width="9" style="353"/>
  </cols>
  <sheetData>
    <row r="1" spans="1:74" ht="22.5" customHeight="1">
      <c r="A1" s="352" t="s">
        <v>598</v>
      </c>
    </row>
    <row r="2" spans="1:74" ht="5.25" customHeight="1">
      <c r="A2" s="352"/>
    </row>
    <row r="3" spans="1:74" ht="28.5" customHeight="1">
      <c r="A3" s="354" t="s">
        <v>398</v>
      </c>
      <c r="B3" s="355"/>
      <c r="C3" s="355"/>
      <c r="D3" s="355"/>
      <c r="E3" s="355"/>
      <c r="F3" s="355"/>
      <c r="G3" s="355"/>
      <c r="H3" s="355"/>
      <c r="I3" s="355"/>
      <c r="J3" s="355"/>
      <c r="K3" s="355"/>
      <c r="L3" s="355"/>
      <c r="M3" s="355"/>
      <c r="N3" s="355"/>
      <c r="O3" s="355"/>
      <c r="P3" s="355"/>
      <c r="Q3" s="356"/>
    </row>
    <row r="4" spans="1:74" ht="10.5" customHeight="1">
      <c r="A4" s="355"/>
      <c r="B4" s="355"/>
      <c r="C4" s="355"/>
      <c r="D4" s="355"/>
      <c r="E4" s="355"/>
      <c r="F4" s="355"/>
      <c r="G4" s="355"/>
      <c r="H4" s="355"/>
      <c r="I4" s="355"/>
      <c r="J4" s="355"/>
      <c r="K4" s="355"/>
      <c r="L4" s="355"/>
      <c r="M4" s="355"/>
      <c r="N4" s="355"/>
      <c r="O4" s="355"/>
      <c r="P4" s="355"/>
      <c r="Q4" s="356"/>
    </row>
    <row r="5" spans="1:74" ht="24.95" customHeight="1">
      <c r="A5" s="357"/>
      <c r="B5" s="357"/>
      <c r="C5" s="357"/>
      <c r="D5" s="357"/>
      <c r="E5" s="357"/>
      <c r="F5" s="357"/>
      <c r="G5" s="357"/>
      <c r="H5" s="357"/>
      <c r="I5" s="357"/>
      <c r="J5" s="357"/>
      <c r="K5" s="551" t="s">
        <v>96</v>
      </c>
      <c r="L5" s="551"/>
      <c r="M5" s="551"/>
      <c r="N5" s="552"/>
      <c r="O5" s="552"/>
      <c r="P5" s="552"/>
      <c r="Q5" s="552"/>
      <c r="R5" s="385"/>
      <c r="S5" s="385"/>
      <c r="T5" s="385"/>
    </row>
    <row r="6" spans="1:74" s="386" customFormat="1" ht="24.95" customHeight="1">
      <c r="A6" s="525" t="s">
        <v>399</v>
      </c>
      <c r="B6" s="543"/>
      <c r="C6" s="544"/>
      <c r="D6" s="544"/>
      <c r="E6" s="357"/>
      <c r="F6" s="357"/>
      <c r="G6" s="357"/>
      <c r="H6" s="357"/>
      <c r="I6" s="357"/>
      <c r="J6" s="357"/>
      <c r="K6" s="551" t="s">
        <v>578</v>
      </c>
      <c r="L6" s="551"/>
      <c r="M6" s="551"/>
      <c r="N6" s="553" t="s">
        <v>599</v>
      </c>
      <c r="O6" s="553"/>
      <c r="P6" s="553"/>
      <c r="Q6" s="553"/>
      <c r="R6" s="385"/>
      <c r="S6" s="385"/>
      <c r="T6" s="385"/>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53"/>
      <c r="BF6" s="353"/>
      <c r="BG6" s="353"/>
      <c r="BH6" s="353"/>
      <c r="BI6" s="353"/>
      <c r="BJ6" s="353"/>
      <c r="BK6" s="353"/>
      <c r="BL6" s="353"/>
      <c r="BM6" s="353"/>
      <c r="BN6" s="353"/>
      <c r="BO6" s="353"/>
      <c r="BP6" s="353"/>
      <c r="BQ6" s="353"/>
      <c r="BR6" s="353"/>
      <c r="BS6" s="353"/>
      <c r="BT6" s="353"/>
      <c r="BU6" s="353"/>
      <c r="BV6" s="353"/>
    </row>
    <row r="7" spans="1:74" s="386" customFormat="1" ht="12" customHeight="1">
      <c r="A7" s="357"/>
      <c r="B7" s="357"/>
      <c r="C7" s="357"/>
      <c r="D7" s="357"/>
      <c r="E7" s="357"/>
      <c r="F7" s="357"/>
      <c r="G7" s="357"/>
      <c r="H7" s="357"/>
      <c r="I7" s="357"/>
      <c r="J7" s="357"/>
      <c r="K7" s="357"/>
      <c r="L7" s="357"/>
      <c r="M7" s="549"/>
      <c r="N7" s="549"/>
      <c r="O7" s="549"/>
      <c r="P7" s="549"/>
      <c r="Q7" s="549"/>
      <c r="R7" s="385"/>
      <c r="S7" s="385"/>
      <c r="T7" s="385"/>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353"/>
      <c r="AY7" s="353"/>
      <c r="AZ7" s="353"/>
      <c r="BA7" s="353"/>
      <c r="BB7" s="353"/>
      <c r="BC7" s="353"/>
      <c r="BD7" s="353"/>
      <c r="BE7" s="353"/>
      <c r="BF7" s="353"/>
      <c r="BG7" s="353"/>
      <c r="BH7" s="353"/>
      <c r="BI7" s="353"/>
      <c r="BJ7" s="353"/>
      <c r="BK7" s="353"/>
      <c r="BL7" s="353"/>
      <c r="BM7" s="353"/>
      <c r="BN7" s="353"/>
      <c r="BO7" s="353"/>
      <c r="BP7" s="353"/>
      <c r="BQ7" s="353"/>
      <c r="BR7" s="353"/>
      <c r="BS7" s="353"/>
      <c r="BT7" s="353"/>
      <c r="BU7" s="353"/>
      <c r="BV7" s="353"/>
    </row>
    <row r="8" spans="1:74" s="386" customFormat="1" ht="6.75" customHeight="1">
      <c r="A8" s="357"/>
      <c r="B8" s="352"/>
      <c r="C8" s="357"/>
      <c r="D8" s="357"/>
      <c r="E8" s="357"/>
      <c r="F8" s="357"/>
      <c r="G8" s="357"/>
      <c r="H8" s="357"/>
      <c r="I8" s="357"/>
      <c r="J8" s="357"/>
      <c r="K8" s="357"/>
      <c r="L8" s="357"/>
      <c r="M8" s="357"/>
      <c r="N8" s="357"/>
      <c r="O8" s="357"/>
      <c r="P8" s="357"/>
      <c r="Q8" s="357"/>
      <c r="R8" s="385"/>
      <c r="S8" s="385"/>
      <c r="T8" s="385"/>
      <c r="U8" s="353"/>
      <c r="V8" s="353"/>
      <c r="W8" s="353"/>
      <c r="X8" s="353"/>
      <c r="Y8" s="353"/>
      <c r="Z8" s="353"/>
      <c r="AA8" s="353"/>
      <c r="AB8" s="353"/>
      <c r="AC8" s="353"/>
      <c r="AD8" s="353"/>
      <c r="AE8" s="353"/>
      <c r="AF8" s="353"/>
      <c r="AG8" s="353"/>
      <c r="AH8" s="353"/>
      <c r="AI8" s="353"/>
      <c r="AJ8" s="353"/>
      <c r="AK8" s="353"/>
      <c r="AL8" s="353"/>
      <c r="AM8" s="353"/>
      <c r="AN8" s="353"/>
      <c r="AO8" s="353"/>
      <c r="AP8" s="353"/>
      <c r="AQ8" s="353"/>
      <c r="AR8" s="353"/>
      <c r="AS8" s="353"/>
      <c r="AT8" s="353"/>
      <c r="AU8" s="353"/>
      <c r="AV8" s="353"/>
      <c r="AW8" s="353"/>
      <c r="AX8" s="353"/>
      <c r="AY8" s="353"/>
      <c r="AZ8" s="353"/>
      <c r="BA8" s="353"/>
      <c r="BB8" s="353"/>
      <c r="BC8" s="353"/>
      <c r="BD8" s="353"/>
      <c r="BE8" s="353"/>
      <c r="BF8" s="353"/>
      <c r="BG8" s="353"/>
      <c r="BH8" s="353"/>
      <c r="BI8" s="353"/>
      <c r="BJ8" s="353"/>
      <c r="BK8" s="353"/>
      <c r="BL8" s="353"/>
      <c r="BM8" s="353"/>
      <c r="BN8" s="353"/>
      <c r="BO8" s="353"/>
      <c r="BP8" s="353"/>
      <c r="BQ8" s="353"/>
      <c r="BR8" s="353"/>
      <c r="BS8" s="353"/>
      <c r="BT8" s="353"/>
      <c r="BU8" s="353"/>
      <c r="BV8" s="353"/>
    </row>
    <row r="9" spans="1:74" ht="30" customHeight="1">
      <c r="A9" s="360" t="s">
        <v>600</v>
      </c>
      <c r="D9" s="361"/>
      <c r="E9" s="361"/>
      <c r="F9" s="361"/>
      <c r="G9" s="361"/>
      <c r="H9" s="361"/>
      <c r="I9" s="361"/>
      <c r="J9" s="361"/>
      <c r="K9" s="361"/>
      <c r="L9" s="361"/>
      <c r="M9" s="361"/>
      <c r="N9" s="361"/>
      <c r="O9" s="361"/>
      <c r="P9" s="361"/>
      <c r="Q9" s="361"/>
      <c r="R9" s="385"/>
      <c r="S9" s="385"/>
      <c r="T9" s="385"/>
    </row>
    <row r="10" spans="1:74" ht="36" customHeight="1">
      <c r="A10" s="545" t="s">
        <v>580</v>
      </c>
      <c r="B10" s="545"/>
      <c r="C10" s="545"/>
      <c r="D10" s="545"/>
      <c r="E10" s="545"/>
      <c r="F10" s="545"/>
      <c r="G10" s="545"/>
      <c r="H10" s="545"/>
      <c r="I10" s="545"/>
      <c r="J10" s="545"/>
      <c r="K10" s="545"/>
      <c r="L10" s="545"/>
      <c r="M10" s="545"/>
      <c r="N10" s="545"/>
      <c r="O10" s="545"/>
      <c r="P10" s="545"/>
      <c r="Q10" s="545"/>
      <c r="R10" s="385"/>
      <c r="S10" s="385"/>
      <c r="T10" s="385"/>
    </row>
    <row r="11" spans="1:74" ht="26.25" customHeight="1">
      <c r="A11" s="387" t="s">
        <v>581</v>
      </c>
      <c r="B11" s="388"/>
      <c r="C11" s="389"/>
      <c r="D11" s="389"/>
      <c r="E11" s="389"/>
      <c r="F11" s="389"/>
      <c r="G11" s="389"/>
      <c r="H11" s="389"/>
      <c r="I11" s="389"/>
      <c r="J11" s="389"/>
      <c r="K11" s="389"/>
      <c r="L11" s="389"/>
      <c r="M11" s="389"/>
      <c r="N11" s="389"/>
      <c r="O11" s="389"/>
      <c r="P11" s="389"/>
      <c r="Q11" s="389"/>
      <c r="R11" s="385"/>
      <c r="S11" s="385"/>
      <c r="T11" s="385"/>
    </row>
    <row r="12" spans="1:74" ht="45.75" customHeight="1">
      <c r="A12" s="525" t="s">
        <v>400</v>
      </c>
      <c r="B12" s="526"/>
      <c r="C12" s="526"/>
      <c r="D12" s="362">
        <v>4</v>
      </c>
      <c r="E12" s="362">
        <v>5</v>
      </c>
      <c r="F12" s="362">
        <v>6</v>
      </c>
      <c r="G12" s="362">
        <v>7</v>
      </c>
      <c r="H12" s="362">
        <v>8</v>
      </c>
      <c r="I12" s="362">
        <v>9</v>
      </c>
      <c r="J12" s="362">
        <v>10</v>
      </c>
      <c r="K12" s="362">
        <v>11</v>
      </c>
      <c r="L12" s="362">
        <v>12</v>
      </c>
      <c r="M12" s="362">
        <v>1</v>
      </c>
      <c r="N12" s="363">
        <v>2</v>
      </c>
      <c r="O12" s="382" t="s">
        <v>30</v>
      </c>
      <c r="P12" s="365" t="s">
        <v>582</v>
      </c>
      <c r="R12" s="385"/>
      <c r="S12" s="385"/>
      <c r="T12" s="385"/>
    </row>
    <row r="13" spans="1:74" ht="42" customHeight="1">
      <c r="A13" s="366" t="s">
        <v>401</v>
      </c>
      <c r="B13" s="527" t="s">
        <v>601</v>
      </c>
      <c r="C13" s="527"/>
      <c r="D13" s="367"/>
      <c r="E13" s="367"/>
      <c r="F13" s="367"/>
      <c r="G13" s="367"/>
      <c r="H13" s="367"/>
      <c r="I13" s="367"/>
      <c r="J13" s="367"/>
      <c r="K13" s="367"/>
      <c r="L13" s="367"/>
      <c r="M13" s="367"/>
      <c r="N13" s="368"/>
      <c r="O13" s="376">
        <f>SUM(D13:N13)</f>
        <v>0</v>
      </c>
      <c r="P13" s="390" t="str">
        <f>IF(O13=0,"",(+O13/COUNTA($D$13:$N$13)))</f>
        <v/>
      </c>
      <c r="Q13" s="371" t="s">
        <v>402</v>
      </c>
      <c r="R13" s="371"/>
      <c r="S13" s="385"/>
      <c r="T13" s="385"/>
      <c r="U13" s="385"/>
    </row>
    <row r="14" spans="1:74" ht="42" customHeight="1">
      <c r="A14" s="366" t="s">
        <v>403</v>
      </c>
      <c r="B14" s="527" t="s">
        <v>602</v>
      </c>
      <c r="C14" s="527"/>
      <c r="D14" s="372"/>
      <c r="E14" s="372"/>
      <c r="F14" s="372"/>
      <c r="G14" s="372"/>
      <c r="H14" s="372"/>
      <c r="I14" s="372"/>
      <c r="J14" s="372"/>
      <c r="K14" s="372"/>
      <c r="L14" s="372"/>
      <c r="M14" s="372"/>
      <c r="N14" s="373"/>
      <c r="O14" s="376">
        <f>SUM(D14:N14)</f>
        <v>0</v>
      </c>
      <c r="P14" s="390" t="str">
        <f>IF(O14=0,"",(+O14/COUNTA($D$13:$N$13)))</f>
        <v/>
      </c>
      <c r="Q14" s="371" t="s">
        <v>404</v>
      </c>
      <c r="R14" s="385"/>
      <c r="S14" s="385"/>
      <c r="T14" s="385"/>
    </row>
    <row r="15" spans="1:74" ht="101.25" customHeight="1">
      <c r="A15" s="391" t="s">
        <v>405</v>
      </c>
      <c r="B15" s="550" t="s">
        <v>603</v>
      </c>
      <c r="C15" s="550"/>
      <c r="D15" s="372"/>
      <c r="E15" s="372"/>
      <c r="F15" s="372"/>
      <c r="G15" s="392"/>
      <c r="H15" s="392"/>
      <c r="I15" s="392"/>
      <c r="J15" s="392"/>
      <c r="K15" s="392"/>
      <c r="L15" s="392"/>
      <c r="M15" s="392"/>
      <c r="N15" s="393"/>
      <c r="O15" s="394">
        <f>SUM(D15:N15)</f>
        <v>0</v>
      </c>
      <c r="P15" s="395" t="str">
        <f>IF(O15=0,"",(+O15/COUNTA($D$13:$N$13)))</f>
        <v/>
      </c>
      <c r="Q15" s="371" t="s">
        <v>406</v>
      </c>
      <c r="R15" s="385"/>
      <c r="S15" s="385"/>
      <c r="T15" s="385"/>
    </row>
    <row r="16" spans="1:74" ht="90" customHeight="1">
      <c r="A16" s="391" t="s">
        <v>418</v>
      </c>
      <c r="B16" s="528" t="s">
        <v>604</v>
      </c>
      <c r="C16" s="547"/>
      <c r="D16" s="372"/>
      <c r="E16" s="372"/>
      <c r="F16" s="372"/>
      <c r="G16" s="372"/>
      <c r="H16" s="372"/>
      <c r="I16" s="372"/>
      <c r="J16" s="372"/>
      <c r="K16" s="372"/>
      <c r="L16" s="372"/>
      <c r="M16" s="372"/>
      <c r="N16" s="373"/>
      <c r="O16" s="394">
        <f t="shared" ref="O16:O17" si="0">SUM(D16:N16)</f>
        <v>0</v>
      </c>
      <c r="P16" s="395" t="str">
        <f t="shared" ref="P16:P17" si="1">IF(O16=0,"",(+O16/COUNTA($D$13:$N$13)))</f>
        <v/>
      </c>
      <c r="Q16" s="371" t="s">
        <v>407</v>
      </c>
      <c r="R16" s="385"/>
      <c r="S16" s="385"/>
      <c r="T16" s="385"/>
    </row>
    <row r="17" spans="1:20" ht="78" customHeight="1">
      <c r="A17" s="374" t="s">
        <v>419</v>
      </c>
      <c r="B17" s="527" t="s">
        <v>605</v>
      </c>
      <c r="C17" s="528"/>
      <c r="D17" s="372"/>
      <c r="E17" s="372"/>
      <c r="F17" s="372"/>
      <c r="G17" s="372"/>
      <c r="H17" s="372"/>
      <c r="I17" s="372"/>
      <c r="J17" s="372"/>
      <c r="K17" s="372"/>
      <c r="L17" s="372"/>
      <c r="M17" s="372"/>
      <c r="N17" s="373"/>
      <c r="O17" s="376">
        <f t="shared" si="0"/>
        <v>0</v>
      </c>
      <c r="P17" s="390" t="str">
        <f t="shared" si="1"/>
        <v/>
      </c>
      <c r="Q17" s="371" t="s">
        <v>420</v>
      </c>
      <c r="R17" s="385"/>
      <c r="S17" s="385"/>
      <c r="T17" s="385"/>
    </row>
    <row r="18" spans="1:20" ht="14.25" customHeight="1">
      <c r="A18" s="396"/>
      <c r="Q18" s="371"/>
      <c r="R18" s="385"/>
      <c r="S18" s="385"/>
      <c r="T18" s="385"/>
    </row>
    <row r="19" spans="1:20" ht="40.5" customHeight="1">
      <c r="A19" s="537" t="s">
        <v>586</v>
      </c>
      <c r="B19" s="548"/>
      <c r="C19" s="548"/>
      <c r="D19" s="372"/>
      <c r="E19" s="372"/>
      <c r="F19" s="372"/>
      <c r="G19" s="372"/>
      <c r="H19" s="372"/>
      <c r="I19" s="372"/>
      <c r="J19" s="372"/>
      <c r="K19" s="372"/>
      <c r="L19" s="372"/>
      <c r="M19" s="372"/>
      <c r="N19" s="373"/>
      <c r="O19" s="376">
        <f>SUM(D19:N19)</f>
        <v>0</v>
      </c>
      <c r="P19" s="390" t="str">
        <f>IF(O19=0,"",(+O19/COUNTA($D$13:$N$13)))</f>
        <v/>
      </c>
      <c r="Q19" s="371" t="s">
        <v>421</v>
      </c>
      <c r="R19" s="385"/>
      <c r="S19" s="385"/>
      <c r="T19" s="385"/>
    </row>
    <row r="20" spans="1:20" ht="8.25" customHeight="1"/>
    <row r="21" spans="1:20" ht="45.2" customHeight="1">
      <c r="E21" s="377"/>
      <c r="F21" s="377"/>
      <c r="G21" s="377"/>
      <c r="H21" s="377"/>
      <c r="I21" s="377"/>
      <c r="J21" s="377"/>
      <c r="K21" s="397"/>
      <c r="L21" s="539" t="s">
        <v>606</v>
      </c>
      <c r="M21" s="539"/>
      <c r="N21" s="539"/>
      <c r="O21" s="539"/>
      <c r="P21" s="398" t="str">
        <f>IF($O$13=0,"",(ROUNDDOWN(P13/$P$19,1)))</f>
        <v/>
      </c>
      <c r="Q21" s="379" t="s">
        <v>607</v>
      </c>
    </row>
    <row r="22" spans="1:20" ht="10.5" customHeight="1"/>
    <row r="23" spans="1:20" ht="22.5" customHeight="1" thickBot="1">
      <c r="J23" s="529" t="s">
        <v>408</v>
      </c>
      <c r="K23" s="529"/>
      <c r="L23" s="529"/>
      <c r="M23" s="529"/>
      <c r="N23" s="529"/>
      <c r="O23" s="529"/>
    </row>
    <row r="24" spans="1:20" ht="60" customHeight="1" thickTop="1" thickBot="1">
      <c r="B24" s="539" t="s">
        <v>589</v>
      </c>
      <c r="C24" s="539"/>
      <c r="D24" s="539"/>
      <c r="E24" s="539"/>
      <c r="F24" s="533" t="str">
        <f>IF(O14=0,"",(ROUNDDOWN(P14/$P$19,1)))</f>
        <v/>
      </c>
      <c r="G24" s="533"/>
      <c r="H24" s="534" t="s">
        <v>608</v>
      </c>
      <c r="I24" s="535"/>
      <c r="J24" s="530" t="s">
        <v>409</v>
      </c>
      <c r="K24" s="531"/>
      <c r="L24" s="531"/>
      <c r="M24" s="531"/>
      <c r="N24" s="531"/>
      <c r="O24" s="531"/>
      <c r="P24" s="380" t="str">
        <f>IF(O14=0,"",ROUNDDOWN(F24/$P$21,3)*100)</f>
        <v/>
      </c>
      <c r="Q24" s="371" t="s">
        <v>422</v>
      </c>
    </row>
    <row r="25" spans="1:20" ht="12.75" customHeight="1" thickTop="1"/>
    <row r="26" spans="1:20" ht="22.5" customHeight="1" thickBot="1">
      <c r="J26" s="529" t="s">
        <v>411</v>
      </c>
      <c r="K26" s="529"/>
      <c r="L26" s="529"/>
      <c r="M26" s="529"/>
      <c r="N26" s="529"/>
      <c r="O26" s="529"/>
      <c r="P26" s="381"/>
    </row>
    <row r="27" spans="1:20" ht="60" customHeight="1" thickTop="1" thickBot="1">
      <c r="B27" s="532" t="s">
        <v>609</v>
      </c>
      <c r="C27" s="527"/>
      <c r="D27" s="527"/>
      <c r="E27" s="528"/>
      <c r="F27" s="533" t="str">
        <f>IF(O15=0,"",ROUNDDOWN(P15/$P$19,1))</f>
        <v/>
      </c>
      <c r="G27" s="533"/>
      <c r="H27" s="534" t="s">
        <v>610</v>
      </c>
      <c r="I27" s="535"/>
      <c r="J27" s="532" t="s">
        <v>593</v>
      </c>
      <c r="K27" s="527"/>
      <c r="L27" s="527"/>
      <c r="M27" s="527"/>
      <c r="N27" s="527"/>
      <c r="O27" s="527"/>
      <c r="P27" s="380" t="str">
        <f>IF(O15=0,"",ROUNDDOWN(F27/$P$21,3)*100)</f>
        <v/>
      </c>
      <c r="Q27" s="371" t="s">
        <v>423</v>
      </c>
    </row>
    <row r="28" spans="1:20" ht="9" customHeight="1" thickTop="1">
      <c r="B28" s="399"/>
      <c r="C28" s="399"/>
      <c r="D28" s="399"/>
      <c r="E28" s="399"/>
      <c r="F28" s="400"/>
      <c r="G28" s="400"/>
      <c r="H28" s="401"/>
      <c r="L28" s="402"/>
      <c r="M28" s="402"/>
      <c r="N28" s="402"/>
      <c r="O28" s="402"/>
      <c r="P28" s="403"/>
      <c r="Q28" s="371"/>
    </row>
    <row r="29" spans="1:20" ht="22.5" customHeight="1" thickBot="1">
      <c r="J29" s="529" t="s">
        <v>611</v>
      </c>
      <c r="K29" s="529"/>
      <c r="L29" s="529"/>
      <c r="M29" s="529"/>
      <c r="N29" s="529"/>
      <c r="O29" s="529"/>
      <c r="P29" s="381"/>
    </row>
    <row r="30" spans="1:20" ht="60" customHeight="1" thickTop="1" thickBot="1">
      <c r="B30" s="547" t="s">
        <v>612</v>
      </c>
      <c r="C30" s="547"/>
      <c r="D30" s="547"/>
      <c r="E30" s="547"/>
      <c r="F30" s="533" t="str">
        <f>IF(O16=0,"",ROUNDDOWN(P16/$P$19,1))</f>
        <v/>
      </c>
      <c r="G30" s="533"/>
      <c r="H30" s="534" t="s">
        <v>613</v>
      </c>
      <c r="I30" s="535"/>
      <c r="J30" s="532" t="s">
        <v>614</v>
      </c>
      <c r="K30" s="527"/>
      <c r="L30" s="527"/>
      <c r="M30" s="527"/>
      <c r="N30" s="527"/>
      <c r="O30" s="527"/>
      <c r="P30" s="380" t="str">
        <f>IF(O16=0,"",ROUNDDOWN(F30/$P$21,3)*100)</f>
        <v/>
      </c>
      <c r="Q30" s="404" t="s">
        <v>424</v>
      </c>
    </row>
    <row r="31" spans="1:20" ht="7.5" customHeight="1" thickTop="1">
      <c r="B31" s="405"/>
      <c r="C31" s="405"/>
      <c r="D31" s="405"/>
      <c r="E31" s="405"/>
      <c r="F31" s="406"/>
      <c r="G31" s="406"/>
      <c r="H31" s="352"/>
      <c r="L31" s="407"/>
      <c r="M31" s="407"/>
      <c r="N31" s="407"/>
      <c r="O31" s="407"/>
      <c r="P31" s="381"/>
      <c r="Q31" s="404"/>
    </row>
    <row r="32" spans="1:20" ht="23.25" customHeight="1" thickBot="1">
      <c r="B32" s="405"/>
      <c r="C32" s="405"/>
      <c r="D32" s="405"/>
      <c r="E32" s="405"/>
      <c r="F32" s="406"/>
      <c r="G32" s="406"/>
      <c r="H32" s="352"/>
      <c r="J32" s="529" t="s">
        <v>615</v>
      </c>
      <c r="K32" s="529"/>
      <c r="L32" s="529"/>
      <c r="M32" s="529"/>
      <c r="N32" s="529"/>
      <c r="O32" s="529"/>
      <c r="P32" s="381"/>
      <c r="Q32" s="404"/>
    </row>
    <row r="33" spans="1:20" ht="60" customHeight="1" thickTop="1" thickBot="1">
      <c r="B33" s="547" t="s">
        <v>616</v>
      </c>
      <c r="C33" s="547"/>
      <c r="D33" s="547"/>
      <c r="E33" s="547"/>
      <c r="F33" s="533" t="str">
        <f>IF(O17=0,"",ROUNDDOWN(P17/$P$19,1))</f>
        <v/>
      </c>
      <c r="G33" s="533"/>
      <c r="H33" s="534" t="s">
        <v>617</v>
      </c>
      <c r="I33" s="535"/>
      <c r="J33" s="532" t="s">
        <v>618</v>
      </c>
      <c r="K33" s="527"/>
      <c r="L33" s="527"/>
      <c r="M33" s="527"/>
      <c r="N33" s="527"/>
      <c r="O33" s="527"/>
      <c r="P33" s="380" t="str">
        <f>IF(O17=0,"",ROUNDDOWN(F33/$P$21,3)*100)</f>
        <v/>
      </c>
      <c r="Q33" s="404" t="s">
        <v>425</v>
      </c>
    </row>
    <row r="34" spans="1:20" ht="6.75" customHeight="1" thickTop="1">
      <c r="P34" s="381"/>
    </row>
    <row r="35" spans="1:20" ht="30" customHeight="1">
      <c r="A35" s="360" t="s">
        <v>594</v>
      </c>
    </row>
    <row r="36" spans="1:20" ht="36.75" customHeight="1">
      <c r="A36" s="545" t="s">
        <v>619</v>
      </c>
      <c r="B36" s="546"/>
      <c r="C36" s="546"/>
      <c r="D36" s="546"/>
      <c r="E36" s="546"/>
      <c r="F36" s="546"/>
      <c r="G36" s="546"/>
      <c r="H36" s="546"/>
      <c r="I36" s="546"/>
      <c r="J36" s="546"/>
      <c r="K36" s="546"/>
      <c r="L36" s="546"/>
      <c r="M36" s="546"/>
      <c r="N36" s="546"/>
      <c r="O36" s="546"/>
      <c r="P36" s="546"/>
      <c r="Q36" s="546"/>
      <c r="R36" s="385"/>
      <c r="S36" s="385"/>
      <c r="T36" s="385"/>
    </row>
    <row r="37" spans="1:20" ht="27" customHeight="1">
      <c r="A37" s="387" t="s">
        <v>581</v>
      </c>
      <c r="B37" s="389"/>
      <c r="C37" s="389"/>
      <c r="D37" s="389"/>
      <c r="E37" s="389"/>
      <c r="F37" s="389"/>
      <c r="G37" s="389"/>
      <c r="H37" s="389"/>
      <c r="I37" s="389"/>
      <c r="J37" s="389"/>
      <c r="K37" s="389"/>
      <c r="L37" s="389"/>
      <c r="M37" s="389"/>
      <c r="N37" s="389"/>
      <c r="O37" s="389"/>
      <c r="P37" s="389"/>
      <c r="Q37" s="389"/>
      <c r="R37" s="385"/>
      <c r="S37" s="385"/>
      <c r="T37" s="385"/>
    </row>
    <row r="38" spans="1:20" ht="45.75" customHeight="1">
      <c r="A38" s="525" t="s">
        <v>400</v>
      </c>
      <c r="B38" s="526"/>
      <c r="C38" s="526"/>
      <c r="D38" s="362">
        <v>4</v>
      </c>
      <c r="E38" s="362">
        <v>5</v>
      </c>
      <c r="F38" s="362">
        <v>6</v>
      </c>
      <c r="G38" s="362">
        <v>7</v>
      </c>
      <c r="H38" s="362">
        <v>8</v>
      </c>
      <c r="I38" s="362">
        <v>9</v>
      </c>
      <c r="J38" s="362">
        <v>10</v>
      </c>
      <c r="K38" s="362">
        <v>11</v>
      </c>
      <c r="L38" s="362">
        <v>12</v>
      </c>
      <c r="M38" s="362">
        <v>1</v>
      </c>
      <c r="N38" s="363">
        <v>2</v>
      </c>
      <c r="O38" s="382" t="s">
        <v>30</v>
      </c>
      <c r="P38" s="365" t="s">
        <v>582</v>
      </c>
    </row>
    <row r="39" spans="1:20" ht="49.5" customHeight="1">
      <c r="A39" s="366" t="s">
        <v>401</v>
      </c>
      <c r="B39" s="527" t="s">
        <v>413</v>
      </c>
      <c r="C39" s="528"/>
      <c r="D39" s="367"/>
      <c r="E39" s="367"/>
      <c r="F39" s="367"/>
      <c r="G39" s="367"/>
      <c r="H39" s="367"/>
      <c r="I39" s="367"/>
      <c r="J39" s="367"/>
      <c r="K39" s="367"/>
      <c r="L39" s="367"/>
      <c r="M39" s="367"/>
      <c r="N39" s="368"/>
      <c r="O39" s="383">
        <f>SUM(D39:N39)</f>
        <v>0</v>
      </c>
      <c r="P39" s="390" t="str">
        <f>IF(O39=0,"",(+O39/COUNTA($D$39:$N$39)))</f>
        <v/>
      </c>
      <c r="Q39" s="371" t="s">
        <v>402</v>
      </c>
    </row>
    <row r="40" spans="1:20" ht="49.5" customHeight="1">
      <c r="A40" s="366" t="s">
        <v>403</v>
      </c>
      <c r="B40" s="527" t="s">
        <v>620</v>
      </c>
      <c r="C40" s="527"/>
      <c r="D40" s="372"/>
      <c r="E40" s="372"/>
      <c r="F40" s="372"/>
      <c r="G40" s="372"/>
      <c r="H40" s="372"/>
      <c r="I40" s="372"/>
      <c r="J40" s="372"/>
      <c r="K40" s="372"/>
      <c r="L40" s="372"/>
      <c r="M40" s="372"/>
      <c r="N40" s="373"/>
      <c r="O40" s="383">
        <f>SUM(D40:N40)</f>
        <v>0</v>
      </c>
      <c r="P40" s="390" t="str">
        <f>IF(O40=0,"",(+O40/COUNTA($D$39:$N$39)))</f>
        <v/>
      </c>
      <c r="Q40" s="371" t="s">
        <v>404</v>
      </c>
    </row>
    <row r="41" spans="1:20" ht="12.75" customHeight="1"/>
    <row r="42" spans="1:20" ht="22.5" customHeight="1" thickBot="1">
      <c r="J42" s="529" t="s">
        <v>416</v>
      </c>
      <c r="K42" s="529"/>
      <c r="L42" s="529"/>
      <c r="M42" s="529"/>
      <c r="N42" s="529"/>
      <c r="O42" s="529"/>
    </row>
    <row r="43" spans="1:20" ht="60" customHeight="1" thickTop="1" thickBot="1">
      <c r="J43" s="530" t="s">
        <v>417</v>
      </c>
      <c r="K43" s="531"/>
      <c r="L43" s="531"/>
      <c r="M43" s="531"/>
      <c r="N43" s="531"/>
      <c r="O43" s="531"/>
      <c r="P43" s="380" t="str">
        <f>IF($O$39=0,"",ROUNDDOWN(P40/P39,4)*100)</f>
        <v/>
      </c>
      <c r="Q43" s="371" t="s">
        <v>597</v>
      </c>
    </row>
    <row r="44" spans="1:20" ht="22.5" customHeight="1" thickTop="1"/>
    <row r="46" spans="1:20" ht="22.5" customHeight="1">
      <c r="B46" s="384"/>
      <c r="P46" s="352"/>
    </row>
  </sheetData>
  <sheetProtection selectLockedCells="1"/>
  <mergeCells count="42">
    <mergeCell ref="B15:C15"/>
    <mergeCell ref="K5:M5"/>
    <mergeCell ref="N5:Q5"/>
    <mergeCell ref="A6:B6"/>
    <mergeCell ref="C6:D6"/>
    <mergeCell ref="K6:M6"/>
    <mergeCell ref="N6:Q6"/>
    <mergeCell ref="M7:Q7"/>
    <mergeCell ref="A10:Q10"/>
    <mergeCell ref="A12:C12"/>
    <mergeCell ref="B13:C13"/>
    <mergeCell ref="B14:C14"/>
    <mergeCell ref="J29:O29"/>
    <mergeCell ref="B16:C16"/>
    <mergeCell ref="B17:C17"/>
    <mergeCell ref="A19:C19"/>
    <mergeCell ref="L21:O21"/>
    <mergeCell ref="J23:O23"/>
    <mergeCell ref="B24:E24"/>
    <mergeCell ref="F24:G24"/>
    <mergeCell ref="H24:I24"/>
    <mergeCell ref="J24:O24"/>
    <mergeCell ref="J26:O26"/>
    <mergeCell ref="B27:E27"/>
    <mergeCell ref="F27:G27"/>
    <mergeCell ref="H27:I27"/>
    <mergeCell ref="J27:O27"/>
    <mergeCell ref="J43:O43"/>
    <mergeCell ref="B30:E30"/>
    <mergeCell ref="F30:G30"/>
    <mergeCell ref="H30:I30"/>
    <mergeCell ref="J30:O30"/>
    <mergeCell ref="J32:O32"/>
    <mergeCell ref="B33:E33"/>
    <mergeCell ref="F33:G33"/>
    <mergeCell ref="H33:I33"/>
    <mergeCell ref="J33:O33"/>
    <mergeCell ref="A36:Q36"/>
    <mergeCell ref="A38:C38"/>
    <mergeCell ref="B39:C39"/>
    <mergeCell ref="B40:C40"/>
    <mergeCell ref="J42:O42"/>
  </mergeCells>
  <phoneticPr fontId="2"/>
  <conditionalFormatting sqref="O13:O17">
    <cfRule type="cellIs" dxfId="50" priority="3" operator="equal">
      <formula>0</formula>
    </cfRule>
  </conditionalFormatting>
  <conditionalFormatting sqref="O19">
    <cfRule type="cellIs" dxfId="49" priority="2" operator="equal">
      <formula>0</formula>
    </cfRule>
  </conditionalFormatting>
  <conditionalFormatting sqref="O39:O40">
    <cfRule type="cellIs" dxfId="48" priority="1" operator="equal">
      <formula>0</formula>
    </cfRule>
  </conditionalFormatting>
  <printOptions horizontalCentered="1" verticalCentered="1"/>
  <pageMargins left="0.59055118110236227" right="0.19685039370078741" top="0.19685039370078741" bottom="0.19685039370078741" header="0.31496062992125984" footer="0.31496062992125984"/>
  <pageSetup paperSize="9" scale="57"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E440A-4F88-40AC-BB29-1D531406CFD5}">
  <sheetPr>
    <pageSetUpPr fitToPage="1"/>
  </sheetPr>
  <dimension ref="A1:R36"/>
  <sheetViews>
    <sheetView view="pageBreakPreview" zoomScale="55" zoomScaleNormal="55" zoomScaleSheetLayoutView="55" workbookViewId="0">
      <selection activeCell="Q88" sqref="Q88"/>
    </sheetView>
  </sheetViews>
  <sheetFormatPr defaultRowHeight="13.5"/>
  <cols>
    <col min="1" max="1" width="1.25" style="411" customWidth="1"/>
    <col min="2" max="2" width="3.125" style="411" customWidth="1"/>
    <col min="3" max="3" width="15" style="411" customWidth="1"/>
    <col min="4" max="7" width="14.625" style="411" customWidth="1"/>
    <col min="8" max="9" width="15.625" style="411" customWidth="1"/>
    <col min="10" max="10" width="1.25" style="411" customWidth="1"/>
    <col min="11" max="11" width="3.125" style="411" customWidth="1"/>
    <col min="12" max="12" width="15" style="411" customWidth="1"/>
    <col min="13" max="16" width="14.625" style="411" customWidth="1"/>
    <col min="17" max="18" width="15.625" style="411" customWidth="1"/>
    <col min="19" max="19" width="1.25" style="411" customWidth="1"/>
    <col min="20" max="20" width="10.125" style="411" customWidth="1"/>
    <col min="21" max="16384" width="9" style="411"/>
  </cols>
  <sheetData>
    <row r="1" spans="1:18" s="353" customFormat="1" ht="20.25" customHeight="1">
      <c r="Q1" s="352"/>
      <c r="R1" s="408" t="s">
        <v>621</v>
      </c>
    </row>
    <row r="2" spans="1:18" s="353" customFormat="1" ht="5.25" customHeight="1">
      <c r="A2" s="352"/>
      <c r="Q2" s="352"/>
    </row>
    <row r="3" spans="1:18" ht="29.25" customHeight="1">
      <c r="A3" s="409"/>
      <c r="B3" s="410" t="s">
        <v>622</v>
      </c>
      <c r="C3" s="409"/>
      <c r="D3" s="409"/>
      <c r="E3" s="409"/>
      <c r="F3" s="409"/>
      <c r="G3" s="409"/>
      <c r="H3" s="409"/>
      <c r="I3" s="409"/>
      <c r="R3" s="412"/>
    </row>
    <row r="4" spans="1:18" ht="5.25" customHeight="1"/>
    <row r="5" spans="1:18" ht="24.95" customHeight="1">
      <c r="B5" s="567" t="s">
        <v>96</v>
      </c>
      <c r="C5" s="568"/>
      <c r="D5" s="569"/>
      <c r="E5" s="570"/>
      <c r="F5" s="570"/>
      <c r="G5" s="571"/>
      <c r="L5" s="413"/>
    </row>
    <row r="6" spans="1:18" ht="24.95" customHeight="1">
      <c r="B6" s="567" t="s">
        <v>578</v>
      </c>
      <c r="C6" s="568"/>
      <c r="D6" s="572" t="s">
        <v>623</v>
      </c>
      <c r="E6" s="573"/>
      <c r="F6" s="573"/>
      <c r="G6" s="574"/>
      <c r="L6" s="413"/>
    </row>
    <row r="7" spans="1:18" ht="7.5" customHeight="1"/>
    <row r="8" spans="1:18" ht="20.25" customHeight="1">
      <c r="B8" s="414" t="s">
        <v>624</v>
      </c>
      <c r="C8" s="415"/>
      <c r="D8" s="415"/>
      <c r="E8" s="415"/>
      <c r="F8" s="415"/>
      <c r="G8" s="415"/>
      <c r="H8" s="415"/>
      <c r="I8" s="415"/>
    </row>
    <row r="9" spans="1:18" ht="20.25" customHeight="1">
      <c r="A9" s="415"/>
      <c r="B9" s="416" t="s">
        <v>625</v>
      </c>
      <c r="C9" s="416"/>
      <c r="D9" s="415"/>
      <c r="E9" s="415"/>
      <c r="F9" s="415"/>
      <c r="G9" s="415"/>
      <c r="H9" s="415"/>
      <c r="I9" s="415"/>
      <c r="K9" s="417" t="s">
        <v>626</v>
      </c>
      <c r="L9" s="417"/>
      <c r="M9" s="417"/>
      <c r="N9" s="417"/>
      <c r="O9" s="417"/>
      <c r="P9" s="417"/>
      <c r="Q9" s="417"/>
      <c r="R9" s="417"/>
    </row>
    <row r="10" spans="1:18" ht="33.75" customHeight="1">
      <c r="B10" s="575" t="s">
        <v>426</v>
      </c>
      <c r="C10" s="575"/>
      <c r="D10" s="418" t="s">
        <v>427</v>
      </c>
      <c r="E10" s="418" t="s">
        <v>428</v>
      </c>
      <c r="F10" s="418" t="s">
        <v>429</v>
      </c>
      <c r="G10" s="419" t="s">
        <v>104</v>
      </c>
      <c r="H10" s="554" t="s">
        <v>627</v>
      </c>
      <c r="I10" s="557" t="s">
        <v>628</v>
      </c>
      <c r="K10" s="565" t="s">
        <v>426</v>
      </c>
      <c r="L10" s="566"/>
      <c r="M10" s="418" t="s">
        <v>427</v>
      </c>
      <c r="N10" s="418" t="s">
        <v>428</v>
      </c>
      <c r="O10" s="418" t="s">
        <v>429</v>
      </c>
      <c r="P10" s="419" t="s">
        <v>104</v>
      </c>
      <c r="Q10" s="554" t="s">
        <v>627</v>
      </c>
      <c r="R10" s="557" t="s">
        <v>628</v>
      </c>
    </row>
    <row r="11" spans="1:18" ht="30" customHeight="1">
      <c r="B11" s="559" t="s">
        <v>629</v>
      </c>
      <c r="C11" s="420" t="s">
        <v>430</v>
      </c>
      <c r="D11" s="421"/>
      <c r="E11" s="421"/>
      <c r="F11" s="421"/>
      <c r="G11" s="422">
        <f t="shared" ref="G11:G16" si="0">SUM(D11:F11)</f>
        <v>0</v>
      </c>
      <c r="H11" s="555"/>
      <c r="I11" s="557"/>
      <c r="K11" s="559" t="s">
        <v>629</v>
      </c>
      <c r="L11" s="420" t="s">
        <v>430</v>
      </c>
      <c r="M11" s="421"/>
      <c r="N11" s="421"/>
      <c r="O11" s="421"/>
      <c r="P11" s="422">
        <f t="shared" ref="P11:P15" si="1">SUM(M11:O11)</f>
        <v>0</v>
      </c>
      <c r="Q11" s="555"/>
      <c r="R11" s="557"/>
    </row>
    <row r="12" spans="1:18" ht="30" customHeight="1">
      <c r="B12" s="560"/>
      <c r="C12" s="423" t="s">
        <v>330</v>
      </c>
      <c r="D12" s="424"/>
      <c r="E12" s="424"/>
      <c r="F12" s="424"/>
      <c r="G12" s="425">
        <f t="shared" si="0"/>
        <v>0</v>
      </c>
      <c r="H12" s="555"/>
      <c r="I12" s="557"/>
      <c r="K12" s="560"/>
      <c r="L12" s="423" t="s">
        <v>330</v>
      </c>
      <c r="M12" s="424"/>
      <c r="N12" s="424"/>
      <c r="O12" s="424"/>
      <c r="P12" s="425">
        <f t="shared" si="1"/>
        <v>0</v>
      </c>
      <c r="Q12" s="555"/>
      <c r="R12" s="557"/>
    </row>
    <row r="13" spans="1:18" ht="30" customHeight="1" thickBot="1">
      <c r="B13" s="560"/>
      <c r="C13" s="423" t="s">
        <v>329</v>
      </c>
      <c r="D13" s="424"/>
      <c r="E13" s="424"/>
      <c r="F13" s="424"/>
      <c r="G13" s="425">
        <f t="shared" si="0"/>
        <v>0</v>
      </c>
      <c r="H13" s="556"/>
      <c r="I13" s="557"/>
      <c r="K13" s="560"/>
      <c r="L13" s="423" t="s">
        <v>329</v>
      </c>
      <c r="M13" s="424"/>
      <c r="N13" s="424"/>
      <c r="O13" s="424"/>
      <c r="P13" s="425">
        <f t="shared" si="1"/>
        <v>0</v>
      </c>
      <c r="Q13" s="556"/>
      <c r="R13" s="557"/>
    </row>
    <row r="14" spans="1:18" ht="30" customHeight="1" thickBot="1">
      <c r="B14" s="560"/>
      <c r="C14" s="423" t="s">
        <v>328</v>
      </c>
      <c r="D14" s="424"/>
      <c r="E14" s="424"/>
      <c r="F14" s="424"/>
      <c r="G14" s="426">
        <f t="shared" si="0"/>
        <v>0</v>
      </c>
      <c r="H14" s="562" t="str">
        <f>+IF(G20=0,"",+ROUNDDOWN((G14+G15+G16+G17+G18)/G20,3))</f>
        <v/>
      </c>
      <c r="I14" s="558"/>
      <c r="K14" s="560"/>
      <c r="L14" s="423" t="s">
        <v>328</v>
      </c>
      <c r="M14" s="424"/>
      <c r="N14" s="424"/>
      <c r="O14" s="424"/>
      <c r="P14" s="426">
        <f t="shared" si="1"/>
        <v>0</v>
      </c>
      <c r="Q14" s="562" t="str">
        <f>+IF(P20=0,"",+ROUNDDOWN((P14+P15+P16+P17+P18)/P20,3))</f>
        <v/>
      </c>
      <c r="R14" s="558"/>
    </row>
    <row r="15" spans="1:18" ht="30" customHeight="1">
      <c r="B15" s="560"/>
      <c r="C15" s="423" t="s">
        <v>327</v>
      </c>
      <c r="D15" s="427"/>
      <c r="E15" s="427"/>
      <c r="F15" s="427"/>
      <c r="G15" s="426">
        <f t="shared" si="0"/>
        <v>0</v>
      </c>
      <c r="H15" s="563"/>
      <c r="I15" s="562" t="str">
        <f>+IF(G20=0,"",+ROUNDDOWN((G15+G16+G17+G18)/G20,3))</f>
        <v/>
      </c>
      <c r="K15" s="560"/>
      <c r="L15" s="423" t="s">
        <v>327</v>
      </c>
      <c r="M15" s="427"/>
      <c r="N15" s="427"/>
      <c r="O15" s="427"/>
      <c r="P15" s="426">
        <f t="shared" si="1"/>
        <v>0</v>
      </c>
      <c r="Q15" s="563"/>
      <c r="R15" s="562" t="str">
        <f>+IF(P20=0,"",+ROUNDDOWN((P15+P16+P17+P18)/P20,3))</f>
        <v/>
      </c>
    </row>
    <row r="16" spans="1:18" ht="30" customHeight="1">
      <c r="B16" s="560"/>
      <c r="C16" s="423" t="s">
        <v>326</v>
      </c>
      <c r="D16" s="427"/>
      <c r="E16" s="427"/>
      <c r="F16" s="427"/>
      <c r="G16" s="426">
        <f t="shared" si="0"/>
        <v>0</v>
      </c>
      <c r="H16" s="563"/>
      <c r="I16" s="563"/>
      <c r="K16" s="560"/>
      <c r="L16" s="423" t="s">
        <v>326</v>
      </c>
      <c r="M16" s="427"/>
      <c r="N16" s="427"/>
      <c r="O16" s="427"/>
      <c r="P16" s="426">
        <f>SUM(M16:O16)</f>
        <v>0</v>
      </c>
      <c r="Q16" s="563"/>
      <c r="R16" s="563"/>
    </row>
    <row r="17" spans="1:18" ht="30" customHeight="1">
      <c r="B17" s="561"/>
      <c r="C17" s="428" t="s">
        <v>431</v>
      </c>
      <c r="D17" s="429"/>
      <c r="E17" s="429"/>
      <c r="F17" s="429"/>
      <c r="G17" s="430">
        <f>SUM(D17:F17)</f>
        <v>0</v>
      </c>
      <c r="H17" s="563"/>
      <c r="I17" s="563"/>
      <c r="K17" s="561"/>
      <c r="L17" s="428" t="s">
        <v>431</v>
      </c>
      <c r="M17" s="429"/>
      <c r="N17" s="429"/>
      <c r="O17" s="429"/>
      <c r="P17" s="430">
        <f>SUM(M17:O17)</f>
        <v>0</v>
      </c>
      <c r="Q17" s="563"/>
      <c r="R17" s="563"/>
    </row>
    <row r="18" spans="1:18" ht="30" customHeight="1" thickBot="1">
      <c r="B18" s="560" t="s">
        <v>630</v>
      </c>
      <c r="C18" s="431" t="s">
        <v>631</v>
      </c>
      <c r="D18" s="432"/>
      <c r="E18" s="432"/>
      <c r="F18" s="432"/>
      <c r="G18" s="433">
        <f>SUM(D18:F18)</f>
        <v>0</v>
      </c>
      <c r="H18" s="564"/>
      <c r="I18" s="564"/>
      <c r="K18" s="560" t="s">
        <v>630</v>
      </c>
      <c r="L18" s="431" t="s">
        <v>631</v>
      </c>
      <c r="M18" s="432"/>
      <c r="N18" s="432"/>
      <c r="O18" s="432"/>
      <c r="P18" s="433">
        <f>SUM(M18:O18)</f>
        <v>0</v>
      </c>
      <c r="Q18" s="564"/>
      <c r="R18" s="564"/>
    </row>
    <row r="19" spans="1:18" ht="30" customHeight="1" thickBot="1">
      <c r="B19" s="560"/>
      <c r="C19" s="434" t="s">
        <v>632</v>
      </c>
      <c r="D19" s="435"/>
      <c r="E19" s="435"/>
      <c r="F19" s="435"/>
      <c r="G19" s="436">
        <f>SUM(D19:F19)</f>
        <v>0</v>
      </c>
      <c r="H19" s="437"/>
      <c r="I19" s="437"/>
      <c r="K19" s="560"/>
      <c r="L19" s="434" t="s">
        <v>632</v>
      </c>
      <c r="M19" s="435"/>
      <c r="N19" s="435"/>
      <c r="O19" s="435"/>
      <c r="P19" s="436">
        <f>SUM(M19:O19)</f>
        <v>0</v>
      </c>
      <c r="Q19" s="438"/>
      <c r="R19" s="437"/>
    </row>
    <row r="20" spans="1:18" ht="30" customHeight="1" thickTop="1">
      <c r="C20" s="439" t="s">
        <v>104</v>
      </c>
      <c r="D20" s="440">
        <f>SUM(D11:D19)</f>
        <v>0</v>
      </c>
      <c r="E20" s="440">
        <f>SUM(E11:E19)</f>
        <v>0</v>
      </c>
      <c r="F20" s="440">
        <f>SUM(F11:F19)</f>
        <v>0</v>
      </c>
      <c r="G20" s="440">
        <f>SUM(G11:G19)</f>
        <v>0</v>
      </c>
      <c r="H20" s="441"/>
      <c r="I20" s="442"/>
      <c r="L20" s="419" t="s">
        <v>104</v>
      </c>
      <c r="M20" s="443">
        <f>SUM(M11:M19)</f>
        <v>0</v>
      </c>
      <c r="N20" s="443">
        <f>SUM(N11:N19)</f>
        <v>0</v>
      </c>
      <c r="O20" s="443">
        <f>SUM(O11:O19)</f>
        <v>0</v>
      </c>
      <c r="P20" s="440">
        <f>SUM(P11:P19)</f>
        <v>0</v>
      </c>
      <c r="Q20" s="441"/>
      <c r="R20" s="442"/>
    </row>
    <row r="21" spans="1:18">
      <c r="H21" s="444"/>
      <c r="I21" s="444"/>
      <c r="Q21" s="444"/>
      <c r="R21" s="444"/>
    </row>
    <row r="22" spans="1:18" ht="21.2" customHeight="1">
      <c r="A22" s="415"/>
      <c r="B22" s="414" t="s">
        <v>633</v>
      </c>
      <c r="C22" s="415"/>
      <c r="D22" s="415"/>
      <c r="E22" s="415"/>
      <c r="F22" s="415"/>
      <c r="G22" s="415"/>
      <c r="H22" s="415"/>
      <c r="I22" s="415"/>
    </row>
    <row r="23" spans="1:18" ht="20.25" customHeight="1">
      <c r="A23" s="415"/>
      <c r="B23" s="416" t="s">
        <v>634</v>
      </c>
      <c r="C23" s="416"/>
      <c r="D23" s="415"/>
      <c r="E23" s="415"/>
      <c r="F23" s="415"/>
      <c r="G23" s="415"/>
      <c r="H23" s="415"/>
      <c r="I23" s="415"/>
      <c r="K23" s="417" t="s">
        <v>635</v>
      </c>
      <c r="L23" s="416"/>
      <c r="M23" s="416"/>
      <c r="N23" s="416"/>
      <c r="O23" s="416"/>
      <c r="P23" s="416"/>
      <c r="Q23" s="416"/>
      <c r="R23" s="416"/>
    </row>
    <row r="24" spans="1:18" ht="33.75" customHeight="1">
      <c r="B24" s="565" t="s">
        <v>426</v>
      </c>
      <c r="C24" s="566"/>
      <c r="D24" s="419" t="s">
        <v>37</v>
      </c>
      <c r="E24" s="554" t="s">
        <v>627</v>
      </c>
      <c r="F24" s="557" t="s">
        <v>628</v>
      </c>
      <c r="K24" s="565" t="s">
        <v>426</v>
      </c>
      <c r="L24" s="566"/>
      <c r="M24" s="419" t="s">
        <v>37</v>
      </c>
      <c r="N24" s="554" t="s">
        <v>627</v>
      </c>
      <c r="O24" s="557" t="s">
        <v>628</v>
      </c>
    </row>
    <row r="25" spans="1:18" ht="30" customHeight="1">
      <c r="B25" s="559" t="s">
        <v>629</v>
      </c>
      <c r="C25" s="420" t="s">
        <v>430</v>
      </c>
      <c r="D25" s="421"/>
      <c r="E25" s="555"/>
      <c r="F25" s="557"/>
      <c r="K25" s="559" t="s">
        <v>629</v>
      </c>
      <c r="L25" s="420" t="s">
        <v>430</v>
      </c>
      <c r="M25" s="421"/>
      <c r="N25" s="555"/>
      <c r="O25" s="557"/>
    </row>
    <row r="26" spans="1:18" ht="30" customHeight="1">
      <c r="B26" s="560"/>
      <c r="C26" s="423" t="s">
        <v>330</v>
      </c>
      <c r="D26" s="424"/>
      <c r="E26" s="555"/>
      <c r="F26" s="557"/>
      <c r="K26" s="560"/>
      <c r="L26" s="423" t="s">
        <v>330</v>
      </c>
      <c r="M26" s="424"/>
      <c r="N26" s="555"/>
      <c r="O26" s="557"/>
    </row>
    <row r="27" spans="1:18" ht="30" customHeight="1" thickBot="1">
      <c r="B27" s="560"/>
      <c r="C27" s="423" t="s">
        <v>329</v>
      </c>
      <c r="D27" s="424"/>
      <c r="E27" s="556"/>
      <c r="F27" s="557"/>
      <c r="K27" s="560"/>
      <c r="L27" s="423" t="s">
        <v>329</v>
      </c>
      <c r="M27" s="424"/>
      <c r="N27" s="556"/>
      <c r="O27" s="557"/>
    </row>
    <row r="28" spans="1:18" ht="30" customHeight="1" thickBot="1">
      <c r="B28" s="560"/>
      <c r="C28" s="423" t="s">
        <v>328</v>
      </c>
      <c r="D28" s="424"/>
      <c r="E28" s="562" t="str">
        <f>+IF(D34=0,"",+ROUNDDOWN((D28+D29+D30+D31+D32)/D34,3))</f>
        <v/>
      </c>
      <c r="F28" s="558"/>
      <c r="K28" s="560"/>
      <c r="L28" s="423" t="s">
        <v>328</v>
      </c>
      <c r="M28" s="424"/>
      <c r="N28" s="562" t="str">
        <f>+IF(M34=0,"",+ROUNDDOWN((M28+M29+M30+M31+M32)/M34,3))</f>
        <v/>
      </c>
      <c r="O28" s="558"/>
    </row>
    <row r="29" spans="1:18" ht="30" customHeight="1">
      <c r="B29" s="560"/>
      <c r="C29" s="423" t="s">
        <v>327</v>
      </c>
      <c r="D29" s="427"/>
      <c r="E29" s="563"/>
      <c r="F29" s="562" t="str">
        <f>+IF(D34=0,"",+ROUNDDOWN((D29+D30+D31+D32)/D34,3))</f>
        <v/>
      </c>
      <c r="K29" s="560"/>
      <c r="L29" s="423" t="s">
        <v>327</v>
      </c>
      <c r="M29" s="427"/>
      <c r="N29" s="563"/>
      <c r="O29" s="562" t="str">
        <f>+IF(M34=0,"",+ROUNDDOWN((M29+M30+M31+M32)/M34,3))</f>
        <v/>
      </c>
    </row>
    <row r="30" spans="1:18" ht="30" customHeight="1">
      <c r="B30" s="560"/>
      <c r="C30" s="423" t="s">
        <v>326</v>
      </c>
      <c r="D30" s="427"/>
      <c r="E30" s="563"/>
      <c r="F30" s="563"/>
      <c r="K30" s="560"/>
      <c r="L30" s="423" t="s">
        <v>326</v>
      </c>
      <c r="M30" s="427"/>
      <c r="N30" s="563"/>
      <c r="O30" s="563"/>
    </row>
    <row r="31" spans="1:18" ht="30" customHeight="1">
      <c r="B31" s="561"/>
      <c r="C31" s="428" t="s">
        <v>431</v>
      </c>
      <c r="D31" s="429"/>
      <c r="E31" s="563"/>
      <c r="F31" s="563"/>
      <c r="K31" s="561"/>
      <c r="L31" s="428" t="s">
        <v>431</v>
      </c>
      <c r="M31" s="429"/>
      <c r="N31" s="563"/>
      <c r="O31" s="563"/>
    </row>
    <row r="32" spans="1:18" ht="30" customHeight="1" thickBot="1">
      <c r="B32" s="560" t="s">
        <v>630</v>
      </c>
      <c r="C32" s="431" t="s">
        <v>631</v>
      </c>
      <c r="D32" s="445"/>
      <c r="E32" s="564"/>
      <c r="F32" s="564"/>
      <c r="K32" s="560" t="s">
        <v>630</v>
      </c>
      <c r="L32" s="431" t="s">
        <v>631</v>
      </c>
      <c r="M32" s="445"/>
      <c r="N32" s="564"/>
      <c r="O32" s="564"/>
    </row>
    <row r="33" spans="1:15" ht="30" customHeight="1" thickBot="1">
      <c r="B33" s="560"/>
      <c r="C33" s="434" t="s">
        <v>632</v>
      </c>
      <c r="D33" s="435"/>
      <c r="E33" s="438"/>
      <c r="F33" s="437"/>
      <c r="K33" s="560"/>
      <c r="L33" s="434" t="s">
        <v>632</v>
      </c>
      <c r="M33" s="435"/>
      <c r="N33" s="438"/>
      <c r="O33" s="437"/>
    </row>
    <row r="34" spans="1:15" ht="30" customHeight="1" thickTop="1">
      <c r="C34" s="419" t="s">
        <v>104</v>
      </c>
      <c r="D34" s="443">
        <f>SUM(D25:D33)</f>
        <v>0</v>
      </c>
      <c r="E34" s="441"/>
      <c r="F34" s="442"/>
      <c r="L34" s="419" t="s">
        <v>104</v>
      </c>
      <c r="M34" s="443">
        <f>SUM(M25:M33)</f>
        <v>0</v>
      </c>
      <c r="N34" s="441"/>
      <c r="O34" s="442"/>
    </row>
    <row r="35" spans="1:15" ht="7.5" customHeight="1"/>
    <row r="36" spans="1:15" s="447" customFormat="1" ht="33.75" customHeight="1">
      <c r="A36" s="446"/>
      <c r="B36" s="446" t="s">
        <v>636</v>
      </c>
      <c r="C36" s="446"/>
      <c r="D36" s="446"/>
      <c r="E36" s="446"/>
      <c r="F36" s="446"/>
      <c r="G36" s="446"/>
      <c r="H36" s="446"/>
      <c r="I36" s="446"/>
      <c r="J36" s="446"/>
      <c r="K36" s="446"/>
      <c r="L36" s="446"/>
      <c r="M36" s="446"/>
      <c r="N36" s="446"/>
      <c r="O36" s="446"/>
    </row>
  </sheetData>
  <mergeCells count="32">
    <mergeCell ref="B5:C5"/>
    <mergeCell ref="D5:G5"/>
    <mergeCell ref="B6:C6"/>
    <mergeCell ref="D6:G6"/>
    <mergeCell ref="B10:C10"/>
    <mergeCell ref="I10:I14"/>
    <mergeCell ref="K10:L10"/>
    <mergeCell ref="Q10:Q13"/>
    <mergeCell ref="R10:R14"/>
    <mergeCell ref="B11:B17"/>
    <mergeCell ref="K11:K17"/>
    <mergeCell ref="H14:H18"/>
    <mergeCell ref="Q14:Q18"/>
    <mergeCell ref="I15:I18"/>
    <mergeCell ref="R15:R18"/>
    <mergeCell ref="H10:H13"/>
    <mergeCell ref="B18:B19"/>
    <mergeCell ref="K18:K19"/>
    <mergeCell ref="B24:C24"/>
    <mergeCell ref="E24:E27"/>
    <mergeCell ref="F24:F28"/>
    <mergeCell ref="K24:L24"/>
    <mergeCell ref="N24:N27"/>
    <mergeCell ref="O24:O28"/>
    <mergeCell ref="B25:B31"/>
    <mergeCell ref="K25:K31"/>
    <mergeCell ref="E28:E32"/>
    <mergeCell ref="N28:N32"/>
    <mergeCell ref="F29:F32"/>
    <mergeCell ref="O29:O32"/>
    <mergeCell ref="B32:B33"/>
    <mergeCell ref="K32:K33"/>
  </mergeCells>
  <phoneticPr fontId="2"/>
  <printOptions horizontalCentered="1"/>
  <pageMargins left="0.19685039370078741" right="0.19685039370078741" top="0.78740157480314965" bottom="0.19685039370078741" header="0.31496062992125984" footer="0.31496062992125984"/>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AB501-833A-41CD-9842-03FC8F81D89A}">
  <sheetPr>
    <pageSetUpPr fitToPage="1"/>
  </sheetPr>
  <dimension ref="A1:R31"/>
  <sheetViews>
    <sheetView view="pageBreakPreview" zoomScale="55" zoomScaleNormal="70" zoomScaleSheetLayoutView="55" workbookViewId="0">
      <selection activeCell="Q88" sqref="Q88"/>
    </sheetView>
  </sheetViews>
  <sheetFormatPr defaultRowHeight="13.5"/>
  <cols>
    <col min="1" max="1" width="1.25" style="411" customWidth="1"/>
    <col min="2" max="2" width="3.125" style="411" customWidth="1"/>
    <col min="3" max="3" width="17.75" style="411" customWidth="1"/>
    <col min="4" max="9" width="12.625" style="411" customWidth="1"/>
    <col min="10" max="10" width="1.25" style="411" customWidth="1"/>
    <col min="11" max="11" width="3.125" style="411" customWidth="1"/>
    <col min="12" max="12" width="17.75" style="411" customWidth="1"/>
    <col min="13" max="18" width="12.625" style="411" customWidth="1"/>
    <col min="19" max="19" width="1.25" style="411" customWidth="1"/>
    <col min="20" max="20" width="9" style="411"/>
    <col min="21" max="21" width="10.125" style="411" customWidth="1"/>
    <col min="22" max="16384" width="9" style="411"/>
  </cols>
  <sheetData>
    <row r="1" spans="1:18" s="353" customFormat="1" ht="19.5" customHeight="1">
      <c r="Q1" s="352"/>
      <c r="R1" s="408" t="s">
        <v>637</v>
      </c>
    </row>
    <row r="2" spans="1:18" s="353" customFormat="1" ht="5.25" customHeight="1">
      <c r="A2" s="352"/>
      <c r="Q2" s="352"/>
    </row>
    <row r="3" spans="1:18" ht="29.25" customHeight="1">
      <c r="A3" s="579" t="s">
        <v>638</v>
      </c>
      <c r="B3" s="579"/>
      <c r="C3" s="579"/>
      <c r="D3" s="579"/>
      <c r="E3" s="579"/>
      <c r="F3" s="579"/>
      <c r="G3" s="579"/>
      <c r="H3" s="579"/>
      <c r="I3" s="579"/>
      <c r="J3" s="579"/>
      <c r="K3" s="579"/>
      <c r="L3" s="579"/>
    </row>
    <row r="4" spans="1:18" ht="8.25" customHeight="1"/>
    <row r="5" spans="1:18" ht="24.95" customHeight="1">
      <c r="B5" s="567" t="s">
        <v>96</v>
      </c>
      <c r="C5" s="568"/>
      <c r="D5" s="569"/>
      <c r="E5" s="570"/>
      <c r="F5" s="570"/>
      <c r="G5" s="571"/>
    </row>
    <row r="6" spans="1:18" ht="24.95" customHeight="1">
      <c r="B6" s="567" t="s">
        <v>578</v>
      </c>
      <c r="C6" s="568"/>
      <c r="D6" s="572" t="s">
        <v>639</v>
      </c>
      <c r="E6" s="573"/>
      <c r="F6" s="573"/>
      <c r="G6" s="574"/>
      <c r="H6" s="580"/>
      <c r="I6" s="580"/>
      <c r="J6" s="580"/>
      <c r="K6" s="580"/>
      <c r="L6" s="580"/>
    </row>
    <row r="7" spans="1:18" ht="7.5" customHeight="1"/>
    <row r="8" spans="1:18" ht="20.25" customHeight="1">
      <c r="A8" s="415"/>
      <c r="B8" s="414" t="s">
        <v>624</v>
      </c>
      <c r="C8" s="415"/>
      <c r="D8" s="415"/>
      <c r="E8" s="415"/>
      <c r="F8" s="415"/>
      <c r="G8" s="415"/>
      <c r="H8" s="415"/>
      <c r="I8" s="415"/>
      <c r="J8" s="415"/>
    </row>
    <row r="9" spans="1:18" ht="20.25" customHeight="1">
      <c r="A9" s="415"/>
      <c r="B9" s="416" t="s">
        <v>640</v>
      </c>
      <c r="C9" s="416"/>
      <c r="D9" s="415"/>
      <c r="E9" s="415"/>
      <c r="F9" s="415"/>
      <c r="G9" s="415"/>
      <c r="H9" s="415"/>
      <c r="I9" s="415"/>
      <c r="J9" s="415"/>
      <c r="K9" s="416" t="s">
        <v>641</v>
      </c>
      <c r="L9" s="417"/>
      <c r="M9" s="417"/>
      <c r="N9" s="417"/>
      <c r="O9" s="417"/>
      <c r="P9" s="417"/>
      <c r="Q9" s="417"/>
      <c r="R9" s="417"/>
    </row>
    <row r="10" spans="1:18" ht="30" customHeight="1">
      <c r="B10" s="575" t="s">
        <v>426</v>
      </c>
      <c r="C10" s="575"/>
      <c r="D10" s="418" t="s">
        <v>427</v>
      </c>
      <c r="E10" s="418" t="s">
        <v>428</v>
      </c>
      <c r="F10" s="418" t="s">
        <v>429</v>
      </c>
      <c r="G10" s="419" t="s">
        <v>104</v>
      </c>
      <c r="H10" s="554" t="s">
        <v>642</v>
      </c>
      <c r="I10" s="557" t="s">
        <v>643</v>
      </c>
      <c r="J10" s="444"/>
      <c r="K10" s="575" t="s">
        <v>426</v>
      </c>
      <c r="L10" s="575"/>
      <c r="M10" s="418" t="s">
        <v>427</v>
      </c>
      <c r="N10" s="418" t="s">
        <v>428</v>
      </c>
      <c r="O10" s="418" t="s">
        <v>429</v>
      </c>
      <c r="P10" s="419" t="s">
        <v>104</v>
      </c>
      <c r="Q10" s="554" t="s">
        <v>642</v>
      </c>
      <c r="R10" s="557" t="s">
        <v>643</v>
      </c>
    </row>
    <row r="11" spans="1:18" ht="30" customHeight="1">
      <c r="B11" s="559" t="s">
        <v>629</v>
      </c>
      <c r="C11" s="420" t="s">
        <v>430</v>
      </c>
      <c r="D11" s="421"/>
      <c r="E11" s="421"/>
      <c r="F11" s="421"/>
      <c r="G11" s="422">
        <f t="shared" ref="G11:G17" si="0">SUM(D11:F11)</f>
        <v>0</v>
      </c>
      <c r="H11" s="555"/>
      <c r="I11" s="557"/>
      <c r="J11" s="444"/>
      <c r="K11" s="559" t="s">
        <v>629</v>
      </c>
      <c r="L11" s="420" t="s">
        <v>430</v>
      </c>
      <c r="M11" s="448"/>
      <c r="N11" s="448"/>
      <c r="O11" s="448"/>
      <c r="P11" s="449">
        <f t="shared" ref="P11:P17" si="1">SUM(M11:O11)</f>
        <v>0</v>
      </c>
      <c r="Q11" s="555"/>
      <c r="R11" s="557"/>
    </row>
    <row r="12" spans="1:18" ht="30" customHeight="1">
      <c r="B12" s="560"/>
      <c r="C12" s="423" t="s">
        <v>330</v>
      </c>
      <c r="D12" s="424"/>
      <c r="E12" s="424"/>
      <c r="F12" s="424"/>
      <c r="G12" s="425">
        <f t="shared" si="0"/>
        <v>0</v>
      </c>
      <c r="H12" s="555"/>
      <c r="I12" s="557"/>
      <c r="J12" s="444"/>
      <c r="K12" s="560"/>
      <c r="L12" s="423" t="s">
        <v>330</v>
      </c>
      <c r="M12" s="450"/>
      <c r="N12" s="450"/>
      <c r="O12" s="450"/>
      <c r="P12" s="451">
        <f t="shared" si="1"/>
        <v>0</v>
      </c>
      <c r="Q12" s="555"/>
      <c r="R12" s="557"/>
    </row>
    <row r="13" spans="1:18" ht="30" customHeight="1" thickBot="1">
      <c r="B13" s="560"/>
      <c r="C13" s="423" t="s">
        <v>329</v>
      </c>
      <c r="D13" s="424"/>
      <c r="E13" s="424"/>
      <c r="F13" s="424"/>
      <c r="G13" s="425">
        <f t="shared" si="0"/>
        <v>0</v>
      </c>
      <c r="H13" s="556"/>
      <c r="I13" s="557"/>
      <c r="J13" s="444"/>
      <c r="K13" s="560"/>
      <c r="L13" s="423" t="s">
        <v>329</v>
      </c>
      <c r="M13" s="450"/>
      <c r="N13" s="450"/>
      <c r="O13" s="450"/>
      <c r="P13" s="451">
        <f t="shared" si="1"/>
        <v>0</v>
      </c>
      <c r="Q13" s="556"/>
      <c r="R13" s="557"/>
    </row>
    <row r="14" spans="1:18" ht="30" customHeight="1" thickBot="1">
      <c r="B14" s="560"/>
      <c r="C14" s="423" t="s">
        <v>328</v>
      </c>
      <c r="D14" s="424"/>
      <c r="E14" s="424"/>
      <c r="F14" s="424"/>
      <c r="G14" s="426">
        <f t="shared" si="0"/>
        <v>0</v>
      </c>
      <c r="H14" s="562" t="str">
        <f>+IF(G18=0,"",+ROUNDDOWN((G14+G15+G16+G17)/G18,3))</f>
        <v/>
      </c>
      <c r="I14" s="558"/>
      <c r="J14" s="444"/>
      <c r="K14" s="560"/>
      <c r="L14" s="423" t="s">
        <v>328</v>
      </c>
      <c r="M14" s="450"/>
      <c r="N14" s="450"/>
      <c r="O14" s="450"/>
      <c r="P14" s="452">
        <f t="shared" si="1"/>
        <v>0</v>
      </c>
      <c r="Q14" s="562" t="str">
        <f>+IF(P18=0,"",+ROUNDDOWN((P14+P15+P16+P17)/P18,3))</f>
        <v/>
      </c>
      <c r="R14" s="558"/>
    </row>
    <row r="15" spans="1:18" ht="30" customHeight="1">
      <c r="B15" s="560"/>
      <c r="C15" s="423" t="s">
        <v>327</v>
      </c>
      <c r="D15" s="427"/>
      <c r="E15" s="427"/>
      <c r="F15" s="427"/>
      <c r="G15" s="426">
        <f t="shared" si="0"/>
        <v>0</v>
      </c>
      <c r="H15" s="563"/>
      <c r="I15" s="576" t="str">
        <f>+IF(G18=0,"",+ROUNDDOWN((G15+G16+G17)/G18,3))</f>
        <v/>
      </c>
      <c r="J15" s="453"/>
      <c r="K15" s="560"/>
      <c r="L15" s="423" t="s">
        <v>327</v>
      </c>
      <c r="M15" s="454"/>
      <c r="N15" s="454"/>
      <c r="O15" s="454"/>
      <c r="P15" s="452">
        <f t="shared" si="1"/>
        <v>0</v>
      </c>
      <c r="Q15" s="563"/>
      <c r="R15" s="576" t="str">
        <f>+IF(P18=0,"",+ROUNDDOWN((P15+P16+P17)/P18,3))</f>
        <v/>
      </c>
    </row>
    <row r="16" spans="1:18" ht="30" customHeight="1">
      <c r="B16" s="560"/>
      <c r="C16" s="423" t="s">
        <v>326</v>
      </c>
      <c r="D16" s="427"/>
      <c r="E16" s="427"/>
      <c r="F16" s="427"/>
      <c r="G16" s="455">
        <f t="shared" si="0"/>
        <v>0</v>
      </c>
      <c r="H16" s="563"/>
      <c r="I16" s="577"/>
      <c r="J16" s="453"/>
      <c r="K16" s="560"/>
      <c r="L16" s="423" t="s">
        <v>326</v>
      </c>
      <c r="M16" s="454"/>
      <c r="N16" s="456"/>
      <c r="O16" s="454"/>
      <c r="P16" s="457">
        <f t="shared" si="1"/>
        <v>0</v>
      </c>
      <c r="Q16" s="563"/>
      <c r="R16" s="577"/>
    </row>
    <row r="17" spans="1:18" ht="30" customHeight="1" thickBot="1">
      <c r="B17" s="560"/>
      <c r="C17" s="439" t="s">
        <v>431</v>
      </c>
      <c r="D17" s="458"/>
      <c r="E17" s="458"/>
      <c r="F17" s="458"/>
      <c r="G17" s="459">
        <f t="shared" si="0"/>
        <v>0</v>
      </c>
      <c r="H17" s="564"/>
      <c r="I17" s="578"/>
      <c r="J17" s="453"/>
      <c r="K17" s="560"/>
      <c r="L17" s="439" t="s">
        <v>431</v>
      </c>
      <c r="M17" s="460"/>
      <c r="N17" s="461"/>
      <c r="O17" s="460"/>
      <c r="P17" s="462">
        <f t="shared" si="1"/>
        <v>0</v>
      </c>
      <c r="Q17" s="564"/>
      <c r="R17" s="578"/>
    </row>
    <row r="18" spans="1:18" ht="32.25" customHeight="1">
      <c r="C18" s="419" t="s">
        <v>104</v>
      </c>
      <c r="D18" s="443">
        <f>SUM(D11:D17)</f>
        <v>0</v>
      </c>
      <c r="E18" s="443">
        <f>SUM(E11:E17)</f>
        <v>0</v>
      </c>
      <c r="F18" s="443">
        <f>SUM(F11:F17)</f>
        <v>0</v>
      </c>
      <c r="G18" s="443">
        <f>SUM(G11:G17)</f>
        <v>0</v>
      </c>
      <c r="H18" s="463"/>
      <c r="I18" s="437"/>
      <c r="J18" s="464"/>
      <c r="L18" s="419" t="s">
        <v>104</v>
      </c>
      <c r="M18" s="465">
        <f>SUM(M11:M17)</f>
        <v>0</v>
      </c>
      <c r="N18" s="466">
        <f>SUM(N11:N17)</f>
        <v>0</v>
      </c>
      <c r="O18" s="465">
        <f>SUM(O11:O17)</f>
        <v>0</v>
      </c>
      <c r="P18" s="465">
        <f>SUM(P11:P17)</f>
        <v>0</v>
      </c>
      <c r="Q18" s="438"/>
      <c r="R18" s="437"/>
    </row>
    <row r="19" spans="1:18" ht="7.5" customHeight="1">
      <c r="H19" s="444"/>
      <c r="I19" s="444"/>
      <c r="J19" s="444"/>
      <c r="Q19" s="444"/>
      <c r="R19" s="444"/>
    </row>
    <row r="20" spans="1:18" ht="21.2" customHeight="1">
      <c r="A20" s="415"/>
      <c r="B20" s="414" t="s">
        <v>633</v>
      </c>
      <c r="C20" s="415"/>
      <c r="D20" s="415"/>
      <c r="E20" s="415"/>
      <c r="F20" s="415"/>
      <c r="G20" s="415"/>
      <c r="H20" s="415"/>
      <c r="I20" s="415"/>
      <c r="J20" s="415"/>
    </row>
    <row r="21" spans="1:18" ht="20.25" customHeight="1">
      <c r="A21" s="415"/>
      <c r="B21" s="416" t="s">
        <v>640</v>
      </c>
      <c r="C21" s="416"/>
      <c r="D21" s="415"/>
      <c r="E21" s="415"/>
      <c r="F21" s="415"/>
      <c r="G21" s="415"/>
      <c r="H21" s="415"/>
      <c r="I21" s="415"/>
      <c r="J21" s="415"/>
      <c r="K21" s="416" t="s">
        <v>641</v>
      </c>
      <c r="L21" s="417"/>
      <c r="M21" s="417"/>
      <c r="N21" s="417"/>
      <c r="O21" s="417"/>
      <c r="P21" s="416"/>
      <c r="Q21" s="416"/>
      <c r="R21" s="416"/>
    </row>
    <row r="22" spans="1:18" ht="30" customHeight="1">
      <c r="B22" s="575" t="s">
        <v>426</v>
      </c>
      <c r="C22" s="575"/>
      <c r="D22" s="419" t="s">
        <v>432</v>
      </c>
      <c r="E22" s="554" t="s">
        <v>642</v>
      </c>
      <c r="F22" s="557" t="s">
        <v>643</v>
      </c>
      <c r="K22" s="575" t="s">
        <v>426</v>
      </c>
      <c r="L22" s="575"/>
      <c r="M22" s="419" t="s">
        <v>432</v>
      </c>
      <c r="N22" s="554" t="s">
        <v>642</v>
      </c>
      <c r="O22" s="557" t="s">
        <v>643</v>
      </c>
      <c r="P22" s="467"/>
    </row>
    <row r="23" spans="1:18" ht="30" customHeight="1">
      <c r="B23" s="559" t="s">
        <v>629</v>
      </c>
      <c r="C23" s="420" t="s">
        <v>430</v>
      </c>
      <c r="D23" s="421"/>
      <c r="E23" s="555"/>
      <c r="F23" s="557"/>
      <c r="K23" s="559" t="s">
        <v>629</v>
      </c>
      <c r="L23" s="420" t="s">
        <v>430</v>
      </c>
      <c r="M23" s="448"/>
      <c r="N23" s="555"/>
      <c r="O23" s="557"/>
    </row>
    <row r="24" spans="1:18" ht="30" customHeight="1">
      <c r="B24" s="560"/>
      <c r="C24" s="423" t="s">
        <v>330</v>
      </c>
      <c r="D24" s="424"/>
      <c r="E24" s="555"/>
      <c r="F24" s="557"/>
      <c r="K24" s="560"/>
      <c r="L24" s="423" t="s">
        <v>330</v>
      </c>
      <c r="M24" s="450"/>
      <c r="N24" s="555"/>
      <c r="O24" s="557"/>
    </row>
    <row r="25" spans="1:18" ht="30" customHeight="1" thickBot="1">
      <c r="B25" s="560"/>
      <c r="C25" s="423" t="s">
        <v>329</v>
      </c>
      <c r="D25" s="424"/>
      <c r="E25" s="556"/>
      <c r="F25" s="557"/>
      <c r="K25" s="560"/>
      <c r="L25" s="423" t="s">
        <v>329</v>
      </c>
      <c r="M25" s="450"/>
      <c r="N25" s="556"/>
      <c r="O25" s="557"/>
    </row>
    <row r="26" spans="1:18" ht="30" customHeight="1" thickBot="1">
      <c r="B26" s="560"/>
      <c r="C26" s="423" t="s">
        <v>328</v>
      </c>
      <c r="D26" s="424"/>
      <c r="E26" s="562" t="str">
        <f>+IF(D30=0,"",+ROUNDDOWN((D26+D27+D28+D29)/D30,3))</f>
        <v/>
      </c>
      <c r="F26" s="558"/>
      <c r="K26" s="560"/>
      <c r="L26" s="423" t="s">
        <v>328</v>
      </c>
      <c r="M26" s="450"/>
      <c r="N26" s="562" t="str">
        <f>+IF(M30=0,"",+ROUNDDOWN((M26+M27+M28+M29)/M30,3))</f>
        <v/>
      </c>
      <c r="O26" s="558"/>
    </row>
    <row r="27" spans="1:18" ht="30" customHeight="1">
      <c r="B27" s="560"/>
      <c r="C27" s="423" t="s">
        <v>327</v>
      </c>
      <c r="D27" s="427"/>
      <c r="E27" s="563"/>
      <c r="F27" s="576" t="str">
        <f>+IF(D30=0,"",+ROUNDDOWN((D27+D28+D29)/D30,3))</f>
        <v/>
      </c>
      <c r="K27" s="560"/>
      <c r="L27" s="423" t="s">
        <v>327</v>
      </c>
      <c r="M27" s="454"/>
      <c r="N27" s="563"/>
      <c r="O27" s="576" t="str">
        <f>+IF(M30=0,"",+ROUNDDOWN((M27+M28+M29)/M30,3))</f>
        <v/>
      </c>
    </row>
    <row r="28" spans="1:18" ht="30" customHeight="1">
      <c r="B28" s="560"/>
      <c r="C28" s="423" t="s">
        <v>326</v>
      </c>
      <c r="D28" s="427"/>
      <c r="E28" s="563"/>
      <c r="F28" s="577"/>
      <c r="K28" s="560"/>
      <c r="L28" s="423" t="s">
        <v>326</v>
      </c>
      <c r="M28" s="454"/>
      <c r="N28" s="563"/>
      <c r="O28" s="577"/>
    </row>
    <row r="29" spans="1:18" ht="30" customHeight="1" thickBot="1">
      <c r="B29" s="560"/>
      <c r="C29" s="439" t="s">
        <v>431</v>
      </c>
      <c r="D29" s="458"/>
      <c r="E29" s="564"/>
      <c r="F29" s="578"/>
      <c r="K29" s="560"/>
      <c r="L29" s="439" t="s">
        <v>431</v>
      </c>
      <c r="M29" s="460"/>
      <c r="N29" s="564"/>
      <c r="O29" s="578"/>
    </row>
    <row r="30" spans="1:18" ht="32.25" customHeight="1">
      <c r="C30" s="419" t="s">
        <v>104</v>
      </c>
      <c r="D30" s="443">
        <f>SUM(D23:D29)</f>
        <v>0</v>
      </c>
      <c r="E30" s="438"/>
      <c r="F30" s="437"/>
      <c r="L30" s="419" t="s">
        <v>104</v>
      </c>
      <c r="M30" s="465">
        <f>SUM(M23:M29)</f>
        <v>0</v>
      </c>
      <c r="N30" s="438"/>
      <c r="O30" s="437"/>
    </row>
    <row r="31" spans="1:18" ht="7.5" customHeight="1">
      <c r="C31" s="468"/>
      <c r="D31" s="469"/>
      <c r="E31" s="444"/>
      <c r="L31" s="468"/>
      <c r="M31" s="469"/>
      <c r="N31" s="444"/>
    </row>
  </sheetData>
  <mergeCells count="30">
    <mergeCell ref="A3:L3"/>
    <mergeCell ref="B5:C5"/>
    <mergeCell ref="D5:G5"/>
    <mergeCell ref="B6:C6"/>
    <mergeCell ref="D6:G6"/>
    <mergeCell ref="H6:L6"/>
    <mergeCell ref="R10:R14"/>
    <mergeCell ref="B11:B17"/>
    <mergeCell ref="K11:K17"/>
    <mergeCell ref="H14:H17"/>
    <mergeCell ref="Q14:Q17"/>
    <mergeCell ref="B10:C10"/>
    <mergeCell ref="H10:H13"/>
    <mergeCell ref="I10:I14"/>
    <mergeCell ref="K10:L10"/>
    <mergeCell ref="Q10:Q13"/>
    <mergeCell ref="R15:R17"/>
    <mergeCell ref="B22:C22"/>
    <mergeCell ref="E22:E25"/>
    <mergeCell ref="F22:F26"/>
    <mergeCell ref="K22:L22"/>
    <mergeCell ref="N22:N25"/>
    <mergeCell ref="O22:O26"/>
    <mergeCell ref="B23:B29"/>
    <mergeCell ref="K23:K29"/>
    <mergeCell ref="E26:E29"/>
    <mergeCell ref="N26:N29"/>
    <mergeCell ref="F27:F29"/>
    <mergeCell ref="O27:O29"/>
    <mergeCell ref="I15:I17"/>
  </mergeCells>
  <phoneticPr fontId="2"/>
  <printOptions horizontalCentered="1"/>
  <pageMargins left="0.19685039370078741" right="0.19685039370078741" top="0.78740157480314965" bottom="0.19685039370078741" header="0.31496062992125984" footer="0.31496062992125984"/>
  <pageSetup paperSize="9" scale="6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9E6DD-4DB7-4299-B959-66540A454D62}">
  <sheetPr>
    <pageSetUpPr fitToPage="1"/>
  </sheetPr>
  <dimension ref="A1:R32"/>
  <sheetViews>
    <sheetView view="pageBreakPreview" zoomScale="55" zoomScaleNormal="70" zoomScaleSheetLayoutView="55" workbookViewId="0">
      <selection activeCell="Q88" sqref="Q88"/>
    </sheetView>
  </sheetViews>
  <sheetFormatPr defaultRowHeight="13.5"/>
  <cols>
    <col min="1" max="1" width="1.25" style="411" customWidth="1"/>
    <col min="2" max="2" width="3.25" style="411" customWidth="1"/>
    <col min="3" max="3" width="17.75" style="411" customWidth="1"/>
    <col min="4" max="9" width="12.625" style="411" customWidth="1"/>
    <col min="10" max="10" width="1.25" style="411" customWidth="1"/>
    <col min="11" max="11" width="3.25" style="411" customWidth="1"/>
    <col min="12" max="12" width="17.75" style="411" customWidth="1"/>
    <col min="13" max="18" width="12.625" style="411" customWidth="1"/>
    <col min="19" max="19" width="1.25" style="411" customWidth="1"/>
    <col min="20" max="20" width="9" style="411"/>
    <col min="21" max="21" width="10.125" style="411" customWidth="1"/>
    <col min="22" max="16384" width="9" style="411"/>
  </cols>
  <sheetData>
    <row r="1" spans="1:18" s="353" customFormat="1" ht="19.5" customHeight="1">
      <c r="Q1" s="352"/>
      <c r="R1" s="408" t="s">
        <v>644</v>
      </c>
    </row>
    <row r="2" spans="1:18" s="353" customFormat="1" ht="5.25" customHeight="1">
      <c r="A2" s="352"/>
      <c r="Q2" s="352"/>
    </row>
    <row r="3" spans="1:18" ht="29.25" customHeight="1">
      <c r="A3" s="579" t="s">
        <v>638</v>
      </c>
      <c r="B3" s="579"/>
      <c r="C3" s="579"/>
      <c r="D3" s="579"/>
      <c r="E3" s="579"/>
      <c r="F3" s="579"/>
      <c r="G3" s="579"/>
      <c r="H3" s="579"/>
      <c r="I3" s="579"/>
      <c r="J3" s="579"/>
      <c r="K3" s="579"/>
      <c r="L3" s="579"/>
      <c r="R3" s="352"/>
    </row>
    <row r="4" spans="1:18" ht="8.25" customHeight="1"/>
    <row r="5" spans="1:18" ht="24.95" customHeight="1">
      <c r="B5" s="567" t="s">
        <v>96</v>
      </c>
      <c r="C5" s="568"/>
      <c r="D5" s="569"/>
      <c r="E5" s="570"/>
      <c r="F5" s="570"/>
      <c r="G5" s="571"/>
    </row>
    <row r="6" spans="1:18" ht="24.95" customHeight="1">
      <c r="B6" s="567" t="s">
        <v>578</v>
      </c>
      <c r="C6" s="568"/>
      <c r="D6" s="572" t="s">
        <v>645</v>
      </c>
      <c r="E6" s="573"/>
      <c r="F6" s="573"/>
      <c r="G6" s="574"/>
      <c r="H6" s="580"/>
      <c r="I6" s="580"/>
      <c r="J6" s="580"/>
      <c r="K6" s="580"/>
      <c r="L6" s="580"/>
    </row>
    <row r="7" spans="1:18" ht="6.75" customHeight="1"/>
    <row r="8" spans="1:18" ht="20.25" customHeight="1">
      <c r="A8" s="415"/>
      <c r="B8" s="414" t="s">
        <v>624</v>
      </c>
      <c r="C8" s="415"/>
      <c r="D8" s="415"/>
      <c r="E8" s="415"/>
      <c r="F8" s="415"/>
      <c r="G8" s="415"/>
      <c r="H8" s="415"/>
      <c r="I8" s="415"/>
      <c r="J8" s="415"/>
    </row>
    <row r="9" spans="1:18" ht="20.25" customHeight="1">
      <c r="A9" s="415"/>
      <c r="B9" s="416" t="s">
        <v>640</v>
      </c>
      <c r="C9" s="416"/>
      <c r="D9" s="415"/>
      <c r="E9" s="415"/>
      <c r="F9" s="415"/>
      <c r="G9" s="415"/>
      <c r="H9" s="415"/>
      <c r="I9" s="415"/>
      <c r="J9" s="415"/>
      <c r="K9" s="417" t="s">
        <v>635</v>
      </c>
      <c r="L9" s="417"/>
      <c r="M9" s="417"/>
      <c r="N9" s="417"/>
      <c r="O9" s="417"/>
      <c r="P9" s="417"/>
      <c r="Q9" s="417"/>
      <c r="R9" s="417"/>
    </row>
    <row r="10" spans="1:18" ht="30" customHeight="1">
      <c r="B10" s="575" t="s">
        <v>426</v>
      </c>
      <c r="C10" s="575"/>
      <c r="D10" s="418" t="s">
        <v>427</v>
      </c>
      <c r="E10" s="418" t="s">
        <v>428</v>
      </c>
      <c r="F10" s="418" t="s">
        <v>429</v>
      </c>
      <c r="G10" s="419" t="s">
        <v>104</v>
      </c>
      <c r="H10" s="554" t="s">
        <v>642</v>
      </c>
      <c r="I10" s="557" t="s">
        <v>643</v>
      </c>
      <c r="J10" s="444"/>
      <c r="K10" s="575" t="s">
        <v>426</v>
      </c>
      <c r="L10" s="575"/>
      <c r="M10" s="418" t="s">
        <v>427</v>
      </c>
      <c r="N10" s="418" t="s">
        <v>428</v>
      </c>
      <c r="O10" s="418" t="s">
        <v>429</v>
      </c>
      <c r="P10" s="419" t="s">
        <v>104</v>
      </c>
      <c r="Q10" s="554" t="s">
        <v>642</v>
      </c>
      <c r="R10" s="557" t="s">
        <v>643</v>
      </c>
    </row>
    <row r="11" spans="1:18" ht="30" customHeight="1">
      <c r="B11" s="559" t="s">
        <v>629</v>
      </c>
      <c r="C11" s="420" t="s">
        <v>430</v>
      </c>
      <c r="D11" s="421"/>
      <c r="E11" s="421"/>
      <c r="F11" s="421"/>
      <c r="G11" s="422">
        <f t="shared" ref="G11:G17" si="0">SUM(D11:F11)</f>
        <v>0</v>
      </c>
      <c r="H11" s="555"/>
      <c r="I11" s="557"/>
      <c r="J11" s="444"/>
      <c r="K11" s="559" t="s">
        <v>629</v>
      </c>
      <c r="L11" s="420" t="s">
        <v>430</v>
      </c>
      <c r="M11" s="421"/>
      <c r="N11" s="421"/>
      <c r="O11" s="421"/>
      <c r="P11" s="422">
        <f t="shared" ref="P11:P17" si="1">SUM(M11:O11)</f>
        <v>0</v>
      </c>
      <c r="Q11" s="555"/>
      <c r="R11" s="557"/>
    </row>
    <row r="12" spans="1:18" ht="30" customHeight="1">
      <c r="B12" s="560"/>
      <c r="C12" s="423" t="s">
        <v>330</v>
      </c>
      <c r="D12" s="424"/>
      <c r="E12" s="424"/>
      <c r="F12" s="424"/>
      <c r="G12" s="425">
        <f t="shared" si="0"/>
        <v>0</v>
      </c>
      <c r="H12" s="555"/>
      <c r="I12" s="557"/>
      <c r="J12" s="444"/>
      <c r="K12" s="560"/>
      <c r="L12" s="423" t="s">
        <v>330</v>
      </c>
      <c r="M12" s="424"/>
      <c r="N12" s="424"/>
      <c r="O12" s="424"/>
      <c r="P12" s="425">
        <f t="shared" si="1"/>
        <v>0</v>
      </c>
      <c r="Q12" s="555"/>
      <c r="R12" s="557"/>
    </row>
    <row r="13" spans="1:18" ht="30" customHeight="1" thickBot="1">
      <c r="B13" s="560"/>
      <c r="C13" s="423" t="s">
        <v>329</v>
      </c>
      <c r="D13" s="424"/>
      <c r="E13" s="424"/>
      <c r="F13" s="424"/>
      <c r="G13" s="425">
        <f t="shared" si="0"/>
        <v>0</v>
      </c>
      <c r="H13" s="556"/>
      <c r="I13" s="557"/>
      <c r="J13" s="444"/>
      <c r="K13" s="560"/>
      <c r="L13" s="423" t="s">
        <v>329</v>
      </c>
      <c r="M13" s="424"/>
      <c r="N13" s="424"/>
      <c r="O13" s="424"/>
      <c r="P13" s="425">
        <f t="shared" si="1"/>
        <v>0</v>
      </c>
      <c r="Q13" s="556"/>
      <c r="R13" s="557"/>
    </row>
    <row r="14" spans="1:18" ht="30" customHeight="1" thickBot="1">
      <c r="B14" s="560"/>
      <c r="C14" s="423" t="s">
        <v>328</v>
      </c>
      <c r="D14" s="424"/>
      <c r="E14" s="424"/>
      <c r="F14" s="424"/>
      <c r="G14" s="426">
        <f t="shared" si="0"/>
        <v>0</v>
      </c>
      <c r="H14" s="562" t="str">
        <f>+IF(G18=0,"",+ROUNDDOWN((G14+G15+G16+G17)/G18,3))</f>
        <v/>
      </c>
      <c r="I14" s="558"/>
      <c r="J14" s="444"/>
      <c r="K14" s="560"/>
      <c r="L14" s="423" t="s">
        <v>328</v>
      </c>
      <c r="M14" s="424"/>
      <c r="N14" s="424"/>
      <c r="O14" s="424"/>
      <c r="P14" s="426">
        <f t="shared" si="1"/>
        <v>0</v>
      </c>
      <c r="Q14" s="562" t="str">
        <f>+IF(P18=0,"",+ROUNDDOWN((P14+P15+P16+P17)/P18,3))</f>
        <v/>
      </c>
      <c r="R14" s="558"/>
    </row>
    <row r="15" spans="1:18" ht="30" customHeight="1">
      <c r="B15" s="560"/>
      <c r="C15" s="423" t="s">
        <v>327</v>
      </c>
      <c r="D15" s="427"/>
      <c r="E15" s="427"/>
      <c r="F15" s="427"/>
      <c r="G15" s="426">
        <f t="shared" si="0"/>
        <v>0</v>
      </c>
      <c r="H15" s="563"/>
      <c r="I15" s="576" t="str">
        <f>+IF(G18=0,"",+ROUNDDOWN((G15+G16+G17)/G18,3))</f>
        <v/>
      </c>
      <c r="J15" s="453"/>
      <c r="K15" s="560"/>
      <c r="L15" s="423" t="s">
        <v>327</v>
      </c>
      <c r="M15" s="427"/>
      <c r="N15" s="427"/>
      <c r="O15" s="427"/>
      <c r="P15" s="426">
        <f t="shared" si="1"/>
        <v>0</v>
      </c>
      <c r="Q15" s="563"/>
      <c r="R15" s="576" t="str">
        <f>+IF(P18=0,"",+ROUNDDOWN((P15+P16+P17)/P18,3))</f>
        <v/>
      </c>
    </row>
    <row r="16" spans="1:18" ht="30" customHeight="1">
      <c r="B16" s="560"/>
      <c r="C16" s="423" t="s">
        <v>326</v>
      </c>
      <c r="D16" s="427"/>
      <c r="E16" s="427"/>
      <c r="F16" s="427"/>
      <c r="G16" s="455">
        <f t="shared" si="0"/>
        <v>0</v>
      </c>
      <c r="H16" s="563"/>
      <c r="I16" s="577"/>
      <c r="J16" s="453"/>
      <c r="K16" s="560"/>
      <c r="L16" s="423" t="s">
        <v>326</v>
      </c>
      <c r="M16" s="427"/>
      <c r="N16" s="427"/>
      <c r="O16" s="427"/>
      <c r="P16" s="455">
        <f t="shared" si="1"/>
        <v>0</v>
      </c>
      <c r="Q16" s="563"/>
      <c r="R16" s="577"/>
    </row>
    <row r="17" spans="1:18" ht="30" customHeight="1" thickBot="1">
      <c r="B17" s="560"/>
      <c r="C17" s="439" t="s">
        <v>431</v>
      </c>
      <c r="D17" s="458"/>
      <c r="E17" s="458"/>
      <c r="F17" s="458"/>
      <c r="G17" s="459">
        <f t="shared" si="0"/>
        <v>0</v>
      </c>
      <c r="H17" s="564"/>
      <c r="I17" s="578"/>
      <c r="J17" s="453"/>
      <c r="K17" s="560"/>
      <c r="L17" s="439" t="s">
        <v>431</v>
      </c>
      <c r="M17" s="458"/>
      <c r="N17" s="458"/>
      <c r="O17" s="458"/>
      <c r="P17" s="459">
        <f t="shared" si="1"/>
        <v>0</v>
      </c>
      <c r="Q17" s="564"/>
      <c r="R17" s="578"/>
    </row>
    <row r="18" spans="1:18" ht="32.25" customHeight="1">
      <c r="C18" s="419" t="s">
        <v>104</v>
      </c>
      <c r="D18" s="443">
        <f>SUM(D11:D17)</f>
        <v>0</v>
      </c>
      <c r="E18" s="443">
        <f>SUM(E11:E17)</f>
        <v>0</v>
      </c>
      <c r="F18" s="443">
        <f>SUM(F11:F17)</f>
        <v>0</v>
      </c>
      <c r="G18" s="443">
        <f>SUM(G11:G17)</f>
        <v>0</v>
      </c>
      <c r="H18" s="463"/>
      <c r="I18" s="437"/>
      <c r="J18" s="464"/>
      <c r="L18" s="419" t="s">
        <v>104</v>
      </c>
      <c r="M18" s="443">
        <f>SUM(M11:M17)</f>
        <v>0</v>
      </c>
      <c r="N18" s="443">
        <f>SUM(N11:N17)</f>
        <v>0</v>
      </c>
      <c r="O18" s="443">
        <f>SUM(O11:O17)</f>
        <v>0</v>
      </c>
      <c r="P18" s="443">
        <f>SUM(P11:P17)</f>
        <v>0</v>
      </c>
      <c r="Q18" s="438"/>
      <c r="R18" s="437"/>
    </row>
    <row r="19" spans="1:18" ht="7.5" customHeight="1">
      <c r="H19" s="444"/>
      <c r="I19" s="444"/>
      <c r="J19" s="444"/>
      <c r="Q19" s="444"/>
      <c r="R19" s="444"/>
    </row>
    <row r="20" spans="1:18" ht="21.2" customHeight="1">
      <c r="A20" s="415"/>
      <c r="B20" s="414" t="s">
        <v>633</v>
      </c>
      <c r="C20" s="415"/>
      <c r="D20" s="415"/>
      <c r="E20" s="415"/>
      <c r="F20" s="415"/>
      <c r="G20" s="415"/>
      <c r="H20" s="415"/>
      <c r="I20" s="415"/>
      <c r="J20" s="415"/>
    </row>
    <row r="21" spans="1:18" ht="20.25" customHeight="1">
      <c r="A21" s="415"/>
      <c r="B21" s="416" t="s">
        <v>640</v>
      </c>
      <c r="C21" s="416"/>
      <c r="D21" s="415"/>
      <c r="E21" s="415"/>
      <c r="F21" s="415"/>
      <c r="G21" s="415"/>
      <c r="H21" s="415"/>
      <c r="I21" s="415"/>
      <c r="J21" s="415"/>
      <c r="K21" s="417" t="s">
        <v>635</v>
      </c>
      <c r="L21" s="417"/>
      <c r="M21" s="417"/>
      <c r="N21" s="417"/>
      <c r="O21" s="417"/>
      <c r="P21" s="416"/>
      <c r="Q21" s="416"/>
      <c r="R21" s="416"/>
    </row>
    <row r="22" spans="1:18" ht="30" customHeight="1">
      <c r="B22" s="575" t="s">
        <v>426</v>
      </c>
      <c r="C22" s="575"/>
      <c r="D22" s="419" t="s">
        <v>432</v>
      </c>
      <c r="E22" s="554" t="s">
        <v>642</v>
      </c>
      <c r="F22" s="557" t="s">
        <v>643</v>
      </c>
      <c r="K22" s="575" t="s">
        <v>426</v>
      </c>
      <c r="L22" s="575"/>
      <c r="M22" s="419" t="s">
        <v>432</v>
      </c>
      <c r="N22" s="554" t="s">
        <v>642</v>
      </c>
      <c r="O22" s="557" t="s">
        <v>643</v>
      </c>
      <c r="P22" s="467"/>
    </row>
    <row r="23" spans="1:18" ht="30" customHeight="1">
      <c r="B23" s="559" t="s">
        <v>629</v>
      </c>
      <c r="C23" s="420" t="s">
        <v>430</v>
      </c>
      <c r="D23" s="421"/>
      <c r="E23" s="555"/>
      <c r="F23" s="557"/>
      <c r="K23" s="559" t="s">
        <v>629</v>
      </c>
      <c r="L23" s="420" t="s">
        <v>430</v>
      </c>
      <c r="M23" s="421"/>
      <c r="N23" s="555"/>
      <c r="O23" s="557"/>
    </row>
    <row r="24" spans="1:18" ht="30" customHeight="1">
      <c r="B24" s="560"/>
      <c r="C24" s="423" t="s">
        <v>330</v>
      </c>
      <c r="D24" s="424"/>
      <c r="E24" s="555"/>
      <c r="F24" s="557"/>
      <c r="K24" s="560"/>
      <c r="L24" s="423" t="s">
        <v>330</v>
      </c>
      <c r="M24" s="424"/>
      <c r="N24" s="555"/>
      <c r="O24" s="557"/>
    </row>
    <row r="25" spans="1:18" ht="30" customHeight="1" thickBot="1">
      <c r="B25" s="560"/>
      <c r="C25" s="423" t="s">
        <v>329</v>
      </c>
      <c r="D25" s="424"/>
      <c r="E25" s="556"/>
      <c r="F25" s="557"/>
      <c r="K25" s="560"/>
      <c r="L25" s="423" t="s">
        <v>329</v>
      </c>
      <c r="M25" s="424"/>
      <c r="N25" s="556"/>
      <c r="O25" s="557"/>
    </row>
    <row r="26" spans="1:18" ht="30" customHeight="1" thickBot="1">
      <c r="B26" s="560"/>
      <c r="C26" s="423" t="s">
        <v>328</v>
      </c>
      <c r="D26" s="424"/>
      <c r="E26" s="562" t="str">
        <f>+IF(D30=0,"",+ROUNDDOWN((D26+D27+D28+D29)/D30,3))</f>
        <v/>
      </c>
      <c r="F26" s="558"/>
      <c r="K26" s="560"/>
      <c r="L26" s="423" t="s">
        <v>328</v>
      </c>
      <c r="M26" s="424"/>
      <c r="N26" s="562" t="str">
        <f>+IF(M30=0,"",+ROUNDDOWN((M26+M27+M28+M29)/M30,3))</f>
        <v/>
      </c>
      <c r="O26" s="558"/>
    </row>
    <row r="27" spans="1:18" ht="30" customHeight="1">
      <c r="B27" s="560"/>
      <c r="C27" s="423" t="s">
        <v>327</v>
      </c>
      <c r="D27" s="427"/>
      <c r="E27" s="563"/>
      <c r="F27" s="576" t="str">
        <f>+IF(D30=0,"",+ROUNDDOWN((D27+D28+D29)/D30,3))</f>
        <v/>
      </c>
      <c r="K27" s="560"/>
      <c r="L27" s="423" t="s">
        <v>327</v>
      </c>
      <c r="M27" s="427"/>
      <c r="N27" s="563"/>
      <c r="O27" s="576" t="str">
        <f>+IF(M30=0,"",+ROUNDDOWN((M27+M28+M29)/M30,3))</f>
        <v/>
      </c>
    </row>
    <row r="28" spans="1:18" ht="30" customHeight="1">
      <c r="B28" s="560"/>
      <c r="C28" s="423" t="s">
        <v>326</v>
      </c>
      <c r="D28" s="427"/>
      <c r="E28" s="563"/>
      <c r="F28" s="577"/>
      <c r="K28" s="560"/>
      <c r="L28" s="423" t="s">
        <v>326</v>
      </c>
      <c r="M28" s="427"/>
      <c r="N28" s="563"/>
      <c r="O28" s="577"/>
    </row>
    <row r="29" spans="1:18" ht="30" customHeight="1" thickBot="1">
      <c r="B29" s="560"/>
      <c r="C29" s="439" t="s">
        <v>431</v>
      </c>
      <c r="D29" s="458"/>
      <c r="E29" s="564"/>
      <c r="F29" s="578"/>
      <c r="K29" s="560"/>
      <c r="L29" s="439" t="s">
        <v>431</v>
      </c>
      <c r="M29" s="458"/>
      <c r="N29" s="564"/>
      <c r="O29" s="578"/>
    </row>
    <row r="30" spans="1:18" ht="32.25" customHeight="1">
      <c r="C30" s="419" t="s">
        <v>104</v>
      </c>
      <c r="D30" s="443">
        <f>SUM(D23:D29)</f>
        <v>0</v>
      </c>
      <c r="E30" s="438"/>
      <c r="F30" s="437"/>
      <c r="L30" s="419" t="s">
        <v>104</v>
      </c>
      <c r="M30" s="443">
        <f>SUM(M23:M29)</f>
        <v>0</v>
      </c>
      <c r="N30" s="438"/>
      <c r="O30" s="437"/>
    </row>
    <row r="31" spans="1:18" ht="7.5" customHeight="1"/>
    <row r="32" spans="1:18" s="447" customFormat="1" ht="33.75" customHeight="1">
      <c r="B32" s="413" t="s">
        <v>646</v>
      </c>
      <c r="C32" s="413"/>
      <c r="D32" s="413"/>
      <c r="E32" s="413"/>
      <c r="F32" s="413"/>
      <c r="G32" s="413"/>
      <c r="H32" s="413"/>
      <c r="I32" s="413"/>
      <c r="J32" s="413"/>
      <c r="K32" s="413"/>
      <c r="L32" s="413"/>
      <c r="M32" s="413"/>
      <c r="N32" s="413"/>
      <c r="O32" s="413"/>
    </row>
  </sheetData>
  <mergeCells count="30">
    <mergeCell ref="A3:L3"/>
    <mergeCell ref="B5:C5"/>
    <mergeCell ref="D5:G5"/>
    <mergeCell ref="B6:C6"/>
    <mergeCell ref="D6:G6"/>
    <mergeCell ref="H6:L6"/>
    <mergeCell ref="R10:R14"/>
    <mergeCell ref="B11:B17"/>
    <mergeCell ref="K11:K17"/>
    <mergeCell ref="H14:H17"/>
    <mergeCell ref="Q14:Q17"/>
    <mergeCell ref="B10:C10"/>
    <mergeCell ref="H10:H13"/>
    <mergeCell ref="I10:I14"/>
    <mergeCell ref="K10:L10"/>
    <mergeCell ref="Q10:Q13"/>
    <mergeCell ref="R15:R17"/>
    <mergeCell ref="B22:C22"/>
    <mergeCell ref="E22:E25"/>
    <mergeCell ref="F22:F26"/>
    <mergeCell ref="K22:L22"/>
    <mergeCell ref="N22:N25"/>
    <mergeCell ref="O22:O26"/>
    <mergeCell ref="B23:B29"/>
    <mergeCell ref="K23:K29"/>
    <mergeCell ref="E26:E29"/>
    <mergeCell ref="N26:N29"/>
    <mergeCell ref="F27:F29"/>
    <mergeCell ref="O27:O29"/>
    <mergeCell ref="I15:I17"/>
  </mergeCells>
  <phoneticPr fontId="2"/>
  <printOptions horizontalCentered="1"/>
  <pageMargins left="0.19685039370078741" right="0.19685039370078741" top="0.78740157480314965" bottom="0.19685039370078741"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25</vt:i4>
      </vt:variant>
    </vt:vector>
  </HeadingPairs>
  <TitlesOfParts>
    <vt:vector size="53" baseType="lpstr">
      <vt:lpstr>【市別紙１】特定事業所加算チェックリスト（居宅介護）</vt:lpstr>
      <vt:lpstr>【市別紙２】特定事業所加算チェックリスト（重度訪問介護）</vt:lpstr>
      <vt:lpstr>【市別紙３】特定事業所加算チェックリスト（同行援護）</vt:lpstr>
      <vt:lpstr>【市別紙４】特定事業所加算チェックリスト（行動援護）</vt:lpstr>
      <vt:lpstr>【市別紙５】人材要件確認票（居宅・重訪・行動）</vt:lpstr>
      <vt:lpstr>【市別紙６】人材要件確認票（同行） (2)</vt:lpstr>
      <vt:lpstr>【市別紙７】重度障がい者対応要件確認表（居宅介護）</vt:lpstr>
      <vt:lpstr>【市別紙８】重度障がい者対応要件確認表（重度訪問介護）</vt:lpstr>
      <vt:lpstr>【市別紙９】重度障がい者対応要件確認表（同行援護）</vt:lpstr>
      <vt:lpstr>【市別紙10】重度障がい者対応要件確認表（行動援護）</vt:lpstr>
      <vt:lpstr>【市別紙11】重度障害者支援Ⅰ（生活介護）</vt:lpstr>
      <vt:lpstr>【市別紙12】重度障害者支援加算Ⅰ（施設入所支援）</vt:lpstr>
      <vt:lpstr>【市別紙13】基本報酬算定区分（就労移行）</vt:lpstr>
      <vt:lpstr>【市別紙13-2】就労定着者の状況</vt:lpstr>
      <vt:lpstr>【市別紙14】基本報酬算定区分（就労移行養成）</vt:lpstr>
      <vt:lpstr>【市別紙14-2】就労定着者の状況 (養成)</vt:lpstr>
      <vt:lpstr>【市別紙15】基本報酬算定区分（就労継続A型）</vt:lpstr>
      <vt:lpstr>【市別紙16】基本報酬算定区分（就労継続B型）</vt:lpstr>
      <vt:lpstr>【市別紙16-2】ピアサポーター等の配置に関する届出書</vt:lpstr>
      <vt:lpstr>【市別紙17】基本報酬算定区分（就労定着）</vt:lpstr>
      <vt:lpstr>【市別紙17-2】就労継続者の状況</vt:lpstr>
      <vt:lpstr>【市別紙17-3】就労継続者の状況（新規）</vt:lpstr>
      <vt:lpstr>【市別紙18】地域移行支援サービス費</vt:lpstr>
      <vt:lpstr>【市別紙19】地域体制強化共同支援加算 </vt:lpstr>
      <vt:lpstr>【市別紙20】配置数算定票</vt:lpstr>
      <vt:lpstr>【市別紙21】居住支援連携体制加算（新規・自立生活援助等）</vt:lpstr>
      <vt:lpstr>【市別紙22】別添参考様式（人員配置体制確認表）</vt:lpstr>
      <vt:lpstr>【市別紙23】送迎実績状況表</vt:lpstr>
      <vt:lpstr>'【市別紙１】特定事業所加算チェックリスト（居宅介護）'!__xlnm.Print_Area</vt:lpstr>
      <vt:lpstr>'【市別紙２】特定事業所加算チェックリスト（重度訪問介護）'!__xlnm.Print_Area</vt:lpstr>
      <vt:lpstr>'【市別紙３】特定事業所加算チェックリスト（同行援護）'!__xlnm.Print_Area</vt:lpstr>
      <vt:lpstr>'【市別紙４】特定事業所加算チェックリスト（行動援護）'!__xlnm.Print_Area</vt:lpstr>
      <vt:lpstr>'【市別紙１】特定事業所加算チェックリスト（居宅介護）'!Print_Area</vt:lpstr>
      <vt:lpstr>'【市別紙10】重度障がい者対応要件確認表（行動援護）'!Print_Area</vt:lpstr>
      <vt:lpstr>'【市別紙11】重度障害者支援Ⅰ（生活介護）'!Print_Area</vt:lpstr>
      <vt:lpstr>'【市別紙12】重度障害者支援加算Ⅰ（施設入所支援）'!Print_Area</vt:lpstr>
      <vt:lpstr>'【市別紙13】基本報酬算定区分（就労移行）'!Print_Area</vt:lpstr>
      <vt:lpstr>'【市別紙14】基本報酬算定区分（就労移行養成）'!Print_Area</vt:lpstr>
      <vt:lpstr>'【市別紙15】基本報酬算定区分（就労継続A型）'!Print_Area</vt:lpstr>
      <vt:lpstr>'【市別紙16】基本報酬算定区分（就労継続B型）'!Print_Area</vt:lpstr>
      <vt:lpstr>'【市別紙16-2】ピアサポーター等の配置に関する届出書'!Print_Area</vt:lpstr>
      <vt:lpstr>'【市別紙19】地域体制強化共同支援加算 '!Print_Area</vt:lpstr>
      <vt:lpstr>'【市別紙２】特定事業所加算チェックリスト（重度訪問介護）'!Print_Area</vt:lpstr>
      <vt:lpstr>【市別紙20】配置数算定票!Print_Area</vt:lpstr>
      <vt:lpstr>'【市別紙22】別添参考様式（人員配置体制確認表）'!Print_Area</vt:lpstr>
      <vt:lpstr>【市別紙23】送迎実績状況表!Print_Area</vt:lpstr>
      <vt:lpstr>'【市別紙３】特定事業所加算チェックリスト（同行援護）'!Print_Area</vt:lpstr>
      <vt:lpstr>'【市別紙４】特定事業所加算チェックリスト（行動援護）'!Print_Area</vt:lpstr>
      <vt:lpstr>'【市別紙５】人材要件確認票（居宅・重訪・行動）'!Print_Area</vt:lpstr>
      <vt:lpstr>'【市別紙６】人材要件確認票（同行） (2)'!Print_Area</vt:lpstr>
      <vt:lpstr>'【市別紙７】重度障がい者対応要件確認表（居宅介護）'!Print_Area</vt:lpstr>
      <vt:lpstr>'【市別紙８】重度障がい者対応要件確認表（重度訪問介護）'!Print_Area</vt:lpstr>
      <vt:lpstr>'【市別紙９】重度障がい者対応要件確認表（同行援護）'!Print_Area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晴香</dc:creator>
  <cp:lastModifiedBy>田中　孔輝</cp:lastModifiedBy>
  <cp:lastPrinted>2026-02-25T10:17:57Z</cp:lastPrinted>
  <dcterms:created xsi:type="dcterms:W3CDTF">2026-01-06T09:23:11Z</dcterms:created>
  <dcterms:modified xsi:type="dcterms:W3CDTF">2026-05-12T10:48:35Z</dcterms:modified>
</cp:coreProperties>
</file>